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na\Documents\DK\Rebríček 2025\"/>
    </mc:Choice>
  </mc:AlternateContent>
  <xr:revisionPtr revIDLastSave="0" documentId="13_ncr:1_{68701255-570A-4341-8582-2AC499EC076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niori" sheetId="1" r:id="rId1"/>
    <sheet name="Mladí jazdci" sheetId="13" r:id="rId2"/>
    <sheet name="Juniori" sheetId="2" r:id="rId3"/>
    <sheet name="Deti" sheetId="3" r:id="rId4"/>
    <sheet name="Kôň roka" sheetId="7" r:id="rId5"/>
    <sheet name="Mladý kôň roka" sheetId="15" r:id="rId6"/>
  </sheets>
  <definedNames>
    <definedName name="_29.1.2022">Seniori!$K$6</definedName>
    <definedName name="_xlnm._FilterDatabase" localSheetId="2" hidden="1">Juniori!#REF!</definedName>
    <definedName name="_xlnm._FilterDatabase" localSheetId="4" hidden="1">'Kôň roka'!#REF!</definedName>
    <definedName name="_xlnm._FilterDatabase" localSheetId="5" hidden="1">'Mladý kôň roka'!#REF!</definedName>
    <definedName name="_xlnm.Criteria" localSheetId="2">Juniori!#REF!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Juniori!#REF!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Juniori!#REF!</definedName>
    <definedName name="solver_pre" localSheetId="2" hidden="1">0.000001</definedName>
    <definedName name="solver_rel1" localSheetId="2" hidden="1">2</definedName>
    <definedName name="solver_rhs1" localSheetId="2" hidden="1">Juniori!#REF!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</workbook>
</file>

<file path=xl/calcChain.xml><?xml version="1.0" encoding="utf-8"?>
<calcChain xmlns="http://schemas.openxmlformats.org/spreadsheetml/2006/main">
  <c r="I37" i="7" l="1"/>
  <c r="I34" i="7"/>
  <c r="I51" i="7"/>
  <c r="I50" i="7"/>
  <c r="J50" i="7" s="1"/>
  <c r="I54" i="7"/>
  <c r="I43" i="7"/>
  <c r="I34" i="3"/>
  <c r="I17" i="2"/>
  <c r="I18" i="2"/>
  <c r="J20" i="13"/>
  <c r="I11" i="13"/>
  <c r="I13" i="13"/>
  <c r="I14" i="13"/>
  <c r="I16" i="13"/>
  <c r="I20" i="13"/>
  <c r="I21" i="13"/>
  <c r="I22" i="13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K12" i="7"/>
  <c r="I11" i="2"/>
  <c r="BR14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X20" i="15"/>
  <c r="AY20" i="15"/>
  <c r="AZ20" i="15"/>
  <c r="BA20" i="15"/>
  <c r="BB20" i="15"/>
  <c r="BC20" i="15"/>
  <c r="BD20" i="15"/>
  <c r="BE20" i="15"/>
  <c r="BF20" i="15"/>
  <c r="BG20" i="15"/>
  <c r="BH20" i="15"/>
  <c r="BI20" i="15"/>
  <c r="BJ20" i="15"/>
  <c r="BK20" i="15"/>
  <c r="BL20" i="15"/>
  <c r="BM20" i="15"/>
  <c r="BN20" i="15"/>
  <c r="BO20" i="15"/>
  <c r="BP20" i="15"/>
  <c r="BQ20" i="15"/>
  <c r="BS20" i="15"/>
  <c r="BT20" i="15"/>
  <c r="BU20" i="15"/>
  <c r="BV20" i="15"/>
  <c r="BW20" i="15"/>
  <c r="BX20" i="15"/>
  <c r="BY20" i="15"/>
  <c r="BZ20" i="15"/>
  <c r="CA20" i="15"/>
  <c r="CB20" i="15"/>
  <c r="CC20" i="15"/>
  <c r="CD20" i="15"/>
  <c r="CE20" i="15"/>
  <c r="CF20" i="15"/>
  <c r="CG20" i="15"/>
  <c r="CH20" i="15"/>
  <c r="CI20" i="15"/>
  <c r="CJ20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P20" i="15"/>
  <c r="DQ20" i="15"/>
  <c r="DR20" i="15"/>
  <c r="DS20" i="15"/>
  <c r="DT20" i="15"/>
  <c r="DU20" i="15"/>
  <c r="DV20" i="15"/>
  <c r="DW20" i="15"/>
  <c r="DX20" i="15"/>
  <c r="DY20" i="15"/>
  <c r="DZ20" i="15"/>
  <c r="EA20" i="15"/>
  <c r="EB20" i="15"/>
  <c r="EC20" i="15"/>
  <c r="ED20" i="15"/>
  <c r="EE20" i="15"/>
  <c r="EF20" i="15"/>
  <c r="EG20" i="15"/>
  <c r="EH20" i="15"/>
  <c r="EI20" i="15"/>
  <c r="EJ20" i="15"/>
  <c r="EK20" i="15"/>
  <c r="EL20" i="15"/>
  <c r="EM20" i="15"/>
  <c r="EN20" i="15"/>
  <c r="EO20" i="15"/>
  <c r="EP20" i="15"/>
  <c r="EQ20" i="15"/>
  <c r="ER20" i="15"/>
  <c r="ES20" i="15"/>
  <c r="ET20" i="15"/>
  <c r="EU20" i="15"/>
  <c r="EV20" i="15"/>
  <c r="EW20" i="15"/>
  <c r="EX20" i="15"/>
  <c r="EY20" i="15"/>
  <c r="EZ20" i="15"/>
  <c r="FA20" i="15"/>
  <c r="FB20" i="15"/>
  <c r="FC20" i="15"/>
  <c r="FD20" i="15"/>
  <c r="FE20" i="15"/>
  <c r="FF20" i="15"/>
  <c r="FG20" i="15"/>
  <c r="FH20" i="15"/>
  <c r="FI20" i="15"/>
  <c r="FJ20" i="15"/>
  <c r="FK20" i="15"/>
  <c r="FL20" i="15"/>
  <c r="FM20" i="15"/>
  <c r="FN20" i="15"/>
  <c r="FO20" i="15"/>
  <c r="FP20" i="15"/>
  <c r="FQ20" i="15"/>
  <c r="FR20" i="15"/>
  <c r="FS20" i="15"/>
  <c r="FT20" i="15"/>
  <c r="FU20" i="15"/>
  <c r="FV20" i="15"/>
  <c r="FW20" i="15"/>
  <c r="FX20" i="15"/>
  <c r="FY20" i="15"/>
  <c r="FZ20" i="15"/>
  <c r="GA20" i="15"/>
  <c r="GB20" i="15"/>
  <c r="GC20" i="15"/>
  <c r="GD20" i="15"/>
  <c r="GE20" i="15"/>
  <c r="GF20" i="15"/>
  <c r="GG20" i="15"/>
  <c r="GH20" i="15"/>
  <c r="GI20" i="15"/>
  <c r="GJ20" i="15"/>
  <c r="GK20" i="15"/>
  <c r="GL20" i="15"/>
  <c r="GM20" i="15"/>
  <c r="GN20" i="15"/>
  <c r="GO20" i="15"/>
  <c r="GP20" i="15"/>
  <c r="GQ20" i="15"/>
  <c r="GR20" i="15"/>
  <c r="GS20" i="15"/>
  <c r="GT20" i="15"/>
  <c r="GU20" i="15"/>
  <c r="GV20" i="15"/>
  <c r="GW20" i="15"/>
  <c r="GX20" i="15"/>
  <c r="GY20" i="15"/>
  <c r="GZ20" i="15"/>
  <c r="HA20" i="15"/>
  <c r="HB20" i="15"/>
  <c r="HC20" i="15"/>
  <c r="HD20" i="15"/>
  <c r="HE20" i="15"/>
  <c r="HF20" i="15"/>
  <c r="HG20" i="15"/>
  <c r="HH20" i="15"/>
  <c r="HI20" i="15"/>
  <c r="HJ20" i="15"/>
  <c r="HK20" i="15"/>
  <c r="HL20" i="15"/>
  <c r="HM20" i="15"/>
  <c r="HN20" i="15"/>
  <c r="HO20" i="15"/>
  <c r="HP20" i="15"/>
  <c r="HQ20" i="15"/>
  <c r="HR20" i="15"/>
  <c r="HS20" i="15"/>
  <c r="HT20" i="15"/>
  <c r="HU20" i="15"/>
  <c r="HV20" i="15"/>
  <c r="HW20" i="15"/>
  <c r="HX20" i="15"/>
  <c r="HY20" i="15"/>
  <c r="HZ20" i="15"/>
  <c r="IA20" i="15"/>
  <c r="IB20" i="15"/>
  <c r="IC20" i="15"/>
  <c r="ID20" i="15"/>
  <c r="IE20" i="15"/>
  <c r="IF20" i="15"/>
  <c r="IG20" i="15"/>
  <c r="IH20" i="15"/>
  <c r="II20" i="15"/>
  <c r="IJ20" i="15"/>
  <c r="IK20" i="15"/>
  <c r="IL20" i="15"/>
  <c r="IM20" i="15"/>
  <c r="IN20" i="15"/>
  <c r="IO20" i="15"/>
  <c r="IP20" i="15"/>
  <c r="IQ20" i="15"/>
  <c r="IR20" i="15"/>
  <c r="IS20" i="15"/>
  <c r="IT20" i="15"/>
  <c r="IU20" i="15"/>
  <c r="IV20" i="15"/>
  <c r="IW20" i="15"/>
  <c r="IX20" i="15"/>
  <c r="IY20" i="15"/>
  <c r="IZ20" i="15"/>
  <c r="JA20" i="15"/>
  <c r="JB20" i="15"/>
  <c r="JC20" i="15"/>
  <c r="JD20" i="15"/>
  <c r="JE20" i="15"/>
  <c r="JF20" i="15"/>
  <c r="JG20" i="15"/>
  <c r="JH20" i="15"/>
  <c r="JI20" i="15"/>
  <c r="JJ20" i="15"/>
  <c r="JK20" i="15"/>
  <c r="JL20" i="15"/>
  <c r="JM20" i="15"/>
  <c r="JN20" i="15"/>
  <c r="JO20" i="15"/>
  <c r="JP20" i="15"/>
  <c r="JQ20" i="15"/>
  <c r="JR20" i="15"/>
  <c r="JS20" i="15"/>
  <c r="JT20" i="15"/>
  <c r="JU20" i="15"/>
  <c r="JV20" i="15"/>
  <c r="JW20" i="15"/>
  <c r="JX20" i="15"/>
  <c r="JY20" i="15"/>
  <c r="JZ20" i="15"/>
  <c r="KA20" i="15"/>
  <c r="KB20" i="15"/>
  <c r="KC20" i="15"/>
  <c r="KD20" i="15"/>
  <c r="KE20" i="15"/>
  <c r="KF20" i="15"/>
  <c r="KG20" i="15"/>
  <c r="KH20" i="15"/>
  <c r="KI20" i="15"/>
  <c r="KJ20" i="15"/>
  <c r="KK20" i="15"/>
  <c r="KL20" i="15"/>
  <c r="KM20" i="15"/>
  <c r="KN20" i="15"/>
  <c r="KO20" i="15"/>
  <c r="KP20" i="15"/>
  <c r="KQ20" i="15"/>
  <c r="KR20" i="15"/>
  <c r="KS20" i="15"/>
  <c r="KT20" i="15"/>
  <c r="KU20" i="15"/>
  <c r="KV20" i="15"/>
  <c r="KW20" i="15"/>
  <c r="KX20" i="15"/>
  <c r="KY20" i="15"/>
  <c r="KZ20" i="15"/>
  <c r="LA20" i="15"/>
  <c r="LB20" i="15"/>
  <c r="LC20" i="15"/>
  <c r="LD20" i="15"/>
  <c r="LE20" i="15"/>
  <c r="LF20" i="15"/>
  <c r="LG20" i="15"/>
  <c r="LH20" i="15"/>
  <c r="LI20" i="15"/>
  <c r="LJ20" i="15"/>
  <c r="LK20" i="15"/>
  <c r="LL20" i="15"/>
  <c r="LM20" i="15"/>
  <c r="LN20" i="15"/>
  <c r="LO20" i="15"/>
  <c r="LP20" i="15"/>
  <c r="LQ20" i="15"/>
  <c r="LR20" i="15"/>
  <c r="LS20" i="15"/>
  <c r="LT20" i="15"/>
  <c r="LU20" i="15"/>
  <c r="LV20" i="15"/>
  <c r="LW20" i="15"/>
  <c r="LX20" i="15"/>
  <c r="LY20" i="15"/>
  <c r="LZ20" i="15"/>
  <c r="MA20" i="15"/>
  <c r="MB20" i="15"/>
  <c r="MC20" i="15"/>
  <c r="MD20" i="15"/>
  <c r="ME20" i="15"/>
  <c r="MF20" i="15"/>
  <c r="MG20" i="15"/>
  <c r="MH20" i="15"/>
  <c r="MI20" i="15"/>
  <c r="MJ20" i="15"/>
  <c r="MK20" i="15"/>
  <c r="ML20" i="15"/>
  <c r="MM20" i="15"/>
  <c r="MN20" i="15"/>
  <c r="MO20" i="15"/>
  <c r="MP20" i="15"/>
  <c r="MQ20" i="15"/>
  <c r="MR20" i="15"/>
  <c r="MS20" i="15"/>
  <c r="MT20" i="15"/>
  <c r="MU20" i="15"/>
  <c r="MV20" i="15"/>
  <c r="MW20" i="15"/>
  <c r="MX20" i="15"/>
  <c r="MY20" i="15"/>
  <c r="MZ20" i="15"/>
  <c r="NA20" i="15"/>
  <c r="NB20" i="15"/>
  <c r="NC20" i="15"/>
  <c r="ND20" i="15"/>
  <c r="NE20" i="15"/>
  <c r="NF20" i="15"/>
  <c r="NG20" i="15"/>
  <c r="NH20" i="15"/>
  <c r="NI20" i="15"/>
  <c r="NJ20" i="15"/>
  <c r="NK20" i="15"/>
  <c r="NL20" i="15"/>
  <c r="NM20" i="15"/>
  <c r="NN20" i="15"/>
  <c r="NO20" i="15"/>
  <c r="NP20" i="15"/>
  <c r="NQ20" i="15"/>
  <c r="NR20" i="15"/>
  <c r="NS20" i="15"/>
  <c r="NT20" i="15"/>
  <c r="NU20" i="15"/>
  <c r="NV20" i="15"/>
  <c r="NW20" i="15"/>
  <c r="NX20" i="15"/>
  <c r="NY20" i="15"/>
  <c r="NZ20" i="15"/>
  <c r="OA20" i="15"/>
  <c r="OB20" i="15"/>
  <c r="OC20" i="15"/>
  <c r="OD20" i="15"/>
  <c r="OE20" i="15"/>
  <c r="OF20" i="15"/>
  <c r="OG20" i="15"/>
  <c r="OH20" i="15"/>
  <c r="OI20" i="15"/>
  <c r="OJ20" i="15"/>
  <c r="OK20" i="15"/>
  <c r="OL20" i="15"/>
  <c r="OM20" i="15"/>
  <c r="ON20" i="15"/>
  <c r="OO20" i="15"/>
  <c r="OP20" i="15"/>
  <c r="OQ20" i="15"/>
  <c r="OR20" i="15"/>
  <c r="OS20" i="15"/>
  <c r="OT20" i="15"/>
  <c r="OU20" i="15"/>
  <c r="OV20" i="15"/>
  <c r="OW20" i="15"/>
  <c r="OX20" i="15"/>
  <c r="OY20" i="15"/>
  <c r="OZ20" i="15"/>
  <c r="PA20" i="15"/>
  <c r="PB20" i="15"/>
  <c r="PC20" i="15"/>
  <c r="PD20" i="15"/>
  <c r="PE20" i="15"/>
  <c r="PF20" i="15"/>
  <c r="PG20" i="15"/>
  <c r="PH20" i="15"/>
  <c r="PI20" i="15"/>
  <c r="PJ20" i="15"/>
  <c r="PK20" i="15"/>
  <c r="PL20" i="15"/>
  <c r="PM20" i="15"/>
  <c r="PN20" i="15"/>
  <c r="PO20" i="15"/>
  <c r="PP20" i="15"/>
  <c r="PQ20" i="15"/>
  <c r="PR20" i="15"/>
  <c r="PS20" i="15"/>
  <c r="PT20" i="15"/>
  <c r="PU20" i="15"/>
  <c r="PV20" i="15"/>
  <c r="PW20" i="15"/>
  <c r="PX20" i="15"/>
  <c r="PY20" i="15"/>
  <c r="PZ20" i="15"/>
  <c r="QA20" i="15"/>
  <c r="QB20" i="15"/>
  <c r="QC20" i="15"/>
  <c r="QD20" i="15"/>
  <c r="QE20" i="15"/>
  <c r="QF20" i="15"/>
  <c r="QG20" i="15"/>
  <c r="QH20" i="15"/>
  <c r="QI20" i="15"/>
  <c r="QJ20" i="15"/>
  <c r="QK20" i="15"/>
  <c r="QL20" i="15"/>
  <c r="QM20" i="15"/>
  <c r="QN20" i="15"/>
  <c r="QO20" i="15"/>
  <c r="QP20" i="15"/>
  <c r="QQ20" i="15"/>
  <c r="QR20" i="15"/>
  <c r="QS20" i="15"/>
  <c r="QT20" i="15"/>
  <c r="QU20" i="15"/>
  <c r="QV20" i="15"/>
  <c r="QW20" i="15"/>
  <c r="QX20" i="15"/>
  <c r="QY20" i="15"/>
  <c r="QZ20" i="15"/>
  <c r="RA20" i="15"/>
  <c r="RB20" i="15"/>
  <c r="RC20" i="15"/>
  <c r="RD20" i="15"/>
  <c r="RE20" i="15"/>
  <c r="RF20" i="15"/>
  <c r="RG20" i="15"/>
  <c r="RH20" i="15"/>
  <c r="RI20" i="15"/>
  <c r="RJ20" i="15"/>
  <c r="RK20" i="15"/>
  <c r="RL20" i="15"/>
  <c r="RM20" i="15"/>
  <c r="RN20" i="15"/>
  <c r="RO20" i="15"/>
  <c r="RP20" i="15"/>
  <c r="RQ20" i="15"/>
  <c r="RR20" i="15"/>
  <c r="RS20" i="15"/>
  <c r="RT20" i="15"/>
  <c r="RU20" i="15"/>
  <c r="RV20" i="15"/>
  <c r="RW20" i="15"/>
  <c r="RX20" i="15"/>
  <c r="RY20" i="15"/>
  <c r="RZ20" i="15"/>
  <c r="SA20" i="15"/>
  <c r="SB20" i="15"/>
  <c r="SC20" i="15"/>
  <c r="SD20" i="15"/>
  <c r="SE20" i="15"/>
  <c r="SF20" i="15"/>
  <c r="SG20" i="15"/>
  <c r="SH20" i="15"/>
  <c r="SI20" i="15"/>
  <c r="SJ20" i="15"/>
  <c r="SK20" i="15"/>
  <c r="SL20" i="15"/>
  <c r="SM20" i="15"/>
  <c r="SN20" i="15"/>
  <c r="SO20" i="15"/>
  <c r="SP20" i="15"/>
  <c r="SQ20" i="15"/>
  <c r="SR20" i="15"/>
  <c r="SS20" i="15"/>
  <c r="ST20" i="15"/>
  <c r="SU20" i="15"/>
  <c r="SV20" i="15"/>
  <c r="SW20" i="15"/>
  <c r="SX20" i="15"/>
  <c r="SY20" i="15"/>
  <c r="SZ20" i="15"/>
  <c r="TA20" i="15"/>
  <c r="TB20" i="15"/>
  <c r="K20" i="15"/>
  <c r="I46" i="7"/>
  <c r="J46" i="7" s="1"/>
  <c r="I47" i="7"/>
  <c r="I48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J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AZ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BP45" i="7"/>
  <c r="BQ45" i="7"/>
  <c r="BS45" i="7"/>
  <c r="BT45" i="7"/>
  <c r="BU45" i="7"/>
  <c r="BV45" i="7"/>
  <c r="BW45" i="7"/>
  <c r="BX45" i="7"/>
  <c r="BY45" i="7"/>
  <c r="BZ45" i="7"/>
  <c r="CA45" i="7"/>
  <c r="CB45" i="7"/>
  <c r="CC45" i="7"/>
  <c r="CD45" i="7"/>
  <c r="CE45" i="7"/>
  <c r="CF45" i="7"/>
  <c r="CG45" i="7"/>
  <c r="CH45" i="7"/>
  <c r="CI45" i="7"/>
  <c r="CJ45" i="7"/>
  <c r="CK45" i="7"/>
  <c r="CL45" i="7"/>
  <c r="CM45" i="7"/>
  <c r="CN45" i="7"/>
  <c r="CO45" i="7"/>
  <c r="CP45" i="7"/>
  <c r="CQ45" i="7"/>
  <c r="CR45" i="7"/>
  <c r="CS45" i="7"/>
  <c r="CT45" i="7"/>
  <c r="CU45" i="7"/>
  <c r="CV45" i="7"/>
  <c r="CW45" i="7"/>
  <c r="CX45" i="7"/>
  <c r="CY45" i="7"/>
  <c r="CZ45" i="7"/>
  <c r="DA45" i="7"/>
  <c r="DB45" i="7"/>
  <c r="DC45" i="7"/>
  <c r="DD45" i="7"/>
  <c r="DE45" i="7"/>
  <c r="DF45" i="7"/>
  <c r="DG45" i="7"/>
  <c r="DH45" i="7"/>
  <c r="DI45" i="7"/>
  <c r="DJ45" i="7"/>
  <c r="DK45" i="7"/>
  <c r="DL45" i="7"/>
  <c r="DM45" i="7"/>
  <c r="DN45" i="7"/>
  <c r="DO45" i="7"/>
  <c r="DP45" i="7"/>
  <c r="DQ45" i="7"/>
  <c r="DR45" i="7"/>
  <c r="DS45" i="7"/>
  <c r="DT45" i="7"/>
  <c r="DU45" i="7"/>
  <c r="DV45" i="7"/>
  <c r="DW45" i="7"/>
  <c r="DX45" i="7"/>
  <c r="DY45" i="7"/>
  <c r="DZ45" i="7"/>
  <c r="EA45" i="7"/>
  <c r="EB45" i="7"/>
  <c r="EC45" i="7"/>
  <c r="ED45" i="7"/>
  <c r="EE45" i="7"/>
  <c r="EF45" i="7"/>
  <c r="EG45" i="7"/>
  <c r="EH45" i="7"/>
  <c r="EI45" i="7"/>
  <c r="EJ45" i="7"/>
  <c r="EK45" i="7"/>
  <c r="EL45" i="7"/>
  <c r="EM45" i="7"/>
  <c r="EN45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T45" i="7"/>
  <c r="FU45" i="7"/>
  <c r="FV45" i="7"/>
  <c r="FW45" i="7"/>
  <c r="FX45" i="7"/>
  <c r="FY45" i="7"/>
  <c r="FZ45" i="7"/>
  <c r="GA45" i="7"/>
  <c r="GB45" i="7"/>
  <c r="GC45" i="7"/>
  <c r="GD45" i="7"/>
  <c r="GE45" i="7"/>
  <c r="GF45" i="7"/>
  <c r="GG45" i="7"/>
  <c r="GH45" i="7"/>
  <c r="GI45" i="7"/>
  <c r="GJ45" i="7"/>
  <c r="GK45" i="7"/>
  <c r="GL45" i="7"/>
  <c r="GM45" i="7"/>
  <c r="GN45" i="7"/>
  <c r="GO45" i="7"/>
  <c r="GP45" i="7"/>
  <c r="GQ45" i="7"/>
  <c r="GR45" i="7"/>
  <c r="GS45" i="7"/>
  <c r="GT45" i="7"/>
  <c r="GU45" i="7"/>
  <c r="GV45" i="7"/>
  <c r="GW45" i="7"/>
  <c r="GX45" i="7"/>
  <c r="GY45" i="7"/>
  <c r="GZ45" i="7"/>
  <c r="HA45" i="7"/>
  <c r="HB45" i="7"/>
  <c r="HC45" i="7"/>
  <c r="HD45" i="7"/>
  <c r="HE45" i="7"/>
  <c r="HF45" i="7"/>
  <c r="HG45" i="7"/>
  <c r="HH45" i="7"/>
  <c r="HI45" i="7"/>
  <c r="HJ45" i="7"/>
  <c r="HK45" i="7"/>
  <c r="HL45" i="7"/>
  <c r="HM45" i="7"/>
  <c r="HN45" i="7"/>
  <c r="HO45" i="7"/>
  <c r="HP45" i="7"/>
  <c r="HQ45" i="7"/>
  <c r="HR45" i="7"/>
  <c r="HS45" i="7"/>
  <c r="HT45" i="7"/>
  <c r="HU45" i="7"/>
  <c r="HV45" i="7"/>
  <c r="HW45" i="7"/>
  <c r="HX45" i="7"/>
  <c r="HY45" i="7"/>
  <c r="HZ45" i="7"/>
  <c r="IA45" i="7"/>
  <c r="IB45" i="7"/>
  <c r="IC45" i="7"/>
  <c r="ID45" i="7"/>
  <c r="IE45" i="7"/>
  <c r="IF45" i="7"/>
  <c r="IG45" i="7"/>
  <c r="IH45" i="7"/>
  <c r="II45" i="7"/>
  <c r="IJ45" i="7"/>
  <c r="IK45" i="7"/>
  <c r="IL45" i="7"/>
  <c r="IM45" i="7"/>
  <c r="IN45" i="7"/>
  <c r="IO45" i="7"/>
  <c r="IP45" i="7"/>
  <c r="IQ45" i="7"/>
  <c r="IR45" i="7"/>
  <c r="IS45" i="7"/>
  <c r="IT45" i="7"/>
  <c r="IU45" i="7"/>
  <c r="IV45" i="7"/>
  <c r="IW45" i="7"/>
  <c r="IX45" i="7"/>
  <c r="IY45" i="7"/>
  <c r="IZ45" i="7"/>
  <c r="JA45" i="7"/>
  <c r="JB45" i="7"/>
  <c r="JC45" i="7"/>
  <c r="JD45" i="7"/>
  <c r="JE45" i="7"/>
  <c r="JF45" i="7"/>
  <c r="JG45" i="7"/>
  <c r="JH45" i="7"/>
  <c r="JI45" i="7"/>
  <c r="JJ45" i="7"/>
  <c r="JK45" i="7"/>
  <c r="JL45" i="7"/>
  <c r="JM45" i="7"/>
  <c r="JN45" i="7"/>
  <c r="JO45" i="7"/>
  <c r="JP45" i="7"/>
  <c r="JQ45" i="7"/>
  <c r="JR45" i="7"/>
  <c r="JS45" i="7"/>
  <c r="JT45" i="7"/>
  <c r="JU45" i="7"/>
  <c r="JV45" i="7"/>
  <c r="JW45" i="7"/>
  <c r="JX45" i="7"/>
  <c r="JY45" i="7"/>
  <c r="JZ45" i="7"/>
  <c r="KA45" i="7"/>
  <c r="KB45" i="7"/>
  <c r="KC45" i="7"/>
  <c r="KD45" i="7"/>
  <c r="KE45" i="7"/>
  <c r="KF45" i="7"/>
  <c r="KG45" i="7"/>
  <c r="KH45" i="7"/>
  <c r="KI45" i="7"/>
  <c r="KJ45" i="7"/>
  <c r="KK45" i="7"/>
  <c r="KL45" i="7"/>
  <c r="KM45" i="7"/>
  <c r="KN45" i="7"/>
  <c r="KO45" i="7"/>
  <c r="KP45" i="7"/>
  <c r="KQ45" i="7"/>
  <c r="KR45" i="7"/>
  <c r="KS45" i="7"/>
  <c r="KT45" i="7"/>
  <c r="KU45" i="7"/>
  <c r="KV45" i="7"/>
  <c r="KW45" i="7"/>
  <c r="KX45" i="7"/>
  <c r="KY45" i="7"/>
  <c r="KZ45" i="7"/>
  <c r="LA45" i="7"/>
  <c r="LB45" i="7"/>
  <c r="LC45" i="7"/>
  <c r="LD45" i="7"/>
  <c r="LE45" i="7"/>
  <c r="LF45" i="7"/>
  <c r="LG45" i="7"/>
  <c r="LH45" i="7"/>
  <c r="LI45" i="7"/>
  <c r="LJ45" i="7"/>
  <c r="LK45" i="7"/>
  <c r="LL45" i="7"/>
  <c r="LM45" i="7"/>
  <c r="LN45" i="7"/>
  <c r="LO45" i="7"/>
  <c r="LP45" i="7"/>
  <c r="LQ45" i="7"/>
  <c r="LR45" i="7"/>
  <c r="LS45" i="7"/>
  <c r="LT45" i="7"/>
  <c r="LU45" i="7"/>
  <c r="LV45" i="7"/>
  <c r="LW45" i="7"/>
  <c r="LX45" i="7"/>
  <c r="LY45" i="7"/>
  <c r="LZ45" i="7"/>
  <c r="MA45" i="7"/>
  <c r="MB45" i="7"/>
  <c r="MC45" i="7"/>
  <c r="MD45" i="7"/>
  <c r="ME45" i="7"/>
  <c r="MF45" i="7"/>
  <c r="MG45" i="7"/>
  <c r="MH45" i="7"/>
  <c r="MI45" i="7"/>
  <c r="MJ45" i="7"/>
  <c r="MK45" i="7"/>
  <c r="ML45" i="7"/>
  <c r="MM45" i="7"/>
  <c r="MN45" i="7"/>
  <c r="MO45" i="7"/>
  <c r="MP45" i="7"/>
  <c r="MQ45" i="7"/>
  <c r="MR45" i="7"/>
  <c r="MS45" i="7"/>
  <c r="MT45" i="7"/>
  <c r="MU45" i="7"/>
  <c r="MV45" i="7"/>
  <c r="MW45" i="7"/>
  <c r="MX45" i="7"/>
  <c r="MY45" i="7"/>
  <c r="MZ45" i="7"/>
  <c r="NA45" i="7"/>
  <c r="NB45" i="7"/>
  <c r="NC45" i="7"/>
  <c r="ND45" i="7"/>
  <c r="NE45" i="7"/>
  <c r="NF45" i="7"/>
  <c r="NG45" i="7"/>
  <c r="NH45" i="7"/>
  <c r="NI45" i="7"/>
  <c r="NJ45" i="7"/>
  <c r="NK45" i="7"/>
  <c r="NL45" i="7"/>
  <c r="NM45" i="7"/>
  <c r="NN45" i="7"/>
  <c r="NO45" i="7"/>
  <c r="NP45" i="7"/>
  <c r="NQ45" i="7"/>
  <c r="NR45" i="7"/>
  <c r="NS45" i="7"/>
  <c r="NT45" i="7"/>
  <c r="NU45" i="7"/>
  <c r="NV45" i="7"/>
  <c r="NW45" i="7"/>
  <c r="NX45" i="7"/>
  <c r="NY45" i="7"/>
  <c r="NZ45" i="7"/>
  <c r="OA45" i="7"/>
  <c r="OB45" i="7"/>
  <c r="OC45" i="7"/>
  <c r="OD45" i="7"/>
  <c r="OE45" i="7"/>
  <c r="OF45" i="7"/>
  <c r="OG45" i="7"/>
  <c r="OH45" i="7"/>
  <c r="OI45" i="7"/>
  <c r="OJ45" i="7"/>
  <c r="OK45" i="7"/>
  <c r="OL45" i="7"/>
  <c r="OM45" i="7"/>
  <c r="ON45" i="7"/>
  <c r="OO45" i="7"/>
  <c r="OP45" i="7"/>
  <c r="OQ45" i="7"/>
  <c r="OR45" i="7"/>
  <c r="OS45" i="7"/>
  <c r="OT45" i="7"/>
  <c r="OU45" i="7"/>
  <c r="OV45" i="7"/>
  <c r="OW45" i="7"/>
  <c r="OX45" i="7"/>
  <c r="OY45" i="7"/>
  <c r="OZ45" i="7"/>
  <c r="PA45" i="7"/>
  <c r="PB45" i="7"/>
  <c r="PC45" i="7"/>
  <c r="PD45" i="7"/>
  <c r="PE45" i="7"/>
  <c r="PF45" i="7"/>
  <c r="PG45" i="7"/>
  <c r="PH45" i="7"/>
  <c r="PI45" i="7"/>
  <c r="PJ45" i="7"/>
  <c r="PK45" i="7"/>
  <c r="PL45" i="7"/>
  <c r="PM45" i="7"/>
  <c r="PN45" i="7"/>
  <c r="PO45" i="7"/>
  <c r="PP45" i="7"/>
  <c r="PQ45" i="7"/>
  <c r="PR45" i="7"/>
  <c r="PS45" i="7"/>
  <c r="PT45" i="7"/>
  <c r="PU45" i="7"/>
  <c r="PV45" i="7"/>
  <c r="PW45" i="7"/>
  <c r="PX45" i="7"/>
  <c r="PY45" i="7"/>
  <c r="PZ45" i="7"/>
  <c r="QA45" i="7"/>
  <c r="QB45" i="7"/>
  <c r="QC45" i="7"/>
  <c r="QD45" i="7"/>
  <c r="QE45" i="7"/>
  <c r="QF45" i="7"/>
  <c r="QG45" i="7"/>
  <c r="QH45" i="7"/>
  <c r="QI45" i="7"/>
  <c r="QJ45" i="7"/>
  <c r="QK45" i="7"/>
  <c r="QL45" i="7"/>
  <c r="QM45" i="7"/>
  <c r="QN45" i="7"/>
  <c r="QO45" i="7"/>
  <c r="QP45" i="7"/>
  <c r="QQ45" i="7"/>
  <c r="QR45" i="7"/>
  <c r="QS45" i="7"/>
  <c r="QT45" i="7"/>
  <c r="QU45" i="7"/>
  <c r="QV45" i="7"/>
  <c r="QW45" i="7"/>
  <c r="QX45" i="7"/>
  <c r="QY45" i="7"/>
  <c r="QZ45" i="7"/>
  <c r="RA45" i="7"/>
  <c r="RB45" i="7"/>
  <c r="RC45" i="7"/>
  <c r="RD45" i="7"/>
  <c r="RE45" i="7"/>
  <c r="RF45" i="7"/>
  <c r="RG45" i="7"/>
  <c r="RH45" i="7"/>
  <c r="RI45" i="7"/>
  <c r="RJ45" i="7"/>
  <c r="RK45" i="7"/>
  <c r="RL45" i="7"/>
  <c r="RM45" i="7"/>
  <c r="RN45" i="7"/>
  <c r="RO45" i="7"/>
  <c r="RP45" i="7"/>
  <c r="RQ45" i="7"/>
  <c r="RR45" i="7"/>
  <c r="RS45" i="7"/>
  <c r="RT45" i="7"/>
  <c r="RU45" i="7"/>
  <c r="RV45" i="7"/>
  <c r="RW45" i="7"/>
  <c r="RX45" i="7"/>
  <c r="RY45" i="7"/>
  <c r="RZ45" i="7"/>
  <c r="SA45" i="7"/>
  <c r="SB45" i="7"/>
  <c r="SC45" i="7"/>
  <c r="SD45" i="7"/>
  <c r="SE45" i="7"/>
  <c r="SF45" i="7"/>
  <c r="SG45" i="7"/>
  <c r="SH45" i="7"/>
  <c r="SI45" i="7"/>
  <c r="SJ45" i="7"/>
  <c r="SK45" i="7"/>
  <c r="SL45" i="7"/>
  <c r="SM45" i="7"/>
  <c r="SN45" i="7"/>
  <c r="SO45" i="7"/>
  <c r="SP45" i="7"/>
  <c r="SQ45" i="7"/>
  <c r="SR45" i="7"/>
  <c r="SS45" i="7"/>
  <c r="ST45" i="7"/>
  <c r="SU45" i="7"/>
  <c r="SV45" i="7"/>
  <c r="SW45" i="7"/>
  <c r="SX45" i="7"/>
  <c r="SY45" i="7"/>
  <c r="SZ45" i="7"/>
  <c r="TA45" i="7"/>
  <c r="TB45" i="7"/>
  <c r="K45" i="7"/>
  <c r="BR23" i="7"/>
  <c r="BR28" i="3"/>
  <c r="BR10" i="2"/>
  <c r="I10" i="2" s="1"/>
  <c r="BR18" i="1"/>
  <c r="BR21" i="1"/>
  <c r="BR20" i="15" s="1"/>
  <c r="I18" i="1"/>
  <c r="I17" i="1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DV17" i="15"/>
  <c r="DW17" i="15"/>
  <c r="DX17" i="15"/>
  <c r="DY17" i="15"/>
  <c r="DZ17" i="15"/>
  <c r="EA17" i="15"/>
  <c r="EB17" i="15"/>
  <c r="EC17" i="15"/>
  <c r="ED17" i="15"/>
  <c r="EE17" i="15"/>
  <c r="EF17" i="15"/>
  <c r="EG17" i="15"/>
  <c r="EH17" i="15"/>
  <c r="EI17" i="15"/>
  <c r="EJ17" i="15"/>
  <c r="EK17" i="15"/>
  <c r="EL17" i="15"/>
  <c r="EM17" i="15"/>
  <c r="EN17" i="15"/>
  <c r="EO17" i="15"/>
  <c r="EP17" i="15"/>
  <c r="EQ17" i="15"/>
  <c r="ER17" i="15"/>
  <c r="ES17" i="15"/>
  <c r="ET17" i="15"/>
  <c r="EU17" i="15"/>
  <c r="EV17" i="15"/>
  <c r="EW17" i="15"/>
  <c r="EX17" i="15"/>
  <c r="EY17" i="15"/>
  <c r="EZ17" i="15"/>
  <c r="FA17" i="15"/>
  <c r="FB17" i="15"/>
  <c r="FC17" i="15"/>
  <c r="FD17" i="15"/>
  <c r="FE17" i="15"/>
  <c r="FF17" i="15"/>
  <c r="FG17" i="15"/>
  <c r="FH17" i="15"/>
  <c r="FI17" i="15"/>
  <c r="FJ17" i="15"/>
  <c r="FK17" i="15"/>
  <c r="FL17" i="15"/>
  <c r="FM17" i="15"/>
  <c r="FN17" i="15"/>
  <c r="FO17" i="15"/>
  <c r="FP17" i="15"/>
  <c r="FQ17" i="15"/>
  <c r="FR17" i="15"/>
  <c r="FS17" i="15"/>
  <c r="FT17" i="15"/>
  <c r="FU17" i="15"/>
  <c r="FV17" i="15"/>
  <c r="FW17" i="15"/>
  <c r="FX17" i="15"/>
  <c r="FY17" i="15"/>
  <c r="FZ17" i="15"/>
  <c r="GA17" i="15"/>
  <c r="GB17" i="15"/>
  <c r="GC17" i="15"/>
  <c r="GD17" i="15"/>
  <c r="GE17" i="15"/>
  <c r="GF17" i="15"/>
  <c r="GG17" i="15"/>
  <c r="GH17" i="15"/>
  <c r="GI17" i="15"/>
  <c r="GJ17" i="15"/>
  <c r="GK17" i="15"/>
  <c r="GL17" i="15"/>
  <c r="GM17" i="15"/>
  <c r="GN17" i="15"/>
  <c r="GO17" i="15"/>
  <c r="GP17" i="15"/>
  <c r="GQ17" i="15"/>
  <c r="GR17" i="15"/>
  <c r="GS17" i="15"/>
  <c r="GT17" i="15"/>
  <c r="GU17" i="15"/>
  <c r="GV17" i="15"/>
  <c r="GW17" i="15"/>
  <c r="GX17" i="15"/>
  <c r="GY17" i="15"/>
  <c r="GZ17" i="15"/>
  <c r="HA17" i="15"/>
  <c r="HB17" i="15"/>
  <c r="HC17" i="15"/>
  <c r="HD17" i="15"/>
  <c r="HE17" i="15"/>
  <c r="HF17" i="15"/>
  <c r="HG17" i="15"/>
  <c r="HH17" i="15"/>
  <c r="HI17" i="15"/>
  <c r="HJ17" i="15"/>
  <c r="HK17" i="15"/>
  <c r="HL17" i="15"/>
  <c r="HM17" i="15"/>
  <c r="HN17" i="15"/>
  <c r="HO17" i="15"/>
  <c r="HP17" i="15"/>
  <c r="HQ17" i="15"/>
  <c r="HR17" i="15"/>
  <c r="HS17" i="15"/>
  <c r="HT17" i="15"/>
  <c r="HU17" i="15"/>
  <c r="HV17" i="15"/>
  <c r="HW17" i="15"/>
  <c r="HX17" i="15"/>
  <c r="HY17" i="15"/>
  <c r="HZ17" i="15"/>
  <c r="IA17" i="15"/>
  <c r="IB17" i="15"/>
  <c r="IC17" i="15"/>
  <c r="ID17" i="15"/>
  <c r="IE17" i="15"/>
  <c r="IF17" i="15"/>
  <c r="IG17" i="15"/>
  <c r="IH17" i="15"/>
  <c r="II17" i="15"/>
  <c r="IJ17" i="15"/>
  <c r="IK17" i="15"/>
  <c r="IL17" i="15"/>
  <c r="IM17" i="15"/>
  <c r="IN17" i="15"/>
  <c r="IO17" i="15"/>
  <c r="IP17" i="15"/>
  <c r="IQ17" i="15"/>
  <c r="IR17" i="15"/>
  <c r="IS17" i="15"/>
  <c r="IT17" i="15"/>
  <c r="IU17" i="15"/>
  <c r="IV17" i="15"/>
  <c r="IW17" i="15"/>
  <c r="IX17" i="15"/>
  <c r="IY17" i="15"/>
  <c r="IZ17" i="15"/>
  <c r="JA17" i="15"/>
  <c r="JB17" i="15"/>
  <c r="JC17" i="15"/>
  <c r="JD17" i="15"/>
  <c r="JE17" i="15"/>
  <c r="JF17" i="15"/>
  <c r="JG17" i="15"/>
  <c r="JH17" i="15"/>
  <c r="JI17" i="15"/>
  <c r="JJ17" i="15"/>
  <c r="JK17" i="15"/>
  <c r="JL17" i="15"/>
  <c r="JM17" i="15"/>
  <c r="JN17" i="15"/>
  <c r="JO17" i="15"/>
  <c r="JP17" i="15"/>
  <c r="JQ17" i="15"/>
  <c r="JR17" i="15"/>
  <c r="JS17" i="15"/>
  <c r="JT17" i="15"/>
  <c r="JU17" i="15"/>
  <c r="JV17" i="15"/>
  <c r="JW17" i="15"/>
  <c r="JX17" i="15"/>
  <c r="JY17" i="15"/>
  <c r="JZ17" i="15"/>
  <c r="KA17" i="15"/>
  <c r="KB17" i="15"/>
  <c r="KC17" i="15"/>
  <c r="KD17" i="15"/>
  <c r="KE17" i="15"/>
  <c r="KF17" i="15"/>
  <c r="KG17" i="15"/>
  <c r="KH17" i="15"/>
  <c r="KI17" i="15"/>
  <c r="KJ17" i="15"/>
  <c r="KK17" i="15"/>
  <c r="KL17" i="15"/>
  <c r="KM17" i="15"/>
  <c r="KN17" i="15"/>
  <c r="KO17" i="15"/>
  <c r="KP17" i="15"/>
  <c r="KQ17" i="15"/>
  <c r="KR17" i="15"/>
  <c r="KS17" i="15"/>
  <c r="KT17" i="15"/>
  <c r="KU17" i="15"/>
  <c r="KV17" i="15"/>
  <c r="KW17" i="15"/>
  <c r="KX17" i="15"/>
  <c r="KY17" i="15"/>
  <c r="KZ17" i="15"/>
  <c r="LA17" i="15"/>
  <c r="LB17" i="15"/>
  <c r="LC17" i="15"/>
  <c r="LD17" i="15"/>
  <c r="LE17" i="15"/>
  <c r="LF17" i="15"/>
  <c r="LG17" i="15"/>
  <c r="LH17" i="15"/>
  <c r="LI17" i="15"/>
  <c r="LJ17" i="15"/>
  <c r="LK17" i="15"/>
  <c r="LL17" i="15"/>
  <c r="LM17" i="15"/>
  <c r="LN17" i="15"/>
  <c r="LO17" i="15"/>
  <c r="LP17" i="15"/>
  <c r="LQ17" i="15"/>
  <c r="LR17" i="15"/>
  <c r="LS17" i="15"/>
  <c r="LT17" i="15"/>
  <c r="LU17" i="15"/>
  <c r="LV17" i="15"/>
  <c r="LW17" i="15"/>
  <c r="LX17" i="15"/>
  <c r="LY17" i="15"/>
  <c r="LZ17" i="15"/>
  <c r="MA17" i="15"/>
  <c r="MB17" i="15"/>
  <c r="MC17" i="15"/>
  <c r="MD17" i="15"/>
  <c r="ME17" i="15"/>
  <c r="MF17" i="15"/>
  <c r="MG17" i="15"/>
  <c r="MH17" i="15"/>
  <c r="MI17" i="15"/>
  <c r="MJ17" i="15"/>
  <c r="MK17" i="15"/>
  <c r="ML17" i="15"/>
  <c r="MM17" i="15"/>
  <c r="MN17" i="15"/>
  <c r="MO17" i="15"/>
  <c r="MP17" i="15"/>
  <c r="MQ17" i="15"/>
  <c r="MR17" i="15"/>
  <c r="MS17" i="15"/>
  <c r="MT17" i="15"/>
  <c r="MU17" i="15"/>
  <c r="MV17" i="15"/>
  <c r="MW17" i="15"/>
  <c r="MX17" i="15"/>
  <c r="MY17" i="15"/>
  <c r="MZ17" i="15"/>
  <c r="NA17" i="15"/>
  <c r="NB17" i="15"/>
  <c r="NC17" i="15"/>
  <c r="ND17" i="15"/>
  <c r="NE17" i="15"/>
  <c r="NF17" i="15"/>
  <c r="NG17" i="15"/>
  <c r="NH17" i="15"/>
  <c r="NI17" i="15"/>
  <c r="NJ17" i="15"/>
  <c r="NK17" i="15"/>
  <c r="NL17" i="15"/>
  <c r="NM17" i="15"/>
  <c r="NN17" i="15"/>
  <c r="NO17" i="15"/>
  <c r="NP17" i="15"/>
  <c r="NQ17" i="15"/>
  <c r="NR17" i="15"/>
  <c r="NS17" i="15"/>
  <c r="NT17" i="15"/>
  <c r="NU17" i="15"/>
  <c r="NV17" i="15"/>
  <c r="NW17" i="15"/>
  <c r="NX17" i="15"/>
  <c r="NY17" i="15"/>
  <c r="NZ17" i="15"/>
  <c r="OA17" i="15"/>
  <c r="OB17" i="15"/>
  <c r="OC17" i="15"/>
  <c r="OD17" i="15"/>
  <c r="OE17" i="15"/>
  <c r="OF17" i="15"/>
  <c r="OG17" i="15"/>
  <c r="OH17" i="15"/>
  <c r="OI17" i="15"/>
  <c r="OJ17" i="15"/>
  <c r="OK17" i="15"/>
  <c r="OL17" i="15"/>
  <c r="OM17" i="15"/>
  <c r="ON17" i="15"/>
  <c r="OO17" i="15"/>
  <c r="OP17" i="15"/>
  <c r="OQ17" i="15"/>
  <c r="OR17" i="15"/>
  <c r="OS17" i="15"/>
  <c r="OT17" i="15"/>
  <c r="OU17" i="15"/>
  <c r="OV17" i="15"/>
  <c r="OW17" i="15"/>
  <c r="OX17" i="15"/>
  <c r="OY17" i="15"/>
  <c r="OZ17" i="15"/>
  <c r="PA17" i="15"/>
  <c r="PB17" i="15"/>
  <c r="PC17" i="15"/>
  <c r="PD17" i="15"/>
  <c r="PE17" i="15"/>
  <c r="PF17" i="15"/>
  <c r="PG17" i="15"/>
  <c r="PH17" i="15"/>
  <c r="PI17" i="15"/>
  <c r="PJ17" i="15"/>
  <c r="PK17" i="15"/>
  <c r="PL17" i="15"/>
  <c r="PM17" i="15"/>
  <c r="PN17" i="15"/>
  <c r="PO17" i="15"/>
  <c r="PP17" i="15"/>
  <c r="PQ17" i="15"/>
  <c r="PR17" i="15"/>
  <c r="PS17" i="15"/>
  <c r="PT17" i="15"/>
  <c r="PU17" i="15"/>
  <c r="PV17" i="15"/>
  <c r="PW17" i="15"/>
  <c r="PX17" i="15"/>
  <c r="PY17" i="15"/>
  <c r="PZ17" i="15"/>
  <c r="QA17" i="15"/>
  <c r="QB17" i="15"/>
  <c r="QC17" i="15"/>
  <c r="QD17" i="15"/>
  <c r="QE17" i="15"/>
  <c r="QF17" i="15"/>
  <c r="QG17" i="15"/>
  <c r="QH17" i="15"/>
  <c r="QI17" i="15"/>
  <c r="QJ17" i="15"/>
  <c r="QK17" i="15"/>
  <c r="QL17" i="15"/>
  <c r="QM17" i="15"/>
  <c r="QN17" i="15"/>
  <c r="QO17" i="15"/>
  <c r="QP17" i="15"/>
  <c r="QQ17" i="15"/>
  <c r="QR17" i="15"/>
  <c r="QS17" i="15"/>
  <c r="QT17" i="15"/>
  <c r="QU17" i="15"/>
  <c r="QV17" i="15"/>
  <c r="QW17" i="15"/>
  <c r="QX17" i="15"/>
  <c r="QY17" i="15"/>
  <c r="QZ17" i="15"/>
  <c r="RA17" i="15"/>
  <c r="RB17" i="15"/>
  <c r="RC17" i="15"/>
  <c r="RD17" i="15"/>
  <c r="RE17" i="15"/>
  <c r="RF17" i="15"/>
  <c r="RG17" i="15"/>
  <c r="RH17" i="15"/>
  <c r="RI17" i="15"/>
  <c r="RJ17" i="15"/>
  <c r="RK17" i="15"/>
  <c r="RL17" i="15"/>
  <c r="RM17" i="15"/>
  <c r="RN17" i="15"/>
  <c r="RO17" i="15"/>
  <c r="RP17" i="15"/>
  <c r="RQ17" i="15"/>
  <c r="RR17" i="15"/>
  <c r="RS17" i="15"/>
  <c r="RT17" i="15"/>
  <c r="RU17" i="15"/>
  <c r="RV17" i="15"/>
  <c r="RW17" i="15"/>
  <c r="RX17" i="15"/>
  <c r="RY17" i="15"/>
  <c r="RZ17" i="15"/>
  <c r="SA17" i="15"/>
  <c r="SB17" i="15"/>
  <c r="SC17" i="15"/>
  <c r="SD17" i="15"/>
  <c r="SE17" i="15"/>
  <c r="SF17" i="15"/>
  <c r="SG17" i="15"/>
  <c r="SH17" i="15"/>
  <c r="SI17" i="15"/>
  <c r="SJ17" i="15"/>
  <c r="SK17" i="15"/>
  <c r="SL17" i="15"/>
  <c r="SM17" i="15"/>
  <c r="SN17" i="15"/>
  <c r="SO17" i="15"/>
  <c r="SP17" i="15"/>
  <c r="SQ17" i="15"/>
  <c r="SR17" i="15"/>
  <c r="SS17" i="15"/>
  <c r="ST17" i="15"/>
  <c r="SU17" i="15"/>
  <c r="SV17" i="15"/>
  <c r="SW17" i="15"/>
  <c r="SX17" i="15"/>
  <c r="SY17" i="15"/>
  <c r="SZ17" i="15"/>
  <c r="TA17" i="15"/>
  <c r="TB17" i="15"/>
  <c r="K17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S16" i="15"/>
  <c r="BT16" i="15"/>
  <c r="BU16" i="15"/>
  <c r="BV16" i="15"/>
  <c r="BW16" i="15"/>
  <c r="BX16" i="15"/>
  <c r="BY16" i="15"/>
  <c r="BZ16" i="15"/>
  <c r="CA16" i="15"/>
  <c r="CB16" i="15"/>
  <c r="CC16" i="15"/>
  <c r="CD16" i="15"/>
  <c r="CE16" i="15"/>
  <c r="CF16" i="15"/>
  <c r="CG16" i="15"/>
  <c r="CH16" i="15"/>
  <c r="CI16" i="15"/>
  <c r="CJ16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T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IW16" i="15"/>
  <c r="IX16" i="15"/>
  <c r="IY16" i="15"/>
  <c r="IZ16" i="15"/>
  <c r="JA16" i="15"/>
  <c r="JB16" i="15"/>
  <c r="JC16" i="15"/>
  <c r="JD16" i="15"/>
  <c r="JE16" i="15"/>
  <c r="JF16" i="15"/>
  <c r="JG16" i="15"/>
  <c r="JH16" i="15"/>
  <c r="JI16" i="15"/>
  <c r="JJ16" i="15"/>
  <c r="JK16" i="15"/>
  <c r="JL16" i="15"/>
  <c r="JM16" i="15"/>
  <c r="JN16" i="15"/>
  <c r="JO16" i="15"/>
  <c r="JP16" i="15"/>
  <c r="JQ16" i="15"/>
  <c r="JR16" i="15"/>
  <c r="JS16" i="15"/>
  <c r="JT16" i="15"/>
  <c r="JU16" i="15"/>
  <c r="JV16" i="15"/>
  <c r="JW16" i="15"/>
  <c r="JX16" i="15"/>
  <c r="JY16" i="15"/>
  <c r="JZ16" i="15"/>
  <c r="KA16" i="15"/>
  <c r="KB16" i="15"/>
  <c r="KC16" i="15"/>
  <c r="KD16" i="15"/>
  <c r="KE16" i="15"/>
  <c r="KF16" i="15"/>
  <c r="KG16" i="15"/>
  <c r="KH16" i="15"/>
  <c r="KI16" i="15"/>
  <c r="KJ16" i="15"/>
  <c r="KK16" i="15"/>
  <c r="KL16" i="15"/>
  <c r="KM16" i="15"/>
  <c r="KN16" i="15"/>
  <c r="KO16" i="15"/>
  <c r="KP16" i="15"/>
  <c r="KQ16" i="15"/>
  <c r="KR16" i="15"/>
  <c r="KS16" i="15"/>
  <c r="KT16" i="15"/>
  <c r="KU16" i="15"/>
  <c r="KV16" i="15"/>
  <c r="KW16" i="15"/>
  <c r="KX16" i="15"/>
  <c r="KY16" i="15"/>
  <c r="KZ16" i="15"/>
  <c r="LA16" i="15"/>
  <c r="LB16" i="15"/>
  <c r="LC16" i="15"/>
  <c r="LD16" i="15"/>
  <c r="LE16" i="15"/>
  <c r="LF16" i="15"/>
  <c r="LG16" i="15"/>
  <c r="LH16" i="15"/>
  <c r="LI16" i="15"/>
  <c r="LJ16" i="15"/>
  <c r="LK16" i="15"/>
  <c r="LL16" i="15"/>
  <c r="LM16" i="15"/>
  <c r="LN16" i="15"/>
  <c r="LO16" i="15"/>
  <c r="LP16" i="15"/>
  <c r="LQ16" i="15"/>
  <c r="LR16" i="15"/>
  <c r="LS16" i="15"/>
  <c r="LT16" i="15"/>
  <c r="LU16" i="15"/>
  <c r="LV16" i="15"/>
  <c r="LW16" i="15"/>
  <c r="LX16" i="15"/>
  <c r="LY16" i="15"/>
  <c r="LZ16" i="15"/>
  <c r="MA16" i="15"/>
  <c r="MB16" i="15"/>
  <c r="MC16" i="15"/>
  <c r="MD16" i="15"/>
  <c r="ME16" i="15"/>
  <c r="MF16" i="15"/>
  <c r="MG16" i="15"/>
  <c r="MH16" i="15"/>
  <c r="MI16" i="15"/>
  <c r="MJ16" i="15"/>
  <c r="MK16" i="15"/>
  <c r="ML16" i="15"/>
  <c r="MM16" i="15"/>
  <c r="MN16" i="15"/>
  <c r="MO16" i="15"/>
  <c r="MP16" i="15"/>
  <c r="MQ16" i="15"/>
  <c r="MR16" i="15"/>
  <c r="MS16" i="15"/>
  <c r="MT16" i="15"/>
  <c r="MU16" i="15"/>
  <c r="MV16" i="15"/>
  <c r="MW16" i="15"/>
  <c r="MX16" i="15"/>
  <c r="MY16" i="15"/>
  <c r="MZ16" i="15"/>
  <c r="NA16" i="15"/>
  <c r="NB16" i="15"/>
  <c r="NC16" i="15"/>
  <c r="ND16" i="15"/>
  <c r="NE16" i="15"/>
  <c r="NF16" i="15"/>
  <c r="NG16" i="15"/>
  <c r="NH16" i="15"/>
  <c r="NI16" i="15"/>
  <c r="NJ16" i="15"/>
  <c r="NK16" i="15"/>
  <c r="NL16" i="15"/>
  <c r="NM16" i="15"/>
  <c r="NN16" i="15"/>
  <c r="NO16" i="15"/>
  <c r="NP16" i="15"/>
  <c r="NQ16" i="15"/>
  <c r="NR16" i="15"/>
  <c r="NS16" i="15"/>
  <c r="NT16" i="15"/>
  <c r="NU16" i="15"/>
  <c r="NV16" i="15"/>
  <c r="NW16" i="15"/>
  <c r="NX16" i="15"/>
  <c r="NY16" i="15"/>
  <c r="NZ16" i="15"/>
  <c r="OA16" i="15"/>
  <c r="OB16" i="15"/>
  <c r="OC16" i="15"/>
  <c r="OD16" i="15"/>
  <c r="OE16" i="15"/>
  <c r="OF16" i="15"/>
  <c r="OG16" i="15"/>
  <c r="OH16" i="15"/>
  <c r="OI16" i="15"/>
  <c r="OJ16" i="15"/>
  <c r="OK16" i="15"/>
  <c r="OL16" i="15"/>
  <c r="OM16" i="15"/>
  <c r="ON16" i="15"/>
  <c r="OO16" i="15"/>
  <c r="OP16" i="15"/>
  <c r="OQ16" i="15"/>
  <c r="OR16" i="15"/>
  <c r="OS16" i="15"/>
  <c r="OT16" i="15"/>
  <c r="OU16" i="15"/>
  <c r="OV16" i="15"/>
  <c r="OW16" i="15"/>
  <c r="OX16" i="15"/>
  <c r="OY16" i="15"/>
  <c r="OZ16" i="15"/>
  <c r="PA16" i="15"/>
  <c r="PB16" i="15"/>
  <c r="PC16" i="15"/>
  <c r="PD16" i="15"/>
  <c r="PE16" i="15"/>
  <c r="PF16" i="15"/>
  <c r="PG16" i="15"/>
  <c r="PH16" i="15"/>
  <c r="PI16" i="15"/>
  <c r="PJ16" i="15"/>
  <c r="PK16" i="15"/>
  <c r="PL16" i="15"/>
  <c r="PM16" i="15"/>
  <c r="PN16" i="15"/>
  <c r="PO16" i="15"/>
  <c r="PP16" i="15"/>
  <c r="PQ16" i="15"/>
  <c r="PR16" i="15"/>
  <c r="PS16" i="15"/>
  <c r="PT16" i="15"/>
  <c r="PU16" i="15"/>
  <c r="PV16" i="15"/>
  <c r="PW16" i="15"/>
  <c r="PX16" i="15"/>
  <c r="PY16" i="15"/>
  <c r="PZ16" i="15"/>
  <c r="QA16" i="15"/>
  <c r="QB16" i="15"/>
  <c r="QC16" i="15"/>
  <c r="QD16" i="15"/>
  <c r="QE16" i="15"/>
  <c r="QF16" i="15"/>
  <c r="QG16" i="15"/>
  <c r="QH16" i="15"/>
  <c r="QI16" i="15"/>
  <c r="QJ16" i="15"/>
  <c r="QK16" i="15"/>
  <c r="QL16" i="15"/>
  <c r="QM16" i="15"/>
  <c r="QN16" i="15"/>
  <c r="QO16" i="15"/>
  <c r="QP16" i="15"/>
  <c r="QQ16" i="15"/>
  <c r="QR16" i="15"/>
  <c r="QS16" i="15"/>
  <c r="QT16" i="15"/>
  <c r="QU16" i="15"/>
  <c r="QV16" i="15"/>
  <c r="QW16" i="15"/>
  <c r="QX16" i="15"/>
  <c r="QY16" i="15"/>
  <c r="QZ16" i="15"/>
  <c r="RA16" i="15"/>
  <c r="RB16" i="15"/>
  <c r="RC16" i="15"/>
  <c r="RD16" i="15"/>
  <c r="RE16" i="15"/>
  <c r="RF16" i="15"/>
  <c r="RG16" i="15"/>
  <c r="RH16" i="15"/>
  <c r="RI16" i="15"/>
  <c r="RJ16" i="15"/>
  <c r="RK16" i="15"/>
  <c r="RL16" i="15"/>
  <c r="RM16" i="15"/>
  <c r="RN16" i="15"/>
  <c r="RO16" i="15"/>
  <c r="RP16" i="15"/>
  <c r="RQ16" i="15"/>
  <c r="RR16" i="15"/>
  <c r="RS16" i="15"/>
  <c r="RT16" i="15"/>
  <c r="RU16" i="15"/>
  <c r="RV16" i="15"/>
  <c r="RW16" i="15"/>
  <c r="RX16" i="15"/>
  <c r="RY16" i="15"/>
  <c r="RZ16" i="15"/>
  <c r="SA16" i="15"/>
  <c r="SB16" i="15"/>
  <c r="SC16" i="15"/>
  <c r="SD16" i="15"/>
  <c r="SE16" i="15"/>
  <c r="SF16" i="15"/>
  <c r="SG16" i="15"/>
  <c r="SH16" i="15"/>
  <c r="SI16" i="15"/>
  <c r="SJ16" i="15"/>
  <c r="SK16" i="15"/>
  <c r="SL16" i="15"/>
  <c r="SM16" i="15"/>
  <c r="SN16" i="15"/>
  <c r="SO16" i="15"/>
  <c r="SP16" i="15"/>
  <c r="SQ16" i="15"/>
  <c r="SR16" i="15"/>
  <c r="SS16" i="15"/>
  <c r="ST16" i="15"/>
  <c r="SU16" i="15"/>
  <c r="SV16" i="15"/>
  <c r="SW16" i="15"/>
  <c r="SX16" i="15"/>
  <c r="SY16" i="15"/>
  <c r="SZ16" i="15"/>
  <c r="TA16" i="15"/>
  <c r="TB16" i="15"/>
  <c r="K16" i="15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U28" i="7"/>
  <c r="BV28" i="7"/>
  <c r="BW28" i="7"/>
  <c r="BX28" i="7"/>
  <c r="BY28" i="7"/>
  <c r="BZ28" i="7"/>
  <c r="CA28" i="7"/>
  <c r="CB28" i="7"/>
  <c r="CC28" i="7"/>
  <c r="CD28" i="7"/>
  <c r="CE28" i="7"/>
  <c r="CF28" i="7"/>
  <c r="CG28" i="7"/>
  <c r="CH28" i="7"/>
  <c r="CI28" i="7"/>
  <c r="CJ28" i="7"/>
  <c r="CK28" i="7"/>
  <c r="CL28" i="7"/>
  <c r="CM28" i="7"/>
  <c r="CN28" i="7"/>
  <c r="CO28" i="7"/>
  <c r="CP28" i="7"/>
  <c r="CQ28" i="7"/>
  <c r="CR28" i="7"/>
  <c r="CS28" i="7"/>
  <c r="CT28" i="7"/>
  <c r="CU28" i="7"/>
  <c r="CV28" i="7"/>
  <c r="CW28" i="7"/>
  <c r="CX28" i="7"/>
  <c r="CY28" i="7"/>
  <c r="CZ28" i="7"/>
  <c r="DA28" i="7"/>
  <c r="DB28" i="7"/>
  <c r="DC28" i="7"/>
  <c r="DD28" i="7"/>
  <c r="DE28" i="7"/>
  <c r="DF28" i="7"/>
  <c r="DG28" i="7"/>
  <c r="DH28" i="7"/>
  <c r="DI28" i="7"/>
  <c r="DJ28" i="7"/>
  <c r="DK28" i="7"/>
  <c r="DL28" i="7"/>
  <c r="DM28" i="7"/>
  <c r="DN28" i="7"/>
  <c r="DO28" i="7"/>
  <c r="DP28" i="7"/>
  <c r="DQ28" i="7"/>
  <c r="DR28" i="7"/>
  <c r="DS28" i="7"/>
  <c r="DT28" i="7"/>
  <c r="DU28" i="7"/>
  <c r="DV28" i="7"/>
  <c r="DW28" i="7"/>
  <c r="DX28" i="7"/>
  <c r="DY28" i="7"/>
  <c r="DZ28" i="7"/>
  <c r="EA28" i="7"/>
  <c r="EB28" i="7"/>
  <c r="EC28" i="7"/>
  <c r="ED28" i="7"/>
  <c r="EE28" i="7"/>
  <c r="EF28" i="7"/>
  <c r="EG28" i="7"/>
  <c r="EH28" i="7"/>
  <c r="EI28" i="7"/>
  <c r="EJ28" i="7"/>
  <c r="EK28" i="7"/>
  <c r="EL28" i="7"/>
  <c r="EM28" i="7"/>
  <c r="EN28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T28" i="7"/>
  <c r="FU28" i="7"/>
  <c r="FV28" i="7"/>
  <c r="FW28" i="7"/>
  <c r="FX28" i="7"/>
  <c r="FY28" i="7"/>
  <c r="FZ28" i="7"/>
  <c r="GA28" i="7"/>
  <c r="GB28" i="7"/>
  <c r="GC28" i="7"/>
  <c r="GD28" i="7"/>
  <c r="GE28" i="7"/>
  <c r="GF28" i="7"/>
  <c r="GG28" i="7"/>
  <c r="GH28" i="7"/>
  <c r="GI28" i="7"/>
  <c r="GJ28" i="7"/>
  <c r="GK28" i="7"/>
  <c r="GL28" i="7"/>
  <c r="GM28" i="7"/>
  <c r="GN28" i="7"/>
  <c r="GO28" i="7"/>
  <c r="GP28" i="7"/>
  <c r="GQ28" i="7"/>
  <c r="GR28" i="7"/>
  <c r="GS28" i="7"/>
  <c r="GT28" i="7"/>
  <c r="GU28" i="7"/>
  <c r="GV28" i="7"/>
  <c r="GW28" i="7"/>
  <c r="GX28" i="7"/>
  <c r="GY28" i="7"/>
  <c r="GZ28" i="7"/>
  <c r="HA28" i="7"/>
  <c r="HB28" i="7"/>
  <c r="HC28" i="7"/>
  <c r="HD28" i="7"/>
  <c r="HE28" i="7"/>
  <c r="HF28" i="7"/>
  <c r="HG28" i="7"/>
  <c r="HH28" i="7"/>
  <c r="HI28" i="7"/>
  <c r="HJ28" i="7"/>
  <c r="HK28" i="7"/>
  <c r="HL28" i="7"/>
  <c r="HM28" i="7"/>
  <c r="HN28" i="7"/>
  <c r="HO28" i="7"/>
  <c r="HP28" i="7"/>
  <c r="HQ28" i="7"/>
  <c r="HR28" i="7"/>
  <c r="HS28" i="7"/>
  <c r="HT28" i="7"/>
  <c r="HU28" i="7"/>
  <c r="HV28" i="7"/>
  <c r="HW28" i="7"/>
  <c r="HX28" i="7"/>
  <c r="HY28" i="7"/>
  <c r="HZ28" i="7"/>
  <c r="IA28" i="7"/>
  <c r="IB28" i="7"/>
  <c r="IC28" i="7"/>
  <c r="ID28" i="7"/>
  <c r="IE28" i="7"/>
  <c r="IF28" i="7"/>
  <c r="IG28" i="7"/>
  <c r="IH28" i="7"/>
  <c r="II28" i="7"/>
  <c r="IJ28" i="7"/>
  <c r="IK28" i="7"/>
  <c r="IL28" i="7"/>
  <c r="IM28" i="7"/>
  <c r="IN28" i="7"/>
  <c r="IO28" i="7"/>
  <c r="IP28" i="7"/>
  <c r="IQ28" i="7"/>
  <c r="IR28" i="7"/>
  <c r="IS28" i="7"/>
  <c r="IT28" i="7"/>
  <c r="IU28" i="7"/>
  <c r="IV28" i="7"/>
  <c r="IW28" i="7"/>
  <c r="IX28" i="7"/>
  <c r="IY28" i="7"/>
  <c r="IZ28" i="7"/>
  <c r="JA28" i="7"/>
  <c r="JB28" i="7"/>
  <c r="JC28" i="7"/>
  <c r="JD28" i="7"/>
  <c r="JE28" i="7"/>
  <c r="JF28" i="7"/>
  <c r="JG28" i="7"/>
  <c r="JH28" i="7"/>
  <c r="JI28" i="7"/>
  <c r="JJ28" i="7"/>
  <c r="JK28" i="7"/>
  <c r="JL28" i="7"/>
  <c r="JM28" i="7"/>
  <c r="JN28" i="7"/>
  <c r="JO28" i="7"/>
  <c r="JP28" i="7"/>
  <c r="JQ28" i="7"/>
  <c r="JR28" i="7"/>
  <c r="JS28" i="7"/>
  <c r="JT28" i="7"/>
  <c r="JU28" i="7"/>
  <c r="JV28" i="7"/>
  <c r="JW28" i="7"/>
  <c r="JX28" i="7"/>
  <c r="JY28" i="7"/>
  <c r="JZ28" i="7"/>
  <c r="KA28" i="7"/>
  <c r="KB28" i="7"/>
  <c r="KC28" i="7"/>
  <c r="KD28" i="7"/>
  <c r="KE28" i="7"/>
  <c r="KF28" i="7"/>
  <c r="KG28" i="7"/>
  <c r="KH28" i="7"/>
  <c r="KI28" i="7"/>
  <c r="KJ28" i="7"/>
  <c r="KK28" i="7"/>
  <c r="KL28" i="7"/>
  <c r="KM28" i="7"/>
  <c r="KN28" i="7"/>
  <c r="KO28" i="7"/>
  <c r="KP28" i="7"/>
  <c r="KQ28" i="7"/>
  <c r="KR28" i="7"/>
  <c r="KS28" i="7"/>
  <c r="KT28" i="7"/>
  <c r="KU28" i="7"/>
  <c r="KV28" i="7"/>
  <c r="KW28" i="7"/>
  <c r="KX28" i="7"/>
  <c r="KY28" i="7"/>
  <c r="KZ28" i="7"/>
  <c r="LA28" i="7"/>
  <c r="LB28" i="7"/>
  <c r="LC28" i="7"/>
  <c r="LD28" i="7"/>
  <c r="LE28" i="7"/>
  <c r="LF28" i="7"/>
  <c r="LG28" i="7"/>
  <c r="LH28" i="7"/>
  <c r="LI28" i="7"/>
  <c r="LJ28" i="7"/>
  <c r="LK28" i="7"/>
  <c r="LL28" i="7"/>
  <c r="LM28" i="7"/>
  <c r="LN28" i="7"/>
  <c r="LO28" i="7"/>
  <c r="LP28" i="7"/>
  <c r="LQ28" i="7"/>
  <c r="LR28" i="7"/>
  <c r="LS28" i="7"/>
  <c r="LT28" i="7"/>
  <c r="LU28" i="7"/>
  <c r="LV28" i="7"/>
  <c r="LW28" i="7"/>
  <c r="LX28" i="7"/>
  <c r="LY28" i="7"/>
  <c r="LZ28" i="7"/>
  <c r="MA28" i="7"/>
  <c r="MB28" i="7"/>
  <c r="MC28" i="7"/>
  <c r="MD28" i="7"/>
  <c r="ME28" i="7"/>
  <c r="MF28" i="7"/>
  <c r="MG28" i="7"/>
  <c r="MH28" i="7"/>
  <c r="MI28" i="7"/>
  <c r="MJ28" i="7"/>
  <c r="MK28" i="7"/>
  <c r="ML28" i="7"/>
  <c r="MM28" i="7"/>
  <c r="MN28" i="7"/>
  <c r="MO28" i="7"/>
  <c r="MP28" i="7"/>
  <c r="MQ28" i="7"/>
  <c r="MR28" i="7"/>
  <c r="MS28" i="7"/>
  <c r="MT28" i="7"/>
  <c r="MU28" i="7"/>
  <c r="MV28" i="7"/>
  <c r="MW28" i="7"/>
  <c r="MX28" i="7"/>
  <c r="MY28" i="7"/>
  <c r="MZ28" i="7"/>
  <c r="NA28" i="7"/>
  <c r="NB28" i="7"/>
  <c r="NC28" i="7"/>
  <c r="ND28" i="7"/>
  <c r="NE28" i="7"/>
  <c r="NF28" i="7"/>
  <c r="NG28" i="7"/>
  <c r="NH28" i="7"/>
  <c r="NI28" i="7"/>
  <c r="NJ28" i="7"/>
  <c r="NK28" i="7"/>
  <c r="NL28" i="7"/>
  <c r="NM28" i="7"/>
  <c r="NN28" i="7"/>
  <c r="NO28" i="7"/>
  <c r="NP28" i="7"/>
  <c r="NQ28" i="7"/>
  <c r="NR28" i="7"/>
  <c r="NS28" i="7"/>
  <c r="NT28" i="7"/>
  <c r="NU28" i="7"/>
  <c r="NV28" i="7"/>
  <c r="NW28" i="7"/>
  <c r="NX28" i="7"/>
  <c r="NY28" i="7"/>
  <c r="NZ28" i="7"/>
  <c r="OA28" i="7"/>
  <c r="OB28" i="7"/>
  <c r="OC28" i="7"/>
  <c r="OD28" i="7"/>
  <c r="OE28" i="7"/>
  <c r="OF28" i="7"/>
  <c r="OG28" i="7"/>
  <c r="OH28" i="7"/>
  <c r="OI28" i="7"/>
  <c r="OJ28" i="7"/>
  <c r="OK28" i="7"/>
  <c r="OL28" i="7"/>
  <c r="OM28" i="7"/>
  <c r="ON28" i="7"/>
  <c r="OO28" i="7"/>
  <c r="OP28" i="7"/>
  <c r="OQ28" i="7"/>
  <c r="OR28" i="7"/>
  <c r="OS28" i="7"/>
  <c r="OT28" i="7"/>
  <c r="OU28" i="7"/>
  <c r="OV28" i="7"/>
  <c r="OW28" i="7"/>
  <c r="OX28" i="7"/>
  <c r="OY28" i="7"/>
  <c r="OZ28" i="7"/>
  <c r="PA28" i="7"/>
  <c r="PB28" i="7"/>
  <c r="PC28" i="7"/>
  <c r="PD28" i="7"/>
  <c r="PE28" i="7"/>
  <c r="PF28" i="7"/>
  <c r="PG28" i="7"/>
  <c r="PH28" i="7"/>
  <c r="PI28" i="7"/>
  <c r="PJ28" i="7"/>
  <c r="PK28" i="7"/>
  <c r="PL28" i="7"/>
  <c r="PM28" i="7"/>
  <c r="PN28" i="7"/>
  <c r="PO28" i="7"/>
  <c r="PP28" i="7"/>
  <c r="PQ28" i="7"/>
  <c r="PR28" i="7"/>
  <c r="PS28" i="7"/>
  <c r="PT28" i="7"/>
  <c r="PU28" i="7"/>
  <c r="PV28" i="7"/>
  <c r="PW28" i="7"/>
  <c r="PX28" i="7"/>
  <c r="PY28" i="7"/>
  <c r="PZ28" i="7"/>
  <c r="QA28" i="7"/>
  <c r="QB28" i="7"/>
  <c r="QC28" i="7"/>
  <c r="QD28" i="7"/>
  <c r="QE28" i="7"/>
  <c r="QF28" i="7"/>
  <c r="QG28" i="7"/>
  <c r="QH28" i="7"/>
  <c r="QI28" i="7"/>
  <c r="QJ28" i="7"/>
  <c r="QK28" i="7"/>
  <c r="QL28" i="7"/>
  <c r="QM28" i="7"/>
  <c r="QN28" i="7"/>
  <c r="QO28" i="7"/>
  <c r="QP28" i="7"/>
  <c r="QQ28" i="7"/>
  <c r="QR28" i="7"/>
  <c r="QS28" i="7"/>
  <c r="QT28" i="7"/>
  <c r="QU28" i="7"/>
  <c r="QV28" i="7"/>
  <c r="QW28" i="7"/>
  <c r="QX28" i="7"/>
  <c r="QY28" i="7"/>
  <c r="QZ28" i="7"/>
  <c r="RA28" i="7"/>
  <c r="RB28" i="7"/>
  <c r="RC28" i="7"/>
  <c r="RD28" i="7"/>
  <c r="RE28" i="7"/>
  <c r="RF28" i="7"/>
  <c r="RG28" i="7"/>
  <c r="RH28" i="7"/>
  <c r="RI28" i="7"/>
  <c r="RJ28" i="7"/>
  <c r="RK28" i="7"/>
  <c r="RL28" i="7"/>
  <c r="RM28" i="7"/>
  <c r="RN28" i="7"/>
  <c r="RO28" i="7"/>
  <c r="RP28" i="7"/>
  <c r="RQ28" i="7"/>
  <c r="RR28" i="7"/>
  <c r="RS28" i="7"/>
  <c r="RT28" i="7"/>
  <c r="RU28" i="7"/>
  <c r="RV28" i="7"/>
  <c r="RW28" i="7"/>
  <c r="RX28" i="7"/>
  <c r="RY28" i="7"/>
  <c r="RZ28" i="7"/>
  <c r="SA28" i="7"/>
  <c r="SB28" i="7"/>
  <c r="SC28" i="7"/>
  <c r="SD28" i="7"/>
  <c r="SE28" i="7"/>
  <c r="SF28" i="7"/>
  <c r="SG28" i="7"/>
  <c r="SH28" i="7"/>
  <c r="SI28" i="7"/>
  <c r="SJ28" i="7"/>
  <c r="SK28" i="7"/>
  <c r="SL28" i="7"/>
  <c r="SM28" i="7"/>
  <c r="SN28" i="7"/>
  <c r="SO28" i="7"/>
  <c r="SP28" i="7"/>
  <c r="SQ28" i="7"/>
  <c r="SR28" i="7"/>
  <c r="SS28" i="7"/>
  <c r="ST28" i="7"/>
  <c r="SU28" i="7"/>
  <c r="SV28" i="7"/>
  <c r="SW28" i="7"/>
  <c r="SX28" i="7"/>
  <c r="SY28" i="7"/>
  <c r="SZ28" i="7"/>
  <c r="TA28" i="7"/>
  <c r="TB28" i="7"/>
  <c r="K28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S25" i="7"/>
  <c r="BT25" i="7"/>
  <c r="BU25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K25" i="7"/>
  <c r="BM11" i="7"/>
  <c r="BM9" i="3"/>
  <c r="BL9" i="3"/>
  <c r="BL1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AG41" i="7"/>
  <c r="AH41" i="7"/>
  <c r="AI41" i="7"/>
  <c r="AJ41" i="7"/>
  <c r="AK41" i="7"/>
  <c r="AL41" i="7"/>
  <c r="AM41" i="7"/>
  <c r="AN41" i="7"/>
  <c r="AO41" i="7"/>
  <c r="AP41" i="7"/>
  <c r="AQ41" i="7"/>
  <c r="AR41" i="7"/>
  <c r="AS41" i="7"/>
  <c r="AT41" i="7"/>
  <c r="AU41" i="7"/>
  <c r="AV41" i="7"/>
  <c r="AW41" i="7"/>
  <c r="AX41" i="7"/>
  <c r="AY41" i="7"/>
  <c r="AZ41" i="7"/>
  <c r="BA41" i="7"/>
  <c r="BB41" i="7"/>
  <c r="BC41" i="7"/>
  <c r="BD41" i="7"/>
  <c r="BE41" i="7"/>
  <c r="BF41" i="7"/>
  <c r="BG41" i="7"/>
  <c r="BH41" i="7"/>
  <c r="BI41" i="7"/>
  <c r="BJ41" i="7"/>
  <c r="BK41" i="7"/>
  <c r="BL41" i="7"/>
  <c r="BM41" i="7"/>
  <c r="BN41" i="7"/>
  <c r="BO41" i="7"/>
  <c r="BP41" i="7"/>
  <c r="BQ41" i="7"/>
  <c r="BR41" i="7"/>
  <c r="BS41" i="7"/>
  <c r="BT41" i="7"/>
  <c r="BU41" i="7"/>
  <c r="BV41" i="7"/>
  <c r="BW41" i="7"/>
  <c r="BX41" i="7"/>
  <c r="BY41" i="7"/>
  <c r="BZ41" i="7"/>
  <c r="CA41" i="7"/>
  <c r="CB41" i="7"/>
  <c r="CC41" i="7"/>
  <c r="CD41" i="7"/>
  <c r="CE41" i="7"/>
  <c r="CF41" i="7"/>
  <c r="CG41" i="7"/>
  <c r="CH41" i="7"/>
  <c r="CI41" i="7"/>
  <c r="CJ41" i="7"/>
  <c r="CK41" i="7"/>
  <c r="CL41" i="7"/>
  <c r="CM41" i="7"/>
  <c r="CN41" i="7"/>
  <c r="CO41" i="7"/>
  <c r="CP41" i="7"/>
  <c r="CQ41" i="7"/>
  <c r="CR41" i="7"/>
  <c r="CS41" i="7"/>
  <c r="CT41" i="7"/>
  <c r="CU41" i="7"/>
  <c r="CV41" i="7"/>
  <c r="CW41" i="7"/>
  <c r="CX41" i="7"/>
  <c r="CY41" i="7"/>
  <c r="CZ41" i="7"/>
  <c r="DA41" i="7"/>
  <c r="DB41" i="7"/>
  <c r="DC41" i="7"/>
  <c r="DD41" i="7"/>
  <c r="DE41" i="7"/>
  <c r="DF41" i="7"/>
  <c r="DG41" i="7"/>
  <c r="DH41" i="7"/>
  <c r="DI41" i="7"/>
  <c r="DJ41" i="7"/>
  <c r="DK41" i="7"/>
  <c r="DL41" i="7"/>
  <c r="DM41" i="7"/>
  <c r="DN41" i="7"/>
  <c r="DO41" i="7"/>
  <c r="DP41" i="7"/>
  <c r="DQ41" i="7"/>
  <c r="DR41" i="7"/>
  <c r="DS41" i="7"/>
  <c r="DT41" i="7"/>
  <c r="DU41" i="7"/>
  <c r="DV41" i="7"/>
  <c r="DW41" i="7"/>
  <c r="DX41" i="7"/>
  <c r="DY41" i="7"/>
  <c r="DZ41" i="7"/>
  <c r="EA41" i="7"/>
  <c r="EB41" i="7"/>
  <c r="EC41" i="7"/>
  <c r="ED41" i="7"/>
  <c r="EE41" i="7"/>
  <c r="EF41" i="7"/>
  <c r="EG41" i="7"/>
  <c r="EH41" i="7"/>
  <c r="EI41" i="7"/>
  <c r="EJ41" i="7"/>
  <c r="EK41" i="7"/>
  <c r="EL41" i="7"/>
  <c r="EM41" i="7"/>
  <c r="EN41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FF41" i="7"/>
  <c r="FG41" i="7"/>
  <c r="FH41" i="7"/>
  <c r="FI41" i="7"/>
  <c r="FJ41" i="7"/>
  <c r="FK41" i="7"/>
  <c r="FL41" i="7"/>
  <c r="FM41" i="7"/>
  <c r="FN41" i="7"/>
  <c r="FO41" i="7"/>
  <c r="FP41" i="7"/>
  <c r="FQ41" i="7"/>
  <c r="FR41" i="7"/>
  <c r="FS41" i="7"/>
  <c r="FT41" i="7"/>
  <c r="FU41" i="7"/>
  <c r="FV41" i="7"/>
  <c r="FW41" i="7"/>
  <c r="FX41" i="7"/>
  <c r="FY41" i="7"/>
  <c r="FZ41" i="7"/>
  <c r="GA41" i="7"/>
  <c r="GB41" i="7"/>
  <c r="GC41" i="7"/>
  <c r="GD41" i="7"/>
  <c r="GE41" i="7"/>
  <c r="GF41" i="7"/>
  <c r="GG41" i="7"/>
  <c r="GH41" i="7"/>
  <c r="GI41" i="7"/>
  <c r="GJ41" i="7"/>
  <c r="GK41" i="7"/>
  <c r="GL41" i="7"/>
  <c r="GM41" i="7"/>
  <c r="GN41" i="7"/>
  <c r="GO41" i="7"/>
  <c r="GP41" i="7"/>
  <c r="GQ41" i="7"/>
  <c r="GR41" i="7"/>
  <c r="GS41" i="7"/>
  <c r="GT41" i="7"/>
  <c r="GU41" i="7"/>
  <c r="GV41" i="7"/>
  <c r="GW41" i="7"/>
  <c r="GX41" i="7"/>
  <c r="GY41" i="7"/>
  <c r="GZ41" i="7"/>
  <c r="HA41" i="7"/>
  <c r="HB41" i="7"/>
  <c r="HC41" i="7"/>
  <c r="HD41" i="7"/>
  <c r="HE41" i="7"/>
  <c r="HF41" i="7"/>
  <c r="HG41" i="7"/>
  <c r="HH41" i="7"/>
  <c r="HI41" i="7"/>
  <c r="HJ41" i="7"/>
  <c r="HK41" i="7"/>
  <c r="HL41" i="7"/>
  <c r="HM41" i="7"/>
  <c r="HN41" i="7"/>
  <c r="HO41" i="7"/>
  <c r="HP41" i="7"/>
  <c r="HQ41" i="7"/>
  <c r="HR41" i="7"/>
  <c r="HS41" i="7"/>
  <c r="HT41" i="7"/>
  <c r="HU41" i="7"/>
  <c r="HV41" i="7"/>
  <c r="HW41" i="7"/>
  <c r="HX41" i="7"/>
  <c r="HY41" i="7"/>
  <c r="HZ41" i="7"/>
  <c r="IA41" i="7"/>
  <c r="IB41" i="7"/>
  <c r="IC41" i="7"/>
  <c r="ID41" i="7"/>
  <c r="IE41" i="7"/>
  <c r="IF41" i="7"/>
  <c r="IG41" i="7"/>
  <c r="IH41" i="7"/>
  <c r="II41" i="7"/>
  <c r="IJ41" i="7"/>
  <c r="IK41" i="7"/>
  <c r="IL41" i="7"/>
  <c r="IM41" i="7"/>
  <c r="IN41" i="7"/>
  <c r="IO41" i="7"/>
  <c r="IP41" i="7"/>
  <c r="IQ41" i="7"/>
  <c r="IR41" i="7"/>
  <c r="IS41" i="7"/>
  <c r="IT41" i="7"/>
  <c r="IU41" i="7"/>
  <c r="IV41" i="7"/>
  <c r="IW41" i="7"/>
  <c r="IX41" i="7"/>
  <c r="IY41" i="7"/>
  <c r="IZ41" i="7"/>
  <c r="JA41" i="7"/>
  <c r="JB41" i="7"/>
  <c r="JC41" i="7"/>
  <c r="JD41" i="7"/>
  <c r="JE41" i="7"/>
  <c r="JF41" i="7"/>
  <c r="JG41" i="7"/>
  <c r="JH41" i="7"/>
  <c r="JI41" i="7"/>
  <c r="JJ41" i="7"/>
  <c r="JK41" i="7"/>
  <c r="JL41" i="7"/>
  <c r="JM41" i="7"/>
  <c r="JN41" i="7"/>
  <c r="JO41" i="7"/>
  <c r="JP41" i="7"/>
  <c r="JQ41" i="7"/>
  <c r="JR41" i="7"/>
  <c r="JS41" i="7"/>
  <c r="JT41" i="7"/>
  <c r="JU41" i="7"/>
  <c r="JV41" i="7"/>
  <c r="JW41" i="7"/>
  <c r="JX41" i="7"/>
  <c r="JY41" i="7"/>
  <c r="JZ41" i="7"/>
  <c r="KA41" i="7"/>
  <c r="KB41" i="7"/>
  <c r="KC41" i="7"/>
  <c r="KD41" i="7"/>
  <c r="KE41" i="7"/>
  <c r="KF41" i="7"/>
  <c r="KG41" i="7"/>
  <c r="KH41" i="7"/>
  <c r="KI41" i="7"/>
  <c r="KJ41" i="7"/>
  <c r="KK41" i="7"/>
  <c r="KL41" i="7"/>
  <c r="KM41" i="7"/>
  <c r="KN41" i="7"/>
  <c r="KO41" i="7"/>
  <c r="KP41" i="7"/>
  <c r="KQ41" i="7"/>
  <c r="KR41" i="7"/>
  <c r="KS41" i="7"/>
  <c r="KT41" i="7"/>
  <c r="KU41" i="7"/>
  <c r="KV41" i="7"/>
  <c r="KW41" i="7"/>
  <c r="KX41" i="7"/>
  <c r="KY41" i="7"/>
  <c r="KZ41" i="7"/>
  <c r="LA41" i="7"/>
  <c r="LB41" i="7"/>
  <c r="LC41" i="7"/>
  <c r="LD41" i="7"/>
  <c r="LE41" i="7"/>
  <c r="LF41" i="7"/>
  <c r="LG41" i="7"/>
  <c r="LH41" i="7"/>
  <c r="LI41" i="7"/>
  <c r="LJ41" i="7"/>
  <c r="LK41" i="7"/>
  <c r="LL41" i="7"/>
  <c r="LM41" i="7"/>
  <c r="LN41" i="7"/>
  <c r="LO41" i="7"/>
  <c r="LP41" i="7"/>
  <c r="LQ41" i="7"/>
  <c r="LR41" i="7"/>
  <c r="LS41" i="7"/>
  <c r="LT41" i="7"/>
  <c r="LU41" i="7"/>
  <c r="LV41" i="7"/>
  <c r="LW41" i="7"/>
  <c r="LX41" i="7"/>
  <c r="LY41" i="7"/>
  <c r="LZ41" i="7"/>
  <c r="MA41" i="7"/>
  <c r="MB41" i="7"/>
  <c r="MC41" i="7"/>
  <c r="MD41" i="7"/>
  <c r="ME41" i="7"/>
  <c r="MF41" i="7"/>
  <c r="MG41" i="7"/>
  <c r="MH41" i="7"/>
  <c r="MI41" i="7"/>
  <c r="MJ41" i="7"/>
  <c r="MK41" i="7"/>
  <c r="ML41" i="7"/>
  <c r="MM41" i="7"/>
  <c r="MN41" i="7"/>
  <c r="MO41" i="7"/>
  <c r="MP41" i="7"/>
  <c r="MQ41" i="7"/>
  <c r="MR41" i="7"/>
  <c r="MS41" i="7"/>
  <c r="MT41" i="7"/>
  <c r="MU41" i="7"/>
  <c r="MV41" i="7"/>
  <c r="MW41" i="7"/>
  <c r="MX41" i="7"/>
  <c r="MY41" i="7"/>
  <c r="MZ41" i="7"/>
  <c r="NA41" i="7"/>
  <c r="NB41" i="7"/>
  <c r="NC41" i="7"/>
  <c r="ND41" i="7"/>
  <c r="NE41" i="7"/>
  <c r="NF41" i="7"/>
  <c r="NG41" i="7"/>
  <c r="NH41" i="7"/>
  <c r="NI41" i="7"/>
  <c r="NJ41" i="7"/>
  <c r="NK41" i="7"/>
  <c r="NL41" i="7"/>
  <c r="NM41" i="7"/>
  <c r="NN41" i="7"/>
  <c r="NO41" i="7"/>
  <c r="NP41" i="7"/>
  <c r="NQ41" i="7"/>
  <c r="NR41" i="7"/>
  <c r="NS41" i="7"/>
  <c r="NT41" i="7"/>
  <c r="NU41" i="7"/>
  <c r="NV41" i="7"/>
  <c r="NW41" i="7"/>
  <c r="NX41" i="7"/>
  <c r="NY41" i="7"/>
  <c r="NZ41" i="7"/>
  <c r="OA41" i="7"/>
  <c r="OB41" i="7"/>
  <c r="OC41" i="7"/>
  <c r="OD41" i="7"/>
  <c r="OE41" i="7"/>
  <c r="OF41" i="7"/>
  <c r="OG41" i="7"/>
  <c r="OH41" i="7"/>
  <c r="OI41" i="7"/>
  <c r="OJ41" i="7"/>
  <c r="OK41" i="7"/>
  <c r="OL41" i="7"/>
  <c r="OM41" i="7"/>
  <c r="ON41" i="7"/>
  <c r="OO41" i="7"/>
  <c r="OP41" i="7"/>
  <c r="OQ41" i="7"/>
  <c r="OR41" i="7"/>
  <c r="OS41" i="7"/>
  <c r="OT41" i="7"/>
  <c r="OU41" i="7"/>
  <c r="OV41" i="7"/>
  <c r="OW41" i="7"/>
  <c r="OX41" i="7"/>
  <c r="OY41" i="7"/>
  <c r="OZ41" i="7"/>
  <c r="PA41" i="7"/>
  <c r="PB41" i="7"/>
  <c r="PC41" i="7"/>
  <c r="PD41" i="7"/>
  <c r="PE41" i="7"/>
  <c r="PF41" i="7"/>
  <c r="PG41" i="7"/>
  <c r="PH41" i="7"/>
  <c r="PI41" i="7"/>
  <c r="PJ41" i="7"/>
  <c r="PK41" i="7"/>
  <c r="PL41" i="7"/>
  <c r="PM41" i="7"/>
  <c r="PN41" i="7"/>
  <c r="PO41" i="7"/>
  <c r="PP41" i="7"/>
  <c r="PQ41" i="7"/>
  <c r="PR41" i="7"/>
  <c r="PS41" i="7"/>
  <c r="PT41" i="7"/>
  <c r="PU41" i="7"/>
  <c r="PV41" i="7"/>
  <c r="PW41" i="7"/>
  <c r="PX41" i="7"/>
  <c r="PY41" i="7"/>
  <c r="PZ41" i="7"/>
  <c r="QA41" i="7"/>
  <c r="QB41" i="7"/>
  <c r="QC41" i="7"/>
  <c r="QD41" i="7"/>
  <c r="QE41" i="7"/>
  <c r="QF41" i="7"/>
  <c r="QG41" i="7"/>
  <c r="QH41" i="7"/>
  <c r="QI41" i="7"/>
  <c r="QJ41" i="7"/>
  <c r="QK41" i="7"/>
  <c r="QL41" i="7"/>
  <c r="QM41" i="7"/>
  <c r="QN41" i="7"/>
  <c r="QO41" i="7"/>
  <c r="QP41" i="7"/>
  <c r="QQ41" i="7"/>
  <c r="QR41" i="7"/>
  <c r="QS41" i="7"/>
  <c r="QT41" i="7"/>
  <c r="QU41" i="7"/>
  <c r="QV41" i="7"/>
  <c r="QW41" i="7"/>
  <c r="QX41" i="7"/>
  <c r="QY41" i="7"/>
  <c r="QZ41" i="7"/>
  <c r="RA41" i="7"/>
  <c r="RB41" i="7"/>
  <c r="RC41" i="7"/>
  <c r="RD41" i="7"/>
  <c r="RE41" i="7"/>
  <c r="RF41" i="7"/>
  <c r="RG41" i="7"/>
  <c r="RH41" i="7"/>
  <c r="RI41" i="7"/>
  <c r="RJ41" i="7"/>
  <c r="RK41" i="7"/>
  <c r="RL41" i="7"/>
  <c r="RM41" i="7"/>
  <c r="RN41" i="7"/>
  <c r="RO41" i="7"/>
  <c r="RP41" i="7"/>
  <c r="RQ41" i="7"/>
  <c r="RR41" i="7"/>
  <c r="RS41" i="7"/>
  <c r="RT41" i="7"/>
  <c r="RU41" i="7"/>
  <c r="RV41" i="7"/>
  <c r="RW41" i="7"/>
  <c r="RX41" i="7"/>
  <c r="RY41" i="7"/>
  <c r="RZ41" i="7"/>
  <c r="SA41" i="7"/>
  <c r="SB41" i="7"/>
  <c r="SC41" i="7"/>
  <c r="SD41" i="7"/>
  <c r="SE41" i="7"/>
  <c r="SF41" i="7"/>
  <c r="SG41" i="7"/>
  <c r="SH41" i="7"/>
  <c r="SI41" i="7"/>
  <c r="SJ41" i="7"/>
  <c r="SK41" i="7"/>
  <c r="SL41" i="7"/>
  <c r="SM41" i="7"/>
  <c r="SN41" i="7"/>
  <c r="SO41" i="7"/>
  <c r="SP41" i="7"/>
  <c r="SQ41" i="7"/>
  <c r="SR41" i="7"/>
  <c r="SS41" i="7"/>
  <c r="ST41" i="7"/>
  <c r="SU41" i="7"/>
  <c r="SV41" i="7"/>
  <c r="SW41" i="7"/>
  <c r="SX41" i="7"/>
  <c r="SY41" i="7"/>
  <c r="SZ41" i="7"/>
  <c r="TA41" i="7"/>
  <c r="TB41" i="7"/>
  <c r="K41" i="7"/>
  <c r="I35" i="7"/>
  <c r="J35" i="7" s="1"/>
  <c r="I20" i="15" l="1"/>
  <c r="J20" i="15" s="1"/>
  <c r="BR25" i="7"/>
  <c r="I25" i="7" s="1"/>
  <c r="BR16" i="15"/>
  <c r="I12" i="7"/>
  <c r="I21" i="1"/>
  <c r="J21" i="1" s="1"/>
  <c r="BR45" i="7"/>
  <c r="I45" i="7" s="1"/>
  <c r="J45" i="7" s="1"/>
  <c r="I16" i="15"/>
  <c r="I28" i="7"/>
  <c r="J28" i="7" s="1"/>
  <c r="I17" i="15"/>
  <c r="J17" i="15" s="1"/>
  <c r="I41" i="7"/>
  <c r="J41" i="7" s="1"/>
  <c r="J54" i="7"/>
  <c r="J55" i="7"/>
  <c r="J56" i="7"/>
  <c r="J57" i="7"/>
  <c r="J58" i="7"/>
  <c r="I208" i="7"/>
  <c r="I21" i="7"/>
  <c r="L20" i="7"/>
  <c r="M20" i="7"/>
  <c r="N20" i="7"/>
  <c r="O20" i="7"/>
  <c r="P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DB20" i="7"/>
  <c r="DC20" i="7"/>
  <c r="DD20" i="7"/>
  <c r="DE20" i="7"/>
  <c r="DF20" i="7"/>
  <c r="DG20" i="7"/>
  <c r="DH20" i="7"/>
  <c r="DI20" i="7"/>
  <c r="DJ20" i="7"/>
  <c r="DK20" i="7"/>
  <c r="DL20" i="7"/>
  <c r="DM20" i="7"/>
  <c r="DN20" i="7"/>
  <c r="DO20" i="7"/>
  <c r="DP20" i="7"/>
  <c r="DQ20" i="7"/>
  <c r="DR20" i="7"/>
  <c r="DS20" i="7"/>
  <c r="DT20" i="7"/>
  <c r="DU20" i="7"/>
  <c r="DV20" i="7"/>
  <c r="DW20" i="7"/>
  <c r="DX20" i="7"/>
  <c r="DY20" i="7"/>
  <c r="DZ20" i="7"/>
  <c r="EA20" i="7"/>
  <c r="EB20" i="7"/>
  <c r="EC20" i="7"/>
  <c r="ED20" i="7"/>
  <c r="EE20" i="7"/>
  <c r="EF20" i="7"/>
  <c r="EG20" i="7"/>
  <c r="EH20" i="7"/>
  <c r="EI20" i="7"/>
  <c r="EJ20" i="7"/>
  <c r="EK20" i="7"/>
  <c r="EL20" i="7"/>
  <c r="EM20" i="7"/>
  <c r="EN20" i="7"/>
  <c r="EO20" i="7"/>
  <c r="EP20" i="7"/>
  <c r="EQ20" i="7"/>
  <c r="ER20" i="7"/>
  <c r="ES20" i="7"/>
  <c r="ET20" i="7"/>
  <c r="EU20" i="7"/>
  <c r="EV20" i="7"/>
  <c r="EW20" i="7"/>
  <c r="EX20" i="7"/>
  <c r="EY20" i="7"/>
  <c r="EZ20" i="7"/>
  <c r="FA20" i="7"/>
  <c r="FB20" i="7"/>
  <c r="FC20" i="7"/>
  <c r="FD20" i="7"/>
  <c r="FE20" i="7"/>
  <c r="FF20" i="7"/>
  <c r="FG20" i="7"/>
  <c r="FH20" i="7"/>
  <c r="FI20" i="7"/>
  <c r="FJ20" i="7"/>
  <c r="FK20" i="7"/>
  <c r="FL20" i="7"/>
  <c r="FM20" i="7"/>
  <c r="FN20" i="7"/>
  <c r="FO20" i="7"/>
  <c r="FP20" i="7"/>
  <c r="FQ20" i="7"/>
  <c r="FR20" i="7"/>
  <c r="FS20" i="7"/>
  <c r="FT20" i="7"/>
  <c r="FU20" i="7"/>
  <c r="FV20" i="7"/>
  <c r="FW20" i="7"/>
  <c r="FX20" i="7"/>
  <c r="FY20" i="7"/>
  <c r="FZ20" i="7"/>
  <c r="GA20" i="7"/>
  <c r="GB20" i="7"/>
  <c r="GC20" i="7"/>
  <c r="GD20" i="7"/>
  <c r="GE20" i="7"/>
  <c r="GF20" i="7"/>
  <c r="GG20" i="7"/>
  <c r="GH20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K20" i="7"/>
  <c r="I26" i="3"/>
  <c r="I27" i="3"/>
  <c r="I71" i="3"/>
  <c r="I29" i="3"/>
  <c r="J29" i="3" s="1"/>
  <c r="I30" i="3"/>
  <c r="I31" i="3"/>
  <c r="I32" i="3"/>
  <c r="I33" i="3"/>
  <c r="I52" i="3"/>
  <c r="I35" i="3"/>
  <c r="J35" i="3" s="1"/>
  <c r="I13" i="3"/>
  <c r="I14" i="3"/>
  <c r="I15" i="3"/>
  <c r="I17" i="3"/>
  <c r="I18" i="3"/>
  <c r="I20" i="3"/>
  <c r="I19" i="2"/>
  <c r="I20" i="2"/>
  <c r="I21" i="2"/>
  <c r="I22" i="2"/>
  <c r="I23" i="2"/>
  <c r="I23" i="13"/>
  <c r="I24" i="13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CV13" i="7"/>
  <c r="CW13" i="7"/>
  <c r="CX13" i="7"/>
  <c r="CY13" i="7"/>
  <c r="CZ13" i="7"/>
  <c r="DA13" i="7"/>
  <c r="DB13" i="7"/>
  <c r="DC13" i="7"/>
  <c r="DD13" i="7"/>
  <c r="DE13" i="7"/>
  <c r="DF13" i="7"/>
  <c r="DG13" i="7"/>
  <c r="DH13" i="7"/>
  <c r="DI13" i="7"/>
  <c r="DJ13" i="7"/>
  <c r="DK13" i="7"/>
  <c r="DL13" i="7"/>
  <c r="DM13" i="7"/>
  <c r="DN13" i="7"/>
  <c r="DO13" i="7"/>
  <c r="DP13" i="7"/>
  <c r="DQ13" i="7"/>
  <c r="DR13" i="7"/>
  <c r="DS13" i="7"/>
  <c r="DT13" i="7"/>
  <c r="DU13" i="7"/>
  <c r="DV13" i="7"/>
  <c r="DW13" i="7"/>
  <c r="DX13" i="7"/>
  <c r="DY13" i="7"/>
  <c r="DZ13" i="7"/>
  <c r="EA13" i="7"/>
  <c r="EB13" i="7"/>
  <c r="EC13" i="7"/>
  <c r="ED13" i="7"/>
  <c r="EE13" i="7"/>
  <c r="EF13" i="7"/>
  <c r="EG13" i="7"/>
  <c r="EH13" i="7"/>
  <c r="EI13" i="7"/>
  <c r="EJ13" i="7"/>
  <c r="EK13" i="7"/>
  <c r="EL13" i="7"/>
  <c r="EM13" i="7"/>
  <c r="EN13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T13" i="7"/>
  <c r="FU13" i="7"/>
  <c r="FV13" i="7"/>
  <c r="FW13" i="7"/>
  <c r="FX13" i="7"/>
  <c r="FY13" i="7"/>
  <c r="FZ13" i="7"/>
  <c r="GA13" i="7"/>
  <c r="GB13" i="7"/>
  <c r="GC13" i="7"/>
  <c r="GD13" i="7"/>
  <c r="GE13" i="7"/>
  <c r="GF13" i="7"/>
  <c r="GG13" i="7"/>
  <c r="GH13" i="7"/>
  <c r="GI13" i="7"/>
  <c r="GJ13" i="7"/>
  <c r="GK13" i="7"/>
  <c r="GL13" i="7"/>
  <c r="GM13" i="7"/>
  <c r="GN13" i="7"/>
  <c r="GO13" i="7"/>
  <c r="GP13" i="7"/>
  <c r="GQ13" i="7"/>
  <c r="GR13" i="7"/>
  <c r="GS13" i="7"/>
  <c r="GT13" i="7"/>
  <c r="GU13" i="7"/>
  <c r="GV13" i="7"/>
  <c r="GW13" i="7"/>
  <c r="GX13" i="7"/>
  <c r="GY13" i="7"/>
  <c r="GZ13" i="7"/>
  <c r="HA13" i="7"/>
  <c r="HB13" i="7"/>
  <c r="HC13" i="7"/>
  <c r="HD13" i="7"/>
  <c r="HE13" i="7"/>
  <c r="HF13" i="7"/>
  <c r="HG13" i="7"/>
  <c r="HH13" i="7"/>
  <c r="HI13" i="7"/>
  <c r="HJ13" i="7"/>
  <c r="HK13" i="7"/>
  <c r="HL13" i="7"/>
  <c r="HM13" i="7"/>
  <c r="HN13" i="7"/>
  <c r="HO13" i="7"/>
  <c r="HP13" i="7"/>
  <c r="HQ13" i="7"/>
  <c r="HR13" i="7"/>
  <c r="HS13" i="7"/>
  <c r="HT13" i="7"/>
  <c r="HU13" i="7"/>
  <c r="HV13" i="7"/>
  <c r="HW13" i="7"/>
  <c r="HX13" i="7"/>
  <c r="HY13" i="7"/>
  <c r="HZ13" i="7"/>
  <c r="IA13" i="7"/>
  <c r="IB13" i="7"/>
  <c r="IC13" i="7"/>
  <c r="ID13" i="7"/>
  <c r="IE13" i="7"/>
  <c r="IF13" i="7"/>
  <c r="IG13" i="7"/>
  <c r="IH13" i="7"/>
  <c r="II13" i="7"/>
  <c r="IJ13" i="7"/>
  <c r="IK13" i="7"/>
  <c r="IL13" i="7"/>
  <c r="IM13" i="7"/>
  <c r="IN13" i="7"/>
  <c r="IO13" i="7"/>
  <c r="IP13" i="7"/>
  <c r="IQ13" i="7"/>
  <c r="IR13" i="7"/>
  <c r="IS13" i="7"/>
  <c r="IT13" i="7"/>
  <c r="IU13" i="7"/>
  <c r="IV13" i="7"/>
  <c r="IW13" i="7"/>
  <c r="IX13" i="7"/>
  <c r="IY13" i="7"/>
  <c r="IZ13" i="7"/>
  <c r="JA13" i="7"/>
  <c r="JB13" i="7"/>
  <c r="JC13" i="7"/>
  <c r="JD13" i="7"/>
  <c r="JE13" i="7"/>
  <c r="JF13" i="7"/>
  <c r="JG13" i="7"/>
  <c r="JH13" i="7"/>
  <c r="JI13" i="7"/>
  <c r="JJ13" i="7"/>
  <c r="JK13" i="7"/>
  <c r="JL13" i="7"/>
  <c r="JM13" i="7"/>
  <c r="JN13" i="7"/>
  <c r="JO13" i="7"/>
  <c r="JP13" i="7"/>
  <c r="JQ13" i="7"/>
  <c r="JR13" i="7"/>
  <c r="JS13" i="7"/>
  <c r="JT13" i="7"/>
  <c r="JU13" i="7"/>
  <c r="JV13" i="7"/>
  <c r="JW13" i="7"/>
  <c r="JX13" i="7"/>
  <c r="JY13" i="7"/>
  <c r="JZ13" i="7"/>
  <c r="KA13" i="7"/>
  <c r="KB13" i="7"/>
  <c r="KC13" i="7"/>
  <c r="KD13" i="7"/>
  <c r="KE13" i="7"/>
  <c r="KF13" i="7"/>
  <c r="KG13" i="7"/>
  <c r="KH13" i="7"/>
  <c r="KI13" i="7"/>
  <c r="KJ13" i="7"/>
  <c r="KK13" i="7"/>
  <c r="KL13" i="7"/>
  <c r="KM13" i="7"/>
  <c r="KN13" i="7"/>
  <c r="KO13" i="7"/>
  <c r="KP13" i="7"/>
  <c r="KQ13" i="7"/>
  <c r="KR13" i="7"/>
  <c r="KS13" i="7"/>
  <c r="KT13" i="7"/>
  <c r="KU13" i="7"/>
  <c r="KV13" i="7"/>
  <c r="KW13" i="7"/>
  <c r="KX13" i="7"/>
  <c r="KY13" i="7"/>
  <c r="KZ13" i="7"/>
  <c r="LA13" i="7"/>
  <c r="LB13" i="7"/>
  <c r="LC13" i="7"/>
  <c r="LD13" i="7"/>
  <c r="LE13" i="7"/>
  <c r="LF13" i="7"/>
  <c r="LG13" i="7"/>
  <c r="LH13" i="7"/>
  <c r="LI13" i="7"/>
  <c r="LJ13" i="7"/>
  <c r="LK13" i="7"/>
  <c r="LL13" i="7"/>
  <c r="LM13" i="7"/>
  <c r="LN13" i="7"/>
  <c r="LO13" i="7"/>
  <c r="LP13" i="7"/>
  <c r="LQ13" i="7"/>
  <c r="LR13" i="7"/>
  <c r="LS13" i="7"/>
  <c r="LT13" i="7"/>
  <c r="LU13" i="7"/>
  <c r="LV13" i="7"/>
  <c r="LW13" i="7"/>
  <c r="LX13" i="7"/>
  <c r="LY13" i="7"/>
  <c r="LZ13" i="7"/>
  <c r="MA13" i="7"/>
  <c r="MB13" i="7"/>
  <c r="MC13" i="7"/>
  <c r="MD13" i="7"/>
  <c r="ME13" i="7"/>
  <c r="MF13" i="7"/>
  <c r="MG13" i="7"/>
  <c r="MH13" i="7"/>
  <c r="MI13" i="7"/>
  <c r="MJ13" i="7"/>
  <c r="MK13" i="7"/>
  <c r="ML13" i="7"/>
  <c r="MM13" i="7"/>
  <c r="MN13" i="7"/>
  <c r="MO13" i="7"/>
  <c r="MP13" i="7"/>
  <c r="MQ13" i="7"/>
  <c r="MR13" i="7"/>
  <c r="MS13" i="7"/>
  <c r="MT13" i="7"/>
  <c r="MU13" i="7"/>
  <c r="MV13" i="7"/>
  <c r="MW13" i="7"/>
  <c r="MX13" i="7"/>
  <c r="MY13" i="7"/>
  <c r="MZ13" i="7"/>
  <c r="NA13" i="7"/>
  <c r="NB13" i="7"/>
  <c r="NC13" i="7"/>
  <c r="ND13" i="7"/>
  <c r="NE13" i="7"/>
  <c r="NF13" i="7"/>
  <c r="NG13" i="7"/>
  <c r="NH13" i="7"/>
  <c r="NI13" i="7"/>
  <c r="NJ13" i="7"/>
  <c r="NK13" i="7"/>
  <c r="NL13" i="7"/>
  <c r="NM13" i="7"/>
  <c r="NN13" i="7"/>
  <c r="NO13" i="7"/>
  <c r="NP13" i="7"/>
  <c r="NQ13" i="7"/>
  <c r="NR13" i="7"/>
  <c r="NS13" i="7"/>
  <c r="NT13" i="7"/>
  <c r="NU13" i="7"/>
  <c r="NV13" i="7"/>
  <c r="NW13" i="7"/>
  <c r="NX13" i="7"/>
  <c r="NY13" i="7"/>
  <c r="NZ13" i="7"/>
  <c r="OA13" i="7"/>
  <c r="OB13" i="7"/>
  <c r="OC13" i="7"/>
  <c r="OD13" i="7"/>
  <c r="OE13" i="7"/>
  <c r="OF13" i="7"/>
  <c r="OG13" i="7"/>
  <c r="OH13" i="7"/>
  <c r="OI13" i="7"/>
  <c r="OJ13" i="7"/>
  <c r="OK13" i="7"/>
  <c r="OL13" i="7"/>
  <c r="OM13" i="7"/>
  <c r="ON13" i="7"/>
  <c r="OO13" i="7"/>
  <c r="OP13" i="7"/>
  <c r="OQ13" i="7"/>
  <c r="OR13" i="7"/>
  <c r="OS13" i="7"/>
  <c r="OT13" i="7"/>
  <c r="OU13" i="7"/>
  <c r="OV13" i="7"/>
  <c r="OW13" i="7"/>
  <c r="OX13" i="7"/>
  <c r="OY13" i="7"/>
  <c r="OZ13" i="7"/>
  <c r="PA13" i="7"/>
  <c r="PB13" i="7"/>
  <c r="PC13" i="7"/>
  <c r="PD13" i="7"/>
  <c r="PE13" i="7"/>
  <c r="PF13" i="7"/>
  <c r="PG13" i="7"/>
  <c r="PH13" i="7"/>
  <c r="PI13" i="7"/>
  <c r="PJ13" i="7"/>
  <c r="PK13" i="7"/>
  <c r="PL13" i="7"/>
  <c r="PM13" i="7"/>
  <c r="PN13" i="7"/>
  <c r="PO13" i="7"/>
  <c r="PP13" i="7"/>
  <c r="PQ13" i="7"/>
  <c r="PR13" i="7"/>
  <c r="PS13" i="7"/>
  <c r="PT13" i="7"/>
  <c r="PU13" i="7"/>
  <c r="PV13" i="7"/>
  <c r="PW13" i="7"/>
  <c r="PX13" i="7"/>
  <c r="PY13" i="7"/>
  <c r="PZ13" i="7"/>
  <c r="QA13" i="7"/>
  <c r="QB13" i="7"/>
  <c r="QC13" i="7"/>
  <c r="QD13" i="7"/>
  <c r="QE13" i="7"/>
  <c r="QF13" i="7"/>
  <c r="QG13" i="7"/>
  <c r="QH13" i="7"/>
  <c r="QI13" i="7"/>
  <c r="QJ13" i="7"/>
  <c r="QK13" i="7"/>
  <c r="QL13" i="7"/>
  <c r="QM13" i="7"/>
  <c r="QN13" i="7"/>
  <c r="QO13" i="7"/>
  <c r="QP13" i="7"/>
  <c r="QQ13" i="7"/>
  <c r="QR13" i="7"/>
  <c r="QS13" i="7"/>
  <c r="QT13" i="7"/>
  <c r="QU13" i="7"/>
  <c r="QV13" i="7"/>
  <c r="QW13" i="7"/>
  <c r="QX13" i="7"/>
  <c r="QY13" i="7"/>
  <c r="QZ13" i="7"/>
  <c r="RA13" i="7"/>
  <c r="RB13" i="7"/>
  <c r="RC13" i="7"/>
  <c r="RD13" i="7"/>
  <c r="RE13" i="7"/>
  <c r="RF13" i="7"/>
  <c r="RG13" i="7"/>
  <c r="RH13" i="7"/>
  <c r="RI13" i="7"/>
  <c r="RJ13" i="7"/>
  <c r="RK13" i="7"/>
  <c r="RL13" i="7"/>
  <c r="RM13" i="7"/>
  <c r="RN13" i="7"/>
  <c r="RO13" i="7"/>
  <c r="RP13" i="7"/>
  <c r="RQ13" i="7"/>
  <c r="RR13" i="7"/>
  <c r="RS13" i="7"/>
  <c r="RT13" i="7"/>
  <c r="RU13" i="7"/>
  <c r="RV13" i="7"/>
  <c r="RW13" i="7"/>
  <c r="RX13" i="7"/>
  <c r="RY13" i="7"/>
  <c r="RZ13" i="7"/>
  <c r="SA13" i="7"/>
  <c r="SB13" i="7"/>
  <c r="SC13" i="7"/>
  <c r="SD13" i="7"/>
  <c r="SE13" i="7"/>
  <c r="SF13" i="7"/>
  <c r="SG13" i="7"/>
  <c r="SH13" i="7"/>
  <c r="SI13" i="7"/>
  <c r="SJ13" i="7"/>
  <c r="SK13" i="7"/>
  <c r="SL13" i="7"/>
  <c r="SM13" i="7"/>
  <c r="SN13" i="7"/>
  <c r="SO13" i="7"/>
  <c r="SP13" i="7"/>
  <c r="SQ13" i="7"/>
  <c r="SR13" i="7"/>
  <c r="SS13" i="7"/>
  <c r="ST13" i="7"/>
  <c r="SU13" i="7"/>
  <c r="SV13" i="7"/>
  <c r="SW13" i="7"/>
  <c r="SX13" i="7"/>
  <c r="SY13" i="7"/>
  <c r="SZ13" i="7"/>
  <c r="TA13" i="7"/>
  <c r="TB13" i="7"/>
  <c r="K13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E10" i="7"/>
  <c r="BF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K10" i="7"/>
  <c r="BG15" i="13"/>
  <c r="BG9" i="7" s="1"/>
  <c r="BG10" i="13"/>
  <c r="BG10" i="7" s="1"/>
  <c r="BD15" i="13"/>
  <c r="BD9" i="7" s="1"/>
  <c r="BD9" i="13"/>
  <c r="BD13" i="7" s="1"/>
  <c r="BD10" i="13"/>
  <c r="BD10" i="7" s="1"/>
  <c r="BC9" i="13"/>
  <c r="BC13" i="7" s="1"/>
  <c r="BC10" i="13"/>
  <c r="BB11" i="7"/>
  <c r="BB9" i="3"/>
  <c r="BA20" i="1"/>
  <c r="BA31" i="7" s="1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X15" i="15"/>
  <c r="AY15" i="15"/>
  <c r="AZ15" i="15"/>
  <c r="BA15" i="15"/>
  <c r="BB15" i="15"/>
  <c r="BC15" i="15"/>
  <c r="BD15" i="15"/>
  <c r="BE15" i="15"/>
  <c r="BF15" i="15"/>
  <c r="BG15" i="15"/>
  <c r="BH15" i="15"/>
  <c r="BI15" i="15"/>
  <c r="BJ15" i="15"/>
  <c r="BK15" i="15"/>
  <c r="BL15" i="15"/>
  <c r="BM15" i="15"/>
  <c r="BN15" i="15"/>
  <c r="BO15" i="15"/>
  <c r="BP15" i="15"/>
  <c r="BQ15" i="15"/>
  <c r="BR15" i="15"/>
  <c r="BS15" i="15"/>
  <c r="BT15" i="15"/>
  <c r="BU15" i="15"/>
  <c r="BV15" i="15"/>
  <c r="BW15" i="15"/>
  <c r="BX15" i="15"/>
  <c r="BY15" i="15"/>
  <c r="BZ15" i="15"/>
  <c r="CA15" i="15"/>
  <c r="CB15" i="15"/>
  <c r="CC15" i="15"/>
  <c r="CD15" i="15"/>
  <c r="CE15" i="15"/>
  <c r="CF15" i="15"/>
  <c r="CG15" i="15"/>
  <c r="CH15" i="15"/>
  <c r="CI15" i="15"/>
  <c r="CJ15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P15" i="15"/>
  <c r="DQ15" i="15"/>
  <c r="DR15" i="15"/>
  <c r="DS15" i="15"/>
  <c r="DT15" i="15"/>
  <c r="DU15" i="15"/>
  <c r="DV15" i="15"/>
  <c r="DW15" i="15"/>
  <c r="DX15" i="15"/>
  <c r="DY15" i="15"/>
  <c r="DZ15" i="15"/>
  <c r="EA15" i="15"/>
  <c r="EB15" i="15"/>
  <c r="EC15" i="15"/>
  <c r="ED15" i="15"/>
  <c r="EE15" i="15"/>
  <c r="EF15" i="15"/>
  <c r="EG15" i="15"/>
  <c r="EH15" i="15"/>
  <c r="EI15" i="15"/>
  <c r="EJ15" i="15"/>
  <c r="EK15" i="15"/>
  <c r="EL15" i="15"/>
  <c r="EM15" i="15"/>
  <c r="EN15" i="15"/>
  <c r="EO15" i="15"/>
  <c r="EP15" i="15"/>
  <c r="EQ15" i="15"/>
  <c r="ER15" i="15"/>
  <c r="ES15" i="15"/>
  <c r="ET15" i="15"/>
  <c r="EU15" i="15"/>
  <c r="EV15" i="15"/>
  <c r="EW15" i="15"/>
  <c r="EX15" i="15"/>
  <c r="EY15" i="15"/>
  <c r="EZ15" i="15"/>
  <c r="FA15" i="15"/>
  <c r="FB15" i="15"/>
  <c r="FC15" i="15"/>
  <c r="FD15" i="15"/>
  <c r="FE15" i="15"/>
  <c r="FF15" i="15"/>
  <c r="FG15" i="15"/>
  <c r="FH15" i="15"/>
  <c r="FI15" i="15"/>
  <c r="FJ15" i="15"/>
  <c r="FK15" i="15"/>
  <c r="FL15" i="15"/>
  <c r="FM15" i="15"/>
  <c r="FN15" i="15"/>
  <c r="FO15" i="15"/>
  <c r="FP15" i="15"/>
  <c r="FQ15" i="15"/>
  <c r="FR15" i="15"/>
  <c r="FS15" i="15"/>
  <c r="FT15" i="15"/>
  <c r="FU15" i="15"/>
  <c r="FV15" i="15"/>
  <c r="FW15" i="15"/>
  <c r="FX15" i="15"/>
  <c r="FY15" i="15"/>
  <c r="FZ15" i="15"/>
  <c r="GA15" i="15"/>
  <c r="GB15" i="15"/>
  <c r="GC15" i="15"/>
  <c r="GD15" i="15"/>
  <c r="GE15" i="15"/>
  <c r="GF15" i="15"/>
  <c r="GG15" i="15"/>
  <c r="GH15" i="15"/>
  <c r="GI15" i="15"/>
  <c r="GJ15" i="15"/>
  <c r="GK15" i="15"/>
  <c r="GL15" i="15"/>
  <c r="GM15" i="15"/>
  <c r="GN15" i="15"/>
  <c r="GO15" i="15"/>
  <c r="GP15" i="15"/>
  <c r="GQ15" i="15"/>
  <c r="GR15" i="15"/>
  <c r="GS15" i="15"/>
  <c r="GT15" i="15"/>
  <c r="GU15" i="15"/>
  <c r="GV15" i="15"/>
  <c r="GW15" i="15"/>
  <c r="GX15" i="15"/>
  <c r="GY15" i="15"/>
  <c r="GZ15" i="15"/>
  <c r="HA15" i="15"/>
  <c r="HB15" i="15"/>
  <c r="HC15" i="15"/>
  <c r="HD15" i="15"/>
  <c r="HE15" i="15"/>
  <c r="HF15" i="15"/>
  <c r="HG15" i="15"/>
  <c r="HH15" i="15"/>
  <c r="HI15" i="15"/>
  <c r="HJ15" i="15"/>
  <c r="HK15" i="15"/>
  <c r="HL15" i="15"/>
  <c r="HM15" i="15"/>
  <c r="HN15" i="15"/>
  <c r="HO15" i="15"/>
  <c r="HP15" i="15"/>
  <c r="HQ15" i="15"/>
  <c r="HR15" i="15"/>
  <c r="HS15" i="15"/>
  <c r="HT15" i="15"/>
  <c r="HU15" i="15"/>
  <c r="HV15" i="15"/>
  <c r="HW15" i="15"/>
  <c r="HX15" i="15"/>
  <c r="HY15" i="15"/>
  <c r="HZ15" i="15"/>
  <c r="IA15" i="15"/>
  <c r="IB15" i="15"/>
  <c r="IC15" i="15"/>
  <c r="ID15" i="15"/>
  <c r="IE15" i="15"/>
  <c r="IF15" i="15"/>
  <c r="IG15" i="15"/>
  <c r="IH15" i="15"/>
  <c r="II15" i="15"/>
  <c r="IJ15" i="15"/>
  <c r="IK15" i="15"/>
  <c r="IL15" i="15"/>
  <c r="IM15" i="15"/>
  <c r="IN15" i="15"/>
  <c r="IO15" i="15"/>
  <c r="IP15" i="15"/>
  <c r="IQ15" i="15"/>
  <c r="IR15" i="15"/>
  <c r="IS15" i="15"/>
  <c r="IT15" i="15"/>
  <c r="IU15" i="15"/>
  <c r="IV15" i="15"/>
  <c r="IW15" i="15"/>
  <c r="IX15" i="15"/>
  <c r="IY15" i="15"/>
  <c r="IZ15" i="15"/>
  <c r="JA15" i="15"/>
  <c r="JB15" i="15"/>
  <c r="JC15" i="15"/>
  <c r="JD15" i="15"/>
  <c r="JE15" i="15"/>
  <c r="JF15" i="15"/>
  <c r="JG15" i="15"/>
  <c r="JH15" i="15"/>
  <c r="JI15" i="15"/>
  <c r="JJ15" i="15"/>
  <c r="JK15" i="15"/>
  <c r="JL15" i="15"/>
  <c r="JM15" i="15"/>
  <c r="JN15" i="15"/>
  <c r="JO15" i="15"/>
  <c r="JP15" i="15"/>
  <c r="JQ15" i="15"/>
  <c r="JR15" i="15"/>
  <c r="JS15" i="15"/>
  <c r="JT15" i="15"/>
  <c r="JU15" i="15"/>
  <c r="JV15" i="15"/>
  <c r="JW15" i="15"/>
  <c r="JX15" i="15"/>
  <c r="JY15" i="15"/>
  <c r="JZ15" i="15"/>
  <c r="KA15" i="15"/>
  <c r="KB15" i="15"/>
  <c r="KC15" i="15"/>
  <c r="KD15" i="15"/>
  <c r="KE15" i="15"/>
  <c r="KF15" i="15"/>
  <c r="KG15" i="15"/>
  <c r="KH15" i="15"/>
  <c r="KI15" i="15"/>
  <c r="KJ15" i="15"/>
  <c r="KK15" i="15"/>
  <c r="KL15" i="15"/>
  <c r="KM15" i="15"/>
  <c r="KN15" i="15"/>
  <c r="KO15" i="15"/>
  <c r="KP15" i="15"/>
  <c r="KQ15" i="15"/>
  <c r="KR15" i="15"/>
  <c r="KS15" i="15"/>
  <c r="KT15" i="15"/>
  <c r="KU15" i="15"/>
  <c r="KV15" i="15"/>
  <c r="KW15" i="15"/>
  <c r="KX15" i="15"/>
  <c r="KY15" i="15"/>
  <c r="KZ15" i="15"/>
  <c r="LA15" i="15"/>
  <c r="LB15" i="15"/>
  <c r="LC15" i="15"/>
  <c r="LD15" i="15"/>
  <c r="LE15" i="15"/>
  <c r="LF15" i="15"/>
  <c r="LG15" i="15"/>
  <c r="LH15" i="15"/>
  <c r="LI15" i="15"/>
  <c r="LJ15" i="15"/>
  <c r="LK15" i="15"/>
  <c r="LL15" i="15"/>
  <c r="LM15" i="15"/>
  <c r="LN15" i="15"/>
  <c r="LO15" i="15"/>
  <c r="LP15" i="15"/>
  <c r="LQ15" i="15"/>
  <c r="LR15" i="15"/>
  <c r="LS15" i="15"/>
  <c r="LT15" i="15"/>
  <c r="LU15" i="15"/>
  <c r="LV15" i="15"/>
  <c r="LW15" i="15"/>
  <c r="LX15" i="15"/>
  <c r="LY15" i="15"/>
  <c r="LZ15" i="15"/>
  <c r="MA15" i="15"/>
  <c r="MB15" i="15"/>
  <c r="MC15" i="15"/>
  <c r="MD15" i="15"/>
  <c r="ME15" i="15"/>
  <c r="MF15" i="15"/>
  <c r="MG15" i="15"/>
  <c r="MH15" i="15"/>
  <c r="MI15" i="15"/>
  <c r="MJ15" i="15"/>
  <c r="MK15" i="15"/>
  <c r="ML15" i="15"/>
  <c r="MM15" i="15"/>
  <c r="MN15" i="15"/>
  <c r="MO15" i="15"/>
  <c r="MP15" i="15"/>
  <c r="MQ15" i="15"/>
  <c r="MR15" i="15"/>
  <c r="MS15" i="15"/>
  <c r="MT15" i="15"/>
  <c r="MU15" i="15"/>
  <c r="MV15" i="15"/>
  <c r="MW15" i="15"/>
  <c r="MX15" i="15"/>
  <c r="MY15" i="15"/>
  <c r="MZ15" i="15"/>
  <c r="NA15" i="15"/>
  <c r="NB15" i="15"/>
  <c r="NC15" i="15"/>
  <c r="ND15" i="15"/>
  <c r="NE15" i="15"/>
  <c r="NF15" i="15"/>
  <c r="NG15" i="15"/>
  <c r="NH15" i="15"/>
  <c r="NI15" i="15"/>
  <c r="NJ15" i="15"/>
  <c r="NK15" i="15"/>
  <c r="NL15" i="15"/>
  <c r="NM15" i="15"/>
  <c r="NN15" i="15"/>
  <c r="NO15" i="15"/>
  <c r="NP15" i="15"/>
  <c r="NQ15" i="15"/>
  <c r="NR15" i="15"/>
  <c r="NS15" i="15"/>
  <c r="NT15" i="15"/>
  <c r="NU15" i="15"/>
  <c r="NV15" i="15"/>
  <c r="NW15" i="15"/>
  <c r="NX15" i="15"/>
  <c r="NY15" i="15"/>
  <c r="NZ15" i="15"/>
  <c r="OA15" i="15"/>
  <c r="OB15" i="15"/>
  <c r="OC15" i="15"/>
  <c r="OD15" i="15"/>
  <c r="OE15" i="15"/>
  <c r="OF15" i="15"/>
  <c r="OG15" i="15"/>
  <c r="OH15" i="15"/>
  <c r="OI15" i="15"/>
  <c r="OJ15" i="15"/>
  <c r="OK15" i="15"/>
  <c r="OL15" i="15"/>
  <c r="OM15" i="15"/>
  <c r="ON15" i="15"/>
  <c r="OO15" i="15"/>
  <c r="OP15" i="15"/>
  <c r="OQ15" i="15"/>
  <c r="OR15" i="15"/>
  <c r="OS15" i="15"/>
  <c r="OT15" i="15"/>
  <c r="OU15" i="15"/>
  <c r="OV15" i="15"/>
  <c r="OW15" i="15"/>
  <c r="OX15" i="15"/>
  <c r="OY15" i="15"/>
  <c r="OZ15" i="15"/>
  <c r="PA15" i="15"/>
  <c r="PB15" i="15"/>
  <c r="PC15" i="15"/>
  <c r="PD15" i="15"/>
  <c r="PE15" i="15"/>
  <c r="PF15" i="15"/>
  <c r="PG15" i="15"/>
  <c r="PH15" i="15"/>
  <c r="PI15" i="15"/>
  <c r="PJ15" i="15"/>
  <c r="PK15" i="15"/>
  <c r="PL15" i="15"/>
  <c r="PM15" i="15"/>
  <c r="PN15" i="15"/>
  <c r="PO15" i="15"/>
  <c r="PP15" i="15"/>
  <c r="PQ15" i="15"/>
  <c r="PR15" i="15"/>
  <c r="PS15" i="15"/>
  <c r="PT15" i="15"/>
  <c r="PU15" i="15"/>
  <c r="PV15" i="15"/>
  <c r="PW15" i="15"/>
  <c r="PX15" i="15"/>
  <c r="PY15" i="15"/>
  <c r="PZ15" i="15"/>
  <c r="QA15" i="15"/>
  <c r="QB15" i="15"/>
  <c r="QC15" i="15"/>
  <c r="QD15" i="15"/>
  <c r="QE15" i="15"/>
  <c r="QF15" i="15"/>
  <c r="QG15" i="15"/>
  <c r="QH15" i="15"/>
  <c r="QI15" i="15"/>
  <c r="QJ15" i="15"/>
  <c r="QK15" i="15"/>
  <c r="QL15" i="15"/>
  <c r="QM15" i="15"/>
  <c r="QN15" i="15"/>
  <c r="QO15" i="15"/>
  <c r="QP15" i="15"/>
  <c r="QQ15" i="15"/>
  <c r="QR15" i="15"/>
  <c r="QS15" i="15"/>
  <c r="QT15" i="15"/>
  <c r="QU15" i="15"/>
  <c r="QV15" i="15"/>
  <c r="QW15" i="15"/>
  <c r="QX15" i="15"/>
  <c r="QY15" i="15"/>
  <c r="QZ15" i="15"/>
  <c r="RA15" i="15"/>
  <c r="RB15" i="15"/>
  <c r="RC15" i="15"/>
  <c r="RD15" i="15"/>
  <c r="RE15" i="15"/>
  <c r="RF15" i="15"/>
  <c r="RG15" i="15"/>
  <c r="RH15" i="15"/>
  <c r="RI15" i="15"/>
  <c r="RJ15" i="15"/>
  <c r="RK15" i="15"/>
  <c r="RL15" i="15"/>
  <c r="RM15" i="15"/>
  <c r="RN15" i="15"/>
  <c r="RO15" i="15"/>
  <c r="RP15" i="15"/>
  <c r="RQ15" i="15"/>
  <c r="RR15" i="15"/>
  <c r="RS15" i="15"/>
  <c r="RT15" i="15"/>
  <c r="RU15" i="15"/>
  <c r="RV15" i="15"/>
  <c r="RW15" i="15"/>
  <c r="RX15" i="15"/>
  <c r="RY15" i="15"/>
  <c r="RZ15" i="15"/>
  <c r="SA15" i="15"/>
  <c r="SB15" i="15"/>
  <c r="SC15" i="15"/>
  <c r="SD15" i="15"/>
  <c r="SE15" i="15"/>
  <c r="SF15" i="15"/>
  <c r="SG15" i="15"/>
  <c r="SH15" i="15"/>
  <c r="SI15" i="15"/>
  <c r="SJ15" i="15"/>
  <c r="SK15" i="15"/>
  <c r="SL15" i="15"/>
  <c r="SM15" i="15"/>
  <c r="SN15" i="15"/>
  <c r="SO15" i="15"/>
  <c r="SP15" i="15"/>
  <c r="SQ15" i="15"/>
  <c r="SR15" i="15"/>
  <c r="SS15" i="15"/>
  <c r="ST15" i="15"/>
  <c r="SU15" i="15"/>
  <c r="SV15" i="15"/>
  <c r="SW15" i="15"/>
  <c r="SX15" i="15"/>
  <c r="SY15" i="15"/>
  <c r="SZ15" i="15"/>
  <c r="TA15" i="15"/>
  <c r="TB15" i="15"/>
  <c r="K15" i="15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CK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K24" i="7"/>
  <c r="AX20" i="1"/>
  <c r="AX31" i="7" s="1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R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MC87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K87" i="7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10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12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X18" i="15"/>
  <c r="AY18" i="15"/>
  <c r="AZ18" i="15"/>
  <c r="BB18" i="15"/>
  <c r="BC18" i="15"/>
  <c r="BD18" i="15"/>
  <c r="BE18" i="15"/>
  <c r="BF18" i="15"/>
  <c r="BG18" i="15"/>
  <c r="BH18" i="15"/>
  <c r="BI18" i="15"/>
  <c r="BJ18" i="15"/>
  <c r="BK18" i="15"/>
  <c r="BL18" i="15"/>
  <c r="BM18" i="15"/>
  <c r="BN18" i="15"/>
  <c r="BO18" i="15"/>
  <c r="BP18" i="15"/>
  <c r="BQ18" i="15"/>
  <c r="BR18" i="15"/>
  <c r="BS18" i="15"/>
  <c r="BT18" i="15"/>
  <c r="BU18" i="15"/>
  <c r="BV18" i="15"/>
  <c r="BW18" i="15"/>
  <c r="BX18" i="15"/>
  <c r="BY18" i="15"/>
  <c r="BZ18" i="15"/>
  <c r="CA18" i="15"/>
  <c r="CB18" i="15"/>
  <c r="CC18" i="15"/>
  <c r="CD18" i="15"/>
  <c r="CE18" i="15"/>
  <c r="CF18" i="15"/>
  <c r="CG18" i="15"/>
  <c r="CH18" i="15"/>
  <c r="CI18" i="15"/>
  <c r="CJ18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P18" i="15"/>
  <c r="DQ18" i="15"/>
  <c r="DR18" i="15"/>
  <c r="DS18" i="15"/>
  <c r="DT18" i="15"/>
  <c r="DU18" i="15"/>
  <c r="DV18" i="15"/>
  <c r="DW18" i="15"/>
  <c r="DX18" i="15"/>
  <c r="DY18" i="15"/>
  <c r="DZ18" i="15"/>
  <c r="EA18" i="15"/>
  <c r="EB18" i="15"/>
  <c r="EC18" i="15"/>
  <c r="ED18" i="15"/>
  <c r="EE18" i="15"/>
  <c r="EF18" i="15"/>
  <c r="EG18" i="15"/>
  <c r="EH18" i="15"/>
  <c r="EI18" i="15"/>
  <c r="EJ18" i="15"/>
  <c r="EK18" i="15"/>
  <c r="EL18" i="15"/>
  <c r="EM18" i="15"/>
  <c r="EN18" i="15"/>
  <c r="EO18" i="15"/>
  <c r="EP18" i="15"/>
  <c r="EQ18" i="15"/>
  <c r="ER18" i="15"/>
  <c r="ES18" i="15"/>
  <c r="ET18" i="15"/>
  <c r="EU18" i="15"/>
  <c r="EV18" i="15"/>
  <c r="EW18" i="15"/>
  <c r="EX18" i="15"/>
  <c r="EY18" i="15"/>
  <c r="EZ18" i="15"/>
  <c r="FA18" i="15"/>
  <c r="FB18" i="15"/>
  <c r="FC18" i="15"/>
  <c r="FD18" i="15"/>
  <c r="FE18" i="15"/>
  <c r="FF18" i="15"/>
  <c r="FG18" i="15"/>
  <c r="FH18" i="15"/>
  <c r="FI18" i="15"/>
  <c r="FJ18" i="15"/>
  <c r="FK18" i="15"/>
  <c r="FL18" i="15"/>
  <c r="FM18" i="15"/>
  <c r="FN18" i="15"/>
  <c r="FO18" i="15"/>
  <c r="FP18" i="15"/>
  <c r="FQ18" i="15"/>
  <c r="FR18" i="15"/>
  <c r="FS18" i="15"/>
  <c r="FT18" i="15"/>
  <c r="FU18" i="15"/>
  <c r="FV18" i="15"/>
  <c r="FW18" i="15"/>
  <c r="FX18" i="15"/>
  <c r="FY18" i="15"/>
  <c r="FZ18" i="15"/>
  <c r="GA18" i="15"/>
  <c r="GB18" i="15"/>
  <c r="GC18" i="15"/>
  <c r="GD18" i="15"/>
  <c r="GE18" i="15"/>
  <c r="GF18" i="15"/>
  <c r="GG18" i="15"/>
  <c r="GH18" i="15"/>
  <c r="GI18" i="15"/>
  <c r="GJ18" i="15"/>
  <c r="GK18" i="15"/>
  <c r="GL18" i="15"/>
  <c r="GM18" i="15"/>
  <c r="GN18" i="15"/>
  <c r="GO18" i="15"/>
  <c r="GP18" i="15"/>
  <c r="GQ18" i="15"/>
  <c r="GR18" i="15"/>
  <c r="GS18" i="15"/>
  <c r="GT18" i="15"/>
  <c r="GU18" i="15"/>
  <c r="GV18" i="15"/>
  <c r="GW18" i="15"/>
  <c r="GX18" i="15"/>
  <c r="GY18" i="15"/>
  <c r="GZ18" i="15"/>
  <c r="HA18" i="15"/>
  <c r="HB18" i="15"/>
  <c r="HC18" i="15"/>
  <c r="HD18" i="15"/>
  <c r="HE18" i="15"/>
  <c r="HF18" i="15"/>
  <c r="HG18" i="15"/>
  <c r="HH18" i="15"/>
  <c r="HI18" i="15"/>
  <c r="HJ18" i="15"/>
  <c r="HK18" i="15"/>
  <c r="HL18" i="15"/>
  <c r="HM18" i="15"/>
  <c r="HN18" i="15"/>
  <c r="HO18" i="15"/>
  <c r="HP18" i="15"/>
  <c r="HQ18" i="15"/>
  <c r="HR18" i="15"/>
  <c r="HS18" i="15"/>
  <c r="HT18" i="15"/>
  <c r="HU18" i="15"/>
  <c r="HV18" i="15"/>
  <c r="HW18" i="15"/>
  <c r="HX18" i="15"/>
  <c r="HY18" i="15"/>
  <c r="HZ18" i="15"/>
  <c r="IA18" i="15"/>
  <c r="IB18" i="15"/>
  <c r="IC18" i="15"/>
  <c r="ID18" i="15"/>
  <c r="IE18" i="15"/>
  <c r="IF18" i="15"/>
  <c r="IG18" i="15"/>
  <c r="IH18" i="15"/>
  <c r="II18" i="15"/>
  <c r="IJ18" i="15"/>
  <c r="IK18" i="15"/>
  <c r="IL18" i="15"/>
  <c r="IM18" i="15"/>
  <c r="IN18" i="15"/>
  <c r="IO18" i="15"/>
  <c r="IP18" i="15"/>
  <c r="IQ18" i="15"/>
  <c r="IR18" i="15"/>
  <c r="IS18" i="15"/>
  <c r="IT18" i="15"/>
  <c r="IU18" i="15"/>
  <c r="IV18" i="15"/>
  <c r="IW18" i="15"/>
  <c r="IX18" i="15"/>
  <c r="IY18" i="15"/>
  <c r="IZ18" i="15"/>
  <c r="JA18" i="15"/>
  <c r="JB18" i="15"/>
  <c r="JC18" i="15"/>
  <c r="JD18" i="15"/>
  <c r="JE18" i="15"/>
  <c r="JF18" i="15"/>
  <c r="JG18" i="15"/>
  <c r="JH18" i="15"/>
  <c r="JI18" i="15"/>
  <c r="JJ18" i="15"/>
  <c r="JK18" i="15"/>
  <c r="JL18" i="15"/>
  <c r="JM18" i="15"/>
  <c r="JN18" i="15"/>
  <c r="JO18" i="15"/>
  <c r="JP18" i="15"/>
  <c r="JQ18" i="15"/>
  <c r="JR18" i="15"/>
  <c r="JS18" i="15"/>
  <c r="JT18" i="15"/>
  <c r="JU18" i="15"/>
  <c r="JV18" i="15"/>
  <c r="JW18" i="15"/>
  <c r="JX18" i="15"/>
  <c r="JY18" i="15"/>
  <c r="JZ18" i="15"/>
  <c r="KA18" i="15"/>
  <c r="KB18" i="15"/>
  <c r="KC18" i="15"/>
  <c r="KD18" i="15"/>
  <c r="KE18" i="15"/>
  <c r="KF18" i="15"/>
  <c r="KG18" i="15"/>
  <c r="KH18" i="15"/>
  <c r="KI18" i="15"/>
  <c r="KJ18" i="15"/>
  <c r="KK18" i="15"/>
  <c r="KL18" i="15"/>
  <c r="KM18" i="15"/>
  <c r="KN18" i="15"/>
  <c r="KO18" i="15"/>
  <c r="KP18" i="15"/>
  <c r="KQ18" i="15"/>
  <c r="KR18" i="15"/>
  <c r="KS18" i="15"/>
  <c r="KT18" i="15"/>
  <c r="KU18" i="15"/>
  <c r="KV18" i="15"/>
  <c r="KW18" i="15"/>
  <c r="KX18" i="15"/>
  <c r="KY18" i="15"/>
  <c r="KZ18" i="15"/>
  <c r="LA18" i="15"/>
  <c r="LB18" i="15"/>
  <c r="LC18" i="15"/>
  <c r="LD18" i="15"/>
  <c r="LE18" i="15"/>
  <c r="LF18" i="15"/>
  <c r="LG18" i="15"/>
  <c r="LH18" i="15"/>
  <c r="LI18" i="15"/>
  <c r="LJ18" i="15"/>
  <c r="LK18" i="15"/>
  <c r="LL18" i="15"/>
  <c r="LM18" i="15"/>
  <c r="LN18" i="15"/>
  <c r="LO18" i="15"/>
  <c r="LP18" i="15"/>
  <c r="LQ18" i="15"/>
  <c r="LR18" i="15"/>
  <c r="LS18" i="15"/>
  <c r="LT18" i="15"/>
  <c r="LU18" i="15"/>
  <c r="LV18" i="15"/>
  <c r="LW18" i="15"/>
  <c r="LX18" i="15"/>
  <c r="LY18" i="15"/>
  <c r="LZ18" i="15"/>
  <c r="MA18" i="15"/>
  <c r="MB18" i="15"/>
  <c r="MC18" i="15"/>
  <c r="MD18" i="15"/>
  <c r="ME18" i="15"/>
  <c r="MF18" i="15"/>
  <c r="MG18" i="15"/>
  <c r="MH18" i="15"/>
  <c r="MI18" i="15"/>
  <c r="MJ18" i="15"/>
  <c r="MK18" i="15"/>
  <c r="ML18" i="15"/>
  <c r="MM18" i="15"/>
  <c r="MN18" i="15"/>
  <c r="MO18" i="15"/>
  <c r="MP18" i="15"/>
  <c r="MQ18" i="15"/>
  <c r="MR18" i="15"/>
  <c r="MS18" i="15"/>
  <c r="MT18" i="15"/>
  <c r="MU18" i="15"/>
  <c r="MV18" i="15"/>
  <c r="MW18" i="15"/>
  <c r="MX18" i="15"/>
  <c r="MY18" i="15"/>
  <c r="MZ18" i="15"/>
  <c r="NA18" i="15"/>
  <c r="NB18" i="15"/>
  <c r="NC18" i="15"/>
  <c r="ND18" i="15"/>
  <c r="NE18" i="15"/>
  <c r="NF18" i="15"/>
  <c r="NG18" i="15"/>
  <c r="NH18" i="15"/>
  <c r="NI18" i="15"/>
  <c r="NJ18" i="15"/>
  <c r="NK18" i="15"/>
  <c r="NL18" i="15"/>
  <c r="NM18" i="15"/>
  <c r="NN18" i="15"/>
  <c r="NO18" i="15"/>
  <c r="NP18" i="15"/>
  <c r="NQ18" i="15"/>
  <c r="NR18" i="15"/>
  <c r="NS18" i="15"/>
  <c r="NT18" i="15"/>
  <c r="NU18" i="15"/>
  <c r="NV18" i="15"/>
  <c r="NW18" i="15"/>
  <c r="NX18" i="15"/>
  <c r="NY18" i="15"/>
  <c r="NZ18" i="15"/>
  <c r="OA18" i="15"/>
  <c r="OB18" i="15"/>
  <c r="OC18" i="15"/>
  <c r="OD18" i="15"/>
  <c r="OE18" i="15"/>
  <c r="OF18" i="15"/>
  <c r="OG18" i="15"/>
  <c r="OH18" i="15"/>
  <c r="OI18" i="15"/>
  <c r="OJ18" i="15"/>
  <c r="OK18" i="15"/>
  <c r="OL18" i="15"/>
  <c r="OM18" i="15"/>
  <c r="ON18" i="15"/>
  <c r="OO18" i="15"/>
  <c r="OP18" i="15"/>
  <c r="OQ18" i="15"/>
  <c r="OR18" i="15"/>
  <c r="OS18" i="15"/>
  <c r="OT18" i="15"/>
  <c r="OU18" i="15"/>
  <c r="OV18" i="15"/>
  <c r="OW18" i="15"/>
  <c r="OX18" i="15"/>
  <c r="OY18" i="15"/>
  <c r="OZ18" i="15"/>
  <c r="PA18" i="15"/>
  <c r="PB18" i="15"/>
  <c r="PC18" i="15"/>
  <c r="PD18" i="15"/>
  <c r="PE18" i="15"/>
  <c r="PF18" i="15"/>
  <c r="PG18" i="15"/>
  <c r="PH18" i="15"/>
  <c r="PI18" i="15"/>
  <c r="PJ18" i="15"/>
  <c r="PK18" i="15"/>
  <c r="PL18" i="15"/>
  <c r="PM18" i="15"/>
  <c r="PN18" i="15"/>
  <c r="PO18" i="15"/>
  <c r="PP18" i="15"/>
  <c r="PQ18" i="15"/>
  <c r="PR18" i="15"/>
  <c r="PS18" i="15"/>
  <c r="PT18" i="15"/>
  <c r="PU18" i="15"/>
  <c r="PV18" i="15"/>
  <c r="PW18" i="15"/>
  <c r="PX18" i="15"/>
  <c r="PY18" i="15"/>
  <c r="PZ18" i="15"/>
  <c r="QA18" i="15"/>
  <c r="QB18" i="15"/>
  <c r="QC18" i="15"/>
  <c r="QD18" i="15"/>
  <c r="QE18" i="15"/>
  <c r="QF18" i="15"/>
  <c r="QG18" i="15"/>
  <c r="QH18" i="15"/>
  <c r="QI18" i="15"/>
  <c r="QJ18" i="15"/>
  <c r="QK18" i="15"/>
  <c r="QL18" i="15"/>
  <c r="QM18" i="15"/>
  <c r="QN18" i="15"/>
  <c r="QO18" i="15"/>
  <c r="QP18" i="15"/>
  <c r="QQ18" i="15"/>
  <c r="QR18" i="15"/>
  <c r="QS18" i="15"/>
  <c r="QT18" i="15"/>
  <c r="QU18" i="15"/>
  <c r="QV18" i="15"/>
  <c r="QW18" i="15"/>
  <c r="QX18" i="15"/>
  <c r="QY18" i="15"/>
  <c r="QZ18" i="15"/>
  <c r="RA18" i="15"/>
  <c r="RB18" i="15"/>
  <c r="RC18" i="15"/>
  <c r="RD18" i="15"/>
  <c r="RE18" i="15"/>
  <c r="RF18" i="15"/>
  <c r="RG18" i="15"/>
  <c r="RH18" i="15"/>
  <c r="RI18" i="15"/>
  <c r="RJ18" i="15"/>
  <c r="RK18" i="15"/>
  <c r="RL18" i="15"/>
  <c r="RM18" i="15"/>
  <c r="RN18" i="15"/>
  <c r="RO18" i="15"/>
  <c r="RP18" i="15"/>
  <c r="RQ18" i="15"/>
  <c r="RR18" i="15"/>
  <c r="RS18" i="15"/>
  <c r="RT18" i="15"/>
  <c r="RU18" i="15"/>
  <c r="RV18" i="15"/>
  <c r="RW18" i="15"/>
  <c r="RX18" i="15"/>
  <c r="RY18" i="15"/>
  <c r="RZ18" i="15"/>
  <c r="SA18" i="15"/>
  <c r="SB18" i="15"/>
  <c r="SC18" i="15"/>
  <c r="SD18" i="15"/>
  <c r="SE18" i="15"/>
  <c r="SF18" i="15"/>
  <c r="SG18" i="15"/>
  <c r="SH18" i="15"/>
  <c r="SI18" i="15"/>
  <c r="SJ18" i="15"/>
  <c r="SK18" i="15"/>
  <c r="SL18" i="15"/>
  <c r="SM18" i="15"/>
  <c r="SN18" i="15"/>
  <c r="SO18" i="15"/>
  <c r="SP18" i="15"/>
  <c r="SQ18" i="15"/>
  <c r="SR18" i="15"/>
  <c r="SS18" i="15"/>
  <c r="ST18" i="15"/>
  <c r="SU18" i="15"/>
  <c r="SV18" i="15"/>
  <c r="SW18" i="15"/>
  <c r="SX18" i="15"/>
  <c r="SY18" i="15"/>
  <c r="SZ18" i="15"/>
  <c r="TA18" i="15"/>
  <c r="TB18" i="15"/>
  <c r="K18" i="15"/>
  <c r="I59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Y31" i="7"/>
  <c r="AZ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R31" i="7"/>
  <c r="CS31" i="7"/>
  <c r="CT31" i="7"/>
  <c r="CU31" i="7"/>
  <c r="CV31" i="7"/>
  <c r="CW31" i="7"/>
  <c r="CX31" i="7"/>
  <c r="CY31" i="7"/>
  <c r="CZ31" i="7"/>
  <c r="DA31" i="7"/>
  <c r="DB31" i="7"/>
  <c r="DC31" i="7"/>
  <c r="DD31" i="7"/>
  <c r="DE31" i="7"/>
  <c r="DF31" i="7"/>
  <c r="DG31" i="7"/>
  <c r="DH31" i="7"/>
  <c r="DI31" i="7"/>
  <c r="DJ31" i="7"/>
  <c r="DK31" i="7"/>
  <c r="DL31" i="7"/>
  <c r="DM31" i="7"/>
  <c r="DN31" i="7"/>
  <c r="DO31" i="7"/>
  <c r="DP31" i="7"/>
  <c r="DQ31" i="7"/>
  <c r="DR31" i="7"/>
  <c r="DS31" i="7"/>
  <c r="DT31" i="7"/>
  <c r="DU31" i="7"/>
  <c r="DV31" i="7"/>
  <c r="DW31" i="7"/>
  <c r="DX31" i="7"/>
  <c r="DY31" i="7"/>
  <c r="DZ31" i="7"/>
  <c r="EA31" i="7"/>
  <c r="EB31" i="7"/>
  <c r="EC31" i="7"/>
  <c r="ED31" i="7"/>
  <c r="EE31" i="7"/>
  <c r="EF31" i="7"/>
  <c r="EG31" i="7"/>
  <c r="EH31" i="7"/>
  <c r="EI31" i="7"/>
  <c r="EJ31" i="7"/>
  <c r="EK31" i="7"/>
  <c r="EL31" i="7"/>
  <c r="EM31" i="7"/>
  <c r="EN31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T31" i="7"/>
  <c r="FU31" i="7"/>
  <c r="FV31" i="7"/>
  <c r="FW31" i="7"/>
  <c r="FX31" i="7"/>
  <c r="FY31" i="7"/>
  <c r="FZ31" i="7"/>
  <c r="GA31" i="7"/>
  <c r="GB31" i="7"/>
  <c r="GC31" i="7"/>
  <c r="GD31" i="7"/>
  <c r="GE31" i="7"/>
  <c r="GF31" i="7"/>
  <c r="GG31" i="7"/>
  <c r="GH31" i="7"/>
  <c r="GI31" i="7"/>
  <c r="GJ31" i="7"/>
  <c r="GK31" i="7"/>
  <c r="GL31" i="7"/>
  <c r="GM31" i="7"/>
  <c r="GN31" i="7"/>
  <c r="GO31" i="7"/>
  <c r="GP31" i="7"/>
  <c r="GQ31" i="7"/>
  <c r="GR31" i="7"/>
  <c r="GS31" i="7"/>
  <c r="GT31" i="7"/>
  <c r="GU31" i="7"/>
  <c r="GV31" i="7"/>
  <c r="GW31" i="7"/>
  <c r="GX31" i="7"/>
  <c r="GY31" i="7"/>
  <c r="GZ31" i="7"/>
  <c r="HA31" i="7"/>
  <c r="HB31" i="7"/>
  <c r="HC31" i="7"/>
  <c r="HD31" i="7"/>
  <c r="HE31" i="7"/>
  <c r="HF31" i="7"/>
  <c r="HG31" i="7"/>
  <c r="HH31" i="7"/>
  <c r="HI31" i="7"/>
  <c r="HJ31" i="7"/>
  <c r="HK31" i="7"/>
  <c r="HL31" i="7"/>
  <c r="HM31" i="7"/>
  <c r="HN31" i="7"/>
  <c r="HO31" i="7"/>
  <c r="HP31" i="7"/>
  <c r="HQ31" i="7"/>
  <c r="HR31" i="7"/>
  <c r="HS31" i="7"/>
  <c r="HT31" i="7"/>
  <c r="HU31" i="7"/>
  <c r="HV31" i="7"/>
  <c r="HW31" i="7"/>
  <c r="HX31" i="7"/>
  <c r="HY31" i="7"/>
  <c r="HZ31" i="7"/>
  <c r="IA31" i="7"/>
  <c r="IB31" i="7"/>
  <c r="IC31" i="7"/>
  <c r="ID31" i="7"/>
  <c r="IE31" i="7"/>
  <c r="IF31" i="7"/>
  <c r="IG31" i="7"/>
  <c r="IH31" i="7"/>
  <c r="II31" i="7"/>
  <c r="IJ31" i="7"/>
  <c r="IK31" i="7"/>
  <c r="IL31" i="7"/>
  <c r="IM31" i="7"/>
  <c r="IN31" i="7"/>
  <c r="IO31" i="7"/>
  <c r="IP31" i="7"/>
  <c r="IQ31" i="7"/>
  <c r="IR31" i="7"/>
  <c r="IS31" i="7"/>
  <c r="IT31" i="7"/>
  <c r="IU31" i="7"/>
  <c r="IV31" i="7"/>
  <c r="IW31" i="7"/>
  <c r="IX31" i="7"/>
  <c r="IY31" i="7"/>
  <c r="IZ31" i="7"/>
  <c r="JA31" i="7"/>
  <c r="JB31" i="7"/>
  <c r="JC31" i="7"/>
  <c r="JD31" i="7"/>
  <c r="JE31" i="7"/>
  <c r="JF31" i="7"/>
  <c r="JG31" i="7"/>
  <c r="JH31" i="7"/>
  <c r="JI31" i="7"/>
  <c r="JJ31" i="7"/>
  <c r="JK31" i="7"/>
  <c r="JL31" i="7"/>
  <c r="JM31" i="7"/>
  <c r="JN31" i="7"/>
  <c r="JO31" i="7"/>
  <c r="JP31" i="7"/>
  <c r="JQ31" i="7"/>
  <c r="JR31" i="7"/>
  <c r="JS31" i="7"/>
  <c r="JT31" i="7"/>
  <c r="JU31" i="7"/>
  <c r="JV31" i="7"/>
  <c r="JW31" i="7"/>
  <c r="JX31" i="7"/>
  <c r="JY31" i="7"/>
  <c r="JZ31" i="7"/>
  <c r="KA31" i="7"/>
  <c r="KB31" i="7"/>
  <c r="KC31" i="7"/>
  <c r="KD31" i="7"/>
  <c r="KE31" i="7"/>
  <c r="KF31" i="7"/>
  <c r="KG31" i="7"/>
  <c r="KH31" i="7"/>
  <c r="KI31" i="7"/>
  <c r="KJ31" i="7"/>
  <c r="KK31" i="7"/>
  <c r="KL31" i="7"/>
  <c r="KM31" i="7"/>
  <c r="KN31" i="7"/>
  <c r="KO31" i="7"/>
  <c r="KP31" i="7"/>
  <c r="KQ31" i="7"/>
  <c r="KR31" i="7"/>
  <c r="KS31" i="7"/>
  <c r="KT31" i="7"/>
  <c r="KU31" i="7"/>
  <c r="KV31" i="7"/>
  <c r="KW31" i="7"/>
  <c r="KX31" i="7"/>
  <c r="KY31" i="7"/>
  <c r="KZ31" i="7"/>
  <c r="LA31" i="7"/>
  <c r="LB31" i="7"/>
  <c r="LC31" i="7"/>
  <c r="LD31" i="7"/>
  <c r="LE31" i="7"/>
  <c r="LF31" i="7"/>
  <c r="LG31" i="7"/>
  <c r="LH31" i="7"/>
  <c r="LI31" i="7"/>
  <c r="LJ31" i="7"/>
  <c r="LK31" i="7"/>
  <c r="LL31" i="7"/>
  <c r="LM31" i="7"/>
  <c r="LN31" i="7"/>
  <c r="LO31" i="7"/>
  <c r="LP31" i="7"/>
  <c r="LQ31" i="7"/>
  <c r="LR31" i="7"/>
  <c r="LS31" i="7"/>
  <c r="LT31" i="7"/>
  <c r="LU31" i="7"/>
  <c r="LV31" i="7"/>
  <c r="LW31" i="7"/>
  <c r="LX31" i="7"/>
  <c r="LY31" i="7"/>
  <c r="LZ31" i="7"/>
  <c r="MA31" i="7"/>
  <c r="MB31" i="7"/>
  <c r="MC31" i="7"/>
  <c r="MD31" i="7"/>
  <c r="ME31" i="7"/>
  <c r="MF31" i="7"/>
  <c r="MG31" i="7"/>
  <c r="MH31" i="7"/>
  <c r="MI31" i="7"/>
  <c r="MJ31" i="7"/>
  <c r="MK31" i="7"/>
  <c r="ML31" i="7"/>
  <c r="MM31" i="7"/>
  <c r="MN31" i="7"/>
  <c r="MO31" i="7"/>
  <c r="MP31" i="7"/>
  <c r="MQ31" i="7"/>
  <c r="MR31" i="7"/>
  <c r="MS31" i="7"/>
  <c r="MT31" i="7"/>
  <c r="MU31" i="7"/>
  <c r="MV31" i="7"/>
  <c r="MW31" i="7"/>
  <c r="MX31" i="7"/>
  <c r="MY31" i="7"/>
  <c r="MZ31" i="7"/>
  <c r="NA31" i="7"/>
  <c r="NB31" i="7"/>
  <c r="NC31" i="7"/>
  <c r="ND31" i="7"/>
  <c r="NE31" i="7"/>
  <c r="NF31" i="7"/>
  <c r="NG31" i="7"/>
  <c r="NH31" i="7"/>
  <c r="NI31" i="7"/>
  <c r="NJ31" i="7"/>
  <c r="NK31" i="7"/>
  <c r="NL31" i="7"/>
  <c r="NM31" i="7"/>
  <c r="NN31" i="7"/>
  <c r="NO31" i="7"/>
  <c r="NP31" i="7"/>
  <c r="NQ31" i="7"/>
  <c r="NR31" i="7"/>
  <c r="NS31" i="7"/>
  <c r="NT31" i="7"/>
  <c r="NU31" i="7"/>
  <c r="NV31" i="7"/>
  <c r="NW31" i="7"/>
  <c r="NX31" i="7"/>
  <c r="NY31" i="7"/>
  <c r="NZ31" i="7"/>
  <c r="OA31" i="7"/>
  <c r="OB31" i="7"/>
  <c r="OC31" i="7"/>
  <c r="OD31" i="7"/>
  <c r="OE31" i="7"/>
  <c r="OF31" i="7"/>
  <c r="OG31" i="7"/>
  <c r="OH31" i="7"/>
  <c r="OI31" i="7"/>
  <c r="OJ31" i="7"/>
  <c r="OK31" i="7"/>
  <c r="OL31" i="7"/>
  <c r="OM31" i="7"/>
  <c r="ON31" i="7"/>
  <c r="OO31" i="7"/>
  <c r="OP31" i="7"/>
  <c r="OQ31" i="7"/>
  <c r="OR31" i="7"/>
  <c r="OS31" i="7"/>
  <c r="OT31" i="7"/>
  <c r="OU31" i="7"/>
  <c r="OV31" i="7"/>
  <c r="OW31" i="7"/>
  <c r="OX31" i="7"/>
  <c r="OY31" i="7"/>
  <c r="OZ31" i="7"/>
  <c r="PA31" i="7"/>
  <c r="PB31" i="7"/>
  <c r="PC31" i="7"/>
  <c r="PD31" i="7"/>
  <c r="PE31" i="7"/>
  <c r="PF31" i="7"/>
  <c r="PG31" i="7"/>
  <c r="PH31" i="7"/>
  <c r="PI31" i="7"/>
  <c r="PJ31" i="7"/>
  <c r="PK31" i="7"/>
  <c r="PL31" i="7"/>
  <c r="PM31" i="7"/>
  <c r="PN31" i="7"/>
  <c r="PO31" i="7"/>
  <c r="PP31" i="7"/>
  <c r="PQ31" i="7"/>
  <c r="PR31" i="7"/>
  <c r="PS31" i="7"/>
  <c r="PT31" i="7"/>
  <c r="PU31" i="7"/>
  <c r="PV31" i="7"/>
  <c r="PW31" i="7"/>
  <c r="PX31" i="7"/>
  <c r="PY31" i="7"/>
  <c r="PZ31" i="7"/>
  <c r="QA31" i="7"/>
  <c r="QB31" i="7"/>
  <c r="QC31" i="7"/>
  <c r="QD31" i="7"/>
  <c r="QE31" i="7"/>
  <c r="QF31" i="7"/>
  <c r="QG31" i="7"/>
  <c r="QH31" i="7"/>
  <c r="QI31" i="7"/>
  <c r="QJ31" i="7"/>
  <c r="QK31" i="7"/>
  <c r="QL31" i="7"/>
  <c r="QM31" i="7"/>
  <c r="QN31" i="7"/>
  <c r="QO31" i="7"/>
  <c r="QP31" i="7"/>
  <c r="QQ31" i="7"/>
  <c r="QR31" i="7"/>
  <c r="QS31" i="7"/>
  <c r="QT31" i="7"/>
  <c r="QU31" i="7"/>
  <c r="QV31" i="7"/>
  <c r="QW31" i="7"/>
  <c r="QX31" i="7"/>
  <c r="QY31" i="7"/>
  <c r="QZ31" i="7"/>
  <c r="RA31" i="7"/>
  <c r="RB31" i="7"/>
  <c r="RC31" i="7"/>
  <c r="RD31" i="7"/>
  <c r="RE31" i="7"/>
  <c r="RF31" i="7"/>
  <c r="RG31" i="7"/>
  <c r="RH31" i="7"/>
  <c r="RI31" i="7"/>
  <c r="RJ31" i="7"/>
  <c r="RK31" i="7"/>
  <c r="RL31" i="7"/>
  <c r="RM31" i="7"/>
  <c r="RN31" i="7"/>
  <c r="RO31" i="7"/>
  <c r="RP31" i="7"/>
  <c r="RQ31" i="7"/>
  <c r="RR31" i="7"/>
  <c r="RS31" i="7"/>
  <c r="RT31" i="7"/>
  <c r="RU31" i="7"/>
  <c r="RV31" i="7"/>
  <c r="RW31" i="7"/>
  <c r="RX31" i="7"/>
  <c r="RY31" i="7"/>
  <c r="RZ31" i="7"/>
  <c r="SA31" i="7"/>
  <c r="SB31" i="7"/>
  <c r="SC31" i="7"/>
  <c r="SD31" i="7"/>
  <c r="SE31" i="7"/>
  <c r="SF31" i="7"/>
  <c r="SG31" i="7"/>
  <c r="SH31" i="7"/>
  <c r="SI31" i="7"/>
  <c r="SJ31" i="7"/>
  <c r="SK31" i="7"/>
  <c r="SL31" i="7"/>
  <c r="SM31" i="7"/>
  <c r="SN31" i="7"/>
  <c r="SO31" i="7"/>
  <c r="SP31" i="7"/>
  <c r="SQ31" i="7"/>
  <c r="SR31" i="7"/>
  <c r="SS31" i="7"/>
  <c r="ST31" i="7"/>
  <c r="SU31" i="7"/>
  <c r="SV31" i="7"/>
  <c r="SW31" i="7"/>
  <c r="SX31" i="7"/>
  <c r="SY31" i="7"/>
  <c r="SZ31" i="7"/>
  <c r="TA31" i="7"/>
  <c r="TB31" i="7"/>
  <c r="K31" i="7"/>
  <c r="AT19" i="7"/>
  <c r="AT11" i="7"/>
  <c r="AT25" i="3"/>
  <c r="AT9" i="3"/>
  <c r="AS14" i="15"/>
  <c r="AS13" i="15"/>
  <c r="AS11" i="15"/>
  <c r="AS23" i="7"/>
  <c r="AS22" i="7"/>
  <c r="AS17" i="7"/>
  <c r="AS28" i="3"/>
  <c r="AS23" i="3"/>
  <c r="AS12" i="3"/>
  <c r="AP10" i="1"/>
  <c r="AP14" i="7" s="1"/>
  <c r="AN15" i="13"/>
  <c r="AN9" i="7" s="1"/>
  <c r="AL30" i="7"/>
  <c r="AL19" i="7"/>
  <c r="AL11" i="7"/>
  <c r="AL11" i="3"/>
  <c r="AL25" i="3"/>
  <c r="AL9" i="3"/>
  <c r="L18" i="7"/>
  <c r="M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I18" i="7"/>
  <c r="CJ18" i="7"/>
  <c r="CK18" i="7"/>
  <c r="CL18" i="7"/>
  <c r="CM18" i="7"/>
  <c r="CN18" i="7"/>
  <c r="CO18" i="7"/>
  <c r="CP18" i="7"/>
  <c r="CQ18" i="7"/>
  <c r="CR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K18" i="7"/>
  <c r="AJ14" i="15"/>
  <c r="I14" i="15" s="1"/>
  <c r="J14" i="15" s="1"/>
  <c r="AJ13" i="15"/>
  <c r="AJ11" i="15"/>
  <c r="AJ23" i="7"/>
  <c r="I23" i="7" s="1"/>
  <c r="J23" i="7" s="1"/>
  <c r="AJ22" i="7"/>
  <c r="AJ17" i="7"/>
  <c r="AJ28" i="3"/>
  <c r="I28" i="3" s="1"/>
  <c r="AJ12" i="3"/>
  <c r="AJ23" i="3"/>
  <c r="AI19" i="7"/>
  <c r="AI15" i="7"/>
  <c r="AI11" i="3"/>
  <c r="AI25" i="3"/>
  <c r="AI16" i="3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G53" i="7"/>
  <c r="AH53" i="7"/>
  <c r="AI53" i="7"/>
  <c r="AJ53" i="7"/>
  <c r="AK53" i="7"/>
  <c r="AL53" i="7"/>
  <c r="AM53" i="7"/>
  <c r="AN53" i="7"/>
  <c r="AO53" i="7"/>
  <c r="AP53" i="7"/>
  <c r="AQ53" i="7"/>
  <c r="AR53" i="7"/>
  <c r="AS53" i="7"/>
  <c r="AT53" i="7"/>
  <c r="AU53" i="7"/>
  <c r="AV53" i="7"/>
  <c r="AW53" i="7"/>
  <c r="AX53" i="7"/>
  <c r="AY53" i="7"/>
  <c r="AZ53" i="7"/>
  <c r="BA53" i="7"/>
  <c r="BB53" i="7"/>
  <c r="BC53" i="7"/>
  <c r="BD53" i="7"/>
  <c r="BE53" i="7"/>
  <c r="BF53" i="7"/>
  <c r="BG53" i="7"/>
  <c r="BH53" i="7"/>
  <c r="BI53" i="7"/>
  <c r="BJ53" i="7"/>
  <c r="BK53" i="7"/>
  <c r="BL53" i="7"/>
  <c r="BM53" i="7"/>
  <c r="BN53" i="7"/>
  <c r="BO53" i="7"/>
  <c r="BP53" i="7"/>
  <c r="BQ53" i="7"/>
  <c r="BR53" i="7"/>
  <c r="BS53" i="7"/>
  <c r="BT53" i="7"/>
  <c r="BU53" i="7"/>
  <c r="BV53" i="7"/>
  <c r="BW53" i="7"/>
  <c r="BX53" i="7"/>
  <c r="BY53" i="7"/>
  <c r="BZ53" i="7"/>
  <c r="CA53" i="7"/>
  <c r="CB53" i="7"/>
  <c r="CC53" i="7"/>
  <c r="CD53" i="7"/>
  <c r="CE53" i="7"/>
  <c r="CF53" i="7"/>
  <c r="CG53" i="7"/>
  <c r="CH53" i="7"/>
  <c r="CI53" i="7"/>
  <c r="CJ53" i="7"/>
  <c r="CK53" i="7"/>
  <c r="CL53" i="7"/>
  <c r="CM53" i="7"/>
  <c r="CN53" i="7"/>
  <c r="CO53" i="7"/>
  <c r="CP53" i="7"/>
  <c r="CQ53" i="7"/>
  <c r="CR53" i="7"/>
  <c r="CS53" i="7"/>
  <c r="CT53" i="7"/>
  <c r="CU53" i="7"/>
  <c r="CV53" i="7"/>
  <c r="CW53" i="7"/>
  <c r="CX53" i="7"/>
  <c r="CY53" i="7"/>
  <c r="CZ53" i="7"/>
  <c r="DA53" i="7"/>
  <c r="DB53" i="7"/>
  <c r="DC53" i="7"/>
  <c r="DD53" i="7"/>
  <c r="DE53" i="7"/>
  <c r="DF53" i="7"/>
  <c r="DG53" i="7"/>
  <c r="DH53" i="7"/>
  <c r="DI53" i="7"/>
  <c r="DJ53" i="7"/>
  <c r="DK53" i="7"/>
  <c r="DL53" i="7"/>
  <c r="DM53" i="7"/>
  <c r="DN53" i="7"/>
  <c r="DO53" i="7"/>
  <c r="DP53" i="7"/>
  <c r="DQ53" i="7"/>
  <c r="DR53" i="7"/>
  <c r="DS53" i="7"/>
  <c r="DT53" i="7"/>
  <c r="DU53" i="7"/>
  <c r="DV53" i="7"/>
  <c r="DW53" i="7"/>
  <c r="DX53" i="7"/>
  <c r="DY53" i="7"/>
  <c r="DZ53" i="7"/>
  <c r="EA53" i="7"/>
  <c r="EB53" i="7"/>
  <c r="EC53" i="7"/>
  <c r="ED53" i="7"/>
  <c r="EE53" i="7"/>
  <c r="EF53" i="7"/>
  <c r="EG53" i="7"/>
  <c r="EH53" i="7"/>
  <c r="EI53" i="7"/>
  <c r="EJ53" i="7"/>
  <c r="EK53" i="7"/>
  <c r="EL53" i="7"/>
  <c r="EM53" i="7"/>
  <c r="EN53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T53" i="7"/>
  <c r="FU53" i="7"/>
  <c r="FV53" i="7"/>
  <c r="FW53" i="7"/>
  <c r="FX53" i="7"/>
  <c r="FY53" i="7"/>
  <c r="FZ53" i="7"/>
  <c r="GA53" i="7"/>
  <c r="GB53" i="7"/>
  <c r="GC53" i="7"/>
  <c r="GD53" i="7"/>
  <c r="GE53" i="7"/>
  <c r="GF53" i="7"/>
  <c r="GG53" i="7"/>
  <c r="GH53" i="7"/>
  <c r="GI53" i="7"/>
  <c r="GJ53" i="7"/>
  <c r="GK53" i="7"/>
  <c r="GL53" i="7"/>
  <c r="GM53" i="7"/>
  <c r="GN53" i="7"/>
  <c r="GO53" i="7"/>
  <c r="GP53" i="7"/>
  <c r="GQ53" i="7"/>
  <c r="GR53" i="7"/>
  <c r="GS53" i="7"/>
  <c r="GT53" i="7"/>
  <c r="GU53" i="7"/>
  <c r="GV53" i="7"/>
  <c r="GW53" i="7"/>
  <c r="GX53" i="7"/>
  <c r="GY53" i="7"/>
  <c r="GZ53" i="7"/>
  <c r="HA53" i="7"/>
  <c r="HB53" i="7"/>
  <c r="HC53" i="7"/>
  <c r="HD53" i="7"/>
  <c r="HE53" i="7"/>
  <c r="HF53" i="7"/>
  <c r="HG53" i="7"/>
  <c r="HH53" i="7"/>
  <c r="HI53" i="7"/>
  <c r="HJ53" i="7"/>
  <c r="HK53" i="7"/>
  <c r="HL53" i="7"/>
  <c r="HM53" i="7"/>
  <c r="HN53" i="7"/>
  <c r="HO53" i="7"/>
  <c r="HP53" i="7"/>
  <c r="HQ53" i="7"/>
  <c r="HR53" i="7"/>
  <c r="HS53" i="7"/>
  <c r="HT53" i="7"/>
  <c r="HU53" i="7"/>
  <c r="HV53" i="7"/>
  <c r="HW53" i="7"/>
  <c r="HX53" i="7"/>
  <c r="HY53" i="7"/>
  <c r="HZ53" i="7"/>
  <c r="IA53" i="7"/>
  <c r="IB53" i="7"/>
  <c r="IC53" i="7"/>
  <c r="ID53" i="7"/>
  <c r="IE53" i="7"/>
  <c r="IF53" i="7"/>
  <c r="IG53" i="7"/>
  <c r="IH53" i="7"/>
  <c r="II53" i="7"/>
  <c r="IJ53" i="7"/>
  <c r="IK53" i="7"/>
  <c r="IL53" i="7"/>
  <c r="IM53" i="7"/>
  <c r="IN53" i="7"/>
  <c r="IO53" i="7"/>
  <c r="IP53" i="7"/>
  <c r="IQ53" i="7"/>
  <c r="IR53" i="7"/>
  <c r="IS53" i="7"/>
  <c r="IT53" i="7"/>
  <c r="IU53" i="7"/>
  <c r="IV53" i="7"/>
  <c r="IW53" i="7"/>
  <c r="IX53" i="7"/>
  <c r="IY53" i="7"/>
  <c r="IZ53" i="7"/>
  <c r="JA53" i="7"/>
  <c r="JB53" i="7"/>
  <c r="JC53" i="7"/>
  <c r="JD53" i="7"/>
  <c r="JE53" i="7"/>
  <c r="JF53" i="7"/>
  <c r="JG53" i="7"/>
  <c r="JH53" i="7"/>
  <c r="JI53" i="7"/>
  <c r="JJ53" i="7"/>
  <c r="JK53" i="7"/>
  <c r="JL53" i="7"/>
  <c r="JM53" i="7"/>
  <c r="JN53" i="7"/>
  <c r="JO53" i="7"/>
  <c r="JP53" i="7"/>
  <c r="JQ53" i="7"/>
  <c r="JR53" i="7"/>
  <c r="JS53" i="7"/>
  <c r="JT53" i="7"/>
  <c r="JU53" i="7"/>
  <c r="JV53" i="7"/>
  <c r="JW53" i="7"/>
  <c r="JX53" i="7"/>
  <c r="JY53" i="7"/>
  <c r="JZ53" i="7"/>
  <c r="KA53" i="7"/>
  <c r="KB53" i="7"/>
  <c r="KC53" i="7"/>
  <c r="KD53" i="7"/>
  <c r="KE53" i="7"/>
  <c r="KF53" i="7"/>
  <c r="KG53" i="7"/>
  <c r="KH53" i="7"/>
  <c r="KI53" i="7"/>
  <c r="KJ53" i="7"/>
  <c r="KK53" i="7"/>
  <c r="KL53" i="7"/>
  <c r="KM53" i="7"/>
  <c r="KN53" i="7"/>
  <c r="KO53" i="7"/>
  <c r="KP53" i="7"/>
  <c r="KQ53" i="7"/>
  <c r="KR53" i="7"/>
  <c r="KS53" i="7"/>
  <c r="KT53" i="7"/>
  <c r="KU53" i="7"/>
  <c r="KV53" i="7"/>
  <c r="KW53" i="7"/>
  <c r="KX53" i="7"/>
  <c r="KY53" i="7"/>
  <c r="KZ53" i="7"/>
  <c r="LA53" i="7"/>
  <c r="LB53" i="7"/>
  <c r="LC53" i="7"/>
  <c r="LD53" i="7"/>
  <c r="LE53" i="7"/>
  <c r="LF53" i="7"/>
  <c r="LG53" i="7"/>
  <c r="LH53" i="7"/>
  <c r="LI53" i="7"/>
  <c r="LJ53" i="7"/>
  <c r="LK53" i="7"/>
  <c r="LL53" i="7"/>
  <c r="LM53" i="7"/>
  <c r="LN53" i="7"/>
  <c r="LO53" i="7"/>
  <c r="LP53" i="7"/>
  <c r="LQ53" i="7"/>
  <c r="LR53" i="7"/>
  <c r="LS53" i="7"/>
  <c r="LT53" i="7"/>
  <c r="LU53" i="7"/>
  <c r="LV53" i="7"/>
  <c r="LW53" i="7"/>
  <c r="LX53" i="7"/>
  <c r="LY53" i="7"/>
  <c r="LZ53" i="7"/>
  <c r="MA53" i="7"/>
  <c r="MB53" i="7"/>
  <c r="MC53" i="7"/>
  <c r="MD53" i="7"/>
  <c r="ME53" i="7"/>
  <c r="MF53" i="7"/>
  <c r="MG53" i="7"/>
  <c r="MH53" i="7"/>
  <c r="MI53" i="7"/>
  <c r="MJ53" i="7"/>
  <c r="MK53" i="7"/>
  <c r="ML53" i="7"/>
  <c r="MM53" i="7"/>
  <c r="MN53" i="7"/>
  <c r="MO53" i="7"/>
  <c r="MP53" i="7"/>
  <c r="MQ53" i="7"/>
  <c r="MR53" i="7"/>
  <c r="MS53" i="7"/>
  <c r="MT53" i="7"/>
  <c r="MU53" i="7"/>
  <c r="MV53" i="7"/>
  <c r="MW53" i="7"/>
  <c r="MX53" i="7"/>
  <c r="MY53" i="7"/>
  <c r="MZ53" i="7"/>
  <c r="NA53" i="7"/>
  <c r="NB53" i="7"/>
  <c r="NC53" i="7"/>
  <c r="ND53" i="7"/>
  <c r="NE53" i="7"/>
  <c r="NF53" i="7"/>
  <c r="NG53" i="7"/>
  <c r="NH53" i="7"/>
  <c r="NI53" i="7"/>
  <c r="NJ53" i="7"/>
  <c r="NK53" i="7"/>
  <c r="NL53" i="7"/>
  <c r="NM53" i="7"/>
  <c r="NN53" i="7"/>
  <c r="NO53" i="7"/>
  <c r="NP53" i="7"/>
  <c r="NQ53" i="7"/>
  <c r="NR53" i="7"/>
  <c r="NS53" i="7"/>
  <c r="NT53" i="7"/>
  <c r="NU53" i="7"/>
  <c r="NV53" i="7"/>
  <c r="NW53" i="7"/>
  <c r="NX53" i="7"/>
  <c r="NY53" i="7"/>
  <c r="NZ53" i="7"/>
  <c r="OA53" i="7"/>
  <c r="OB53" i="7"/>
  <c r="OC53" i="7"/>
  <c r="OD53" i="7"/>
  <c r="OE53" i="7"/>
  <c r="OF53" i="7"/>
  <c r="OG53" i="7"/>
  <c r="OH53" i="7"/>
  <c r="OI53" i="7"/>
  <c r="OJ53" i="7"/>
  <c r="OK53" i="7"/>
  <c r="OL53" i="7"/>
  <c r="OM53" i="7"/>
  <c r="ON53" i="7"/>
  <c r="OO53" i="7"/>
  <c r="OP53" i="7"/>
  <c r="OQ53" i="7"/>
  <c r="OR53" i="7"/>
  <c r="OS53" i="7"/>
  <c r="OT53" i="7"/>
  <c r="OU53" i="7"/>
  <c r="OV53" i="7"/>
  <c r="OW53" i="7"/>
  <c r="OX53" i="7"/>
  <c r="OY53" i="7"/>
  <c r="OZ53" i="7"/>
  <c r="PA53" i="7"/>
  <c r="PB53" i="7"/>
  <c r="PC53" i="7"/>
  <c r="PD53" i="7"/>
  <c r="PE53" i="7"/>
  <c r="PF53" i="7"/>
  <c r="PG53" i="7"/>
  <c r="PH53" i="7"/>
  <c r="PI53" i="7"/>
  <c r="PJ53" i="7"/>
  <c r="PK53" i="7"/>
  <c r="PL53" i="7"/>
  <c r="PM53" i="7"/>
  <c r="PN53" i="7"/>
  <c r="PO53" i="7"/>
  <c r="PP53" i="7"/>
  <c r="PQ53" i="7"/>
  <c r="PR53" i="7"/>
  <c r="PS53" i="7"/>
  <c r="PT53" i="7"/>
  <c r="PU53" i="7"/>
  <c r="PV53" i="7"/>
  <c r="PW53" i="7"/>
  <c r="PX53" i="7"/>
  <c r="PY53" i="7"/>
  <c r="PZ53" i="7"/>
  <c r="QA53" i="7"/>
  <c r="QB53" i="7"/>
  <c r="QC53" i="7"/>
  <c r="QD53" i="7"/>
  <c r="QE53" i="7"/>
  <c r="QF53" i="7"/>
  <c r="QG53" i="7"/>
  <c r="QH53" i="7"/>
  <c r="QI53" i="7"/>
  <c r="QJ53" i="7"/>
  <c r="QK53" i="7"/>
  <c r="QL53" i="7"/>
  <c r="QM53" i="7"/>
  <c r="QN53" i="7"/>
  <c r="QO53" i="7"/>
  <c r="QP53" i="7"/>
  <c r="QQ53" i="7"/>
  <c r="QR53" i="7"/>
  <c r="QS53" i="7"/>
  <c r="QT53" i="7"/>
  <c r="QU53" i="7"/>
  <c r="QV53" i="7"/>
  <c r="QW53" i="7"/>
  <c r="QX53" i="7"/>
  <c r="QY53" i="7"/>
  <c r="QZ53" i="7"/>
  <c r="RA53" i="7"/>
  <c r="RB53" i="7"/>
  <c r="RC53" i="7"/>
  <c r="RD53" i="7"/>
  <c r="RE53" i="7"/>
  <c r="RF53" i="7"/>
  <c r="RG53" i="7"/>
  <c r="RH53" i="7"/>
  <c r="RI53" i="7"/>
  <c r="RJ53" i="7"/>
  <c r="RK53" i="7"/>
  <c r="RL53" i="7"/>
  <c r="RM53" i="7"/>
  <c r="RN53" i="7"/>
  <c r="RO53" i="7"/>
  <c r="RP53" i="7"/>
  <c r="RQ53" i="7"/>
  <c r="RR53" i="7"/>
  <c r="RS53" i="7"/>
  <c r="RT53" i="7"/>
  <c r="RU53" i="7"/>
  <c r="RV53" i="7"/>
  <c r="RW53" i="7"/>
  <c r="RX53" i="7"/>
  <c r="RY53" i="7"/>
  <c r="RZ53" i="7"/>
  <c r="SA53" i="7"/>
  <c r="SB53" i="7"/>
  <c r="SC53" i="7"/>
  <c r="SD53" i="7"/>
  <c r="SE53" i="7"/>
  <c r="SF53" i="7"/>
  <c r="SG53" i="7"/>
  <c r="SH53" i="7"/>
  <c r="SI53" i="7"/>
  <c r="SJ53" i="7"/>
  <c r="SK53" i="7"/>
  <c r="SL53" i="7"/>
  <c r="SM53" i="7"/>
  <c r="SN53" i="7"/>
  <c r="SO53" i="7"/>
  <c r="SP53" i="7"/>
  <c r="SQ53" i="7"/>
  <c r="SR53" i="7"/>
  <c r="SS53" i="7"/>
  <c r="ST53" i="7"/>
  <c r="SU53" i="7"/>
  <c r="SV53" i="7"/>
  <c r="SW53" i="7"/>
  <c r="SX53" i="7"/>
  <c r="SY53" i="7"/>
  <c r="SZ53" i="7"/>
  <c r="TA53" i="7"/>
  <c r="TB53" i="7"/>
  <c r="K53" i="7"/>
  <c r="I34" i="2"/>
  <c r="J34" i="2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R49" i="7"/>
  <c r="BS49" i="7"/>
  <c r="BT49" i="7"/>
  <c r="BU49" i="7"/>
  <c r="BV49" i="7"/>
  <c r="BW49" i="7"/>
  <c r="BX49" i="7"/>
  <c r="BY49" i="7"/>
  <c r="BZ49" i="7"/>
  <c r="CA49" i="7"/>
  <c r="CB49" i="7"/>
  <c r="CC49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DB49" i="7"/>
  <c r="DC49" i="7"/>
  <c r="DD49" i="7"/>
  <c r="DE49" i="7"/>
  <c r="DF49" i="7"/>
  <c r="DG49" i="7"/>
  <c r="DH49" i="7"/>
  <c r="DI49" i="7"/>
  <c r="DJ49" i="7"/>
  <c r="DK49" i="7"/>
  <c r="DL49" i="7"/>
  <c r="DM49" i="7"/>
  <c r="DN49" i="7"/>
  <c r="DO49" i="7"/>
  <c r="DP49" i="7"/>
  <c r="DQ49" i="7"/>
  <c r="DR49" i="7"/>
  <c r="DS49" i="7"/>
  <c r="DT49" i="7"/>
  <c r="DU49" i="7"/>
  <c r="DV49" i="7"/>
  <c r="DW49" i="7"/>
  <c r="DX49" i="7"/>
  <c r="DY49" i="7"/>
  <c r="DZ49" i="7"/>
  <c r="EA49" i="7"/>
  <c r="EB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K49" i="7"/>
  <c r="J16" i="13"/>
  <c r="AD9" i="3"/>
  <c r="AD11" i="7"/>
  <c r="J48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X40" i="7"/>
  <c r="BY40" i="7"/>
  <c r="BZ40" i="7"/>
  <c r="CA40" i="7"/>
  <c r="CB40" i="7"/>
  <c r="CC40" i="7"/>
  <c r="CD40" i="7"/>
  <c r="CE40" i="7"/>
  <c r="CF40" i="7"/>
  <c r="CG40" i="7"/>
  <c r="CH40" i="7"/>
  <c r="CI40" i="7"/>
  <c r="CJ40" i="7"/>
  <c r="CK40" i="7"/>
  <c r="CL40" i="7"/>
  <c r="CM40" i="7"/>
  <c r="CN40" i="7"/>
  <c r="CO40" i="7"/>
  <c r="CP40" i="7"/>
  <c r="CQ40" i="7"/>
  <c r="CR40" i="7"/>
  <c r="CS40" i="7"/>
  <c r="CT40" i="7"/>
  <c r="CU40" i="7"/>
  <c r="CV40" i="7"/>
  <c r="CW40" i="7"/>
  <c r="CX40" i="7"/>
  <c r="CY40" i="7"/>
  <c r="CZ40" i="7"/>
  <c r="DA40" i="7"/>
  <c r="DB40" i="7"/>
  <c r="DC40" i="7"/>
  <c r="DD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K40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GZ44" i="7"/>
  <c r="HA44" i="7"/>
  <c r="HB44" i="7"/>
  <c r="HC44" i="7"/>
  <c r="HD44" i="7"/>
  <c r="HE44" i="7"/>
  <c r="HF44" i="7"/>
  <c r="HG44" i="7"/>
  <c r="HH44" i="7"/>
  <c r="HI44" i="7"/>
  <c r="HJ44" i="7"/>
  <c r="HK44" i="7"/>
  <c r="HL44" i="7"/>
  <c r="HM44" i="7"/>
  <c r="HN44" i="7"/>
  <c r="HO44" i="7"/>
  <c r="HP44" i="7"/>
  <c r="HQ44" i="7"/>
  <c r="HR44" i="7"/>
  <c r="HS44" i="7"/>
  <c r="HT44" i="7"/>
  <c r="HU44" i="7"/>
  <c r="HV44" i="7"/>
  <c r="HW44" i="7"/>
  <c r="HX44" i="7"/>
  <c r="HY44" i="7"/>
  <c r="HZ44" i="7"/>
  <c r="IA44" i="7"/>
  <c r="IB44" i="7"/>
  <c r="IC44" i="7"/>
  <c r="ID44" i="7"/>
  <c r="IE44" i="7"/>
  <c r="IF44" i="7"/>
  <c r="IG44" i="7"/>
  <c r="IH44" i="7"/>
  <c r="II44" i="7"/>
  <c r="IJ44" i="7"/>
  <c r="IK44" i="7"/>
  <c r="IL44" i="7"/>
  <c r="IM44" i="7"/>
  <c r="IN44" i="7"/>
  <c r="IO44" i="7"/>
  <c r="IP44" i="7"/>
  <c r="IQ44" i="7"/>
  <c r="IR44" i="7"/>
  <c r="IS44" i="7"/>
  <c r="IT44" i="7"/>
  <c r="IU44" i="7"/>
  <c r="IV44" i="7"/>
  <c r="IW44" i="7"/>
  <c r="IX44" i="7"/>
  <c r="IY44" i="7"/>
  <c r="IZ44" i="7"/>
  <c r="JA44" i="7"/>
  <c r="JB44" i="7"/>
  <c r="JC44" i="7"/>
  <c r="JD44" i="7"/>
  <c r="JE44" i="7"/>
  <c r="JF44" i="7"/>
  <c r="JG44" i="7"/>
  <c r="JH44" i="7"/>
  <c r="JI44" i="7"/>
  <c r="JJ44" i="7"/>
  <c r="JK44" i="7"/>
  <c r="JL44" i="7"/>
  <c r="JM44" i="7"/>
  <c r="JN44" i="7"/>
  <c r="JO44" i="7"/>
  <c r="JP44" i="7"/>
  <c r="JQ44" i="7"/>
  <c r="JR44" i="7"/>
  <c r="JS44" i="7"/>
  <c r="JT44" i="7"/>
  <c r="JU44" i="7"/>
  <c r="JV44" i="7"/>
  <c r="JW44" i="7"/>
  <c r="JX44" i="7"/>
  <c r="JY44" i="7"/>
  <c r="JZ44" i="7"/>
  <c r="KA44" i="7"/>
  <c r="KB44" i="7"/>
  <c r="KC44" i="7"/>
  <c r="KD44" i="7"/>
  <c r="KE44" i="7"/>
  <c r="KF44" i="7"/>
  <c r="KG44" i="7"/>
  <c r="KH44" i="7"/>
  <c r="KI44" i="7"/>
  <c r="KJ44" i="7"/>
  <c r="KK44" i="7"/>
  <c r="KL44" i="7"/>
  <c r="KM44" i="7"/>
  <c r="KN44" i="7"/>
  <c r="KO44" i="7"/>
  <c r="KP44" i="7"/>
  <c r="KQ44" i="7"/>
  <c r="KR44" i="7"/>
  <c r="KS44" i="7"/>
  <c r="KT44" i="7"/>
  <c r="KU44" i="7"/>
  <c r="KV44" i="7"/>
  <c r="KW44" i="7"/>
  <c r="KX44" i="7"/>
  <c r="KY44" i="7"/>
  <c r="KZ44" i="7"/>
  <c r="LA44" i="7"/>
  <c r="LB44" i="7"/>
  <c r="LC44" i="7"/>
  <c r="LD44" i="7"/>
  <c r="LE44" i="7"/>
  <c r="LF44" i="7"/>
  <c r="LG44" i="7"/>
  <c r="LH44" i="7"/>
  <c r="LI44" i="7"/>
  <c r="LJ44" i="7"/>
  <c r="LK44" i="7"/>
  <c r="LL44" i="7"/>
  <c r="LM44" i="7"/>
  <c r="LN44" i="7"/>
  <c r="LO44" i="7"/>
  <c r="LP44" i="7"/>
  <c r="LQ44" i="7"/>
  <c r="LR44" i="7"/>
  <c r="LS44" i="7"/>
  <c r="LT44" i="7"/>
  <c r="LU44" i="7"/>
  <c r="LV44" i="7"/>
  <c r="LW44" i="7"/>
  <c r="LX44" i="7"/>
  <c r="LY44" i="7"/>
  <c r="LZ44" i="7"/>
  <c r="MA44" i="7"/>
  <c r="MB44" i="7"/>
  <c r="MC44" i="7"/>
  <c r="MD44" i="7"/>
  <c r="ME44" i="7"/>
  <c r="MF44" i="7"/>
  <c r="MG44" i="7"/>
  <c r="MH44" i="7"/>
  <c r="MI44" i="7"/>
  <c r="MJ44" i="7"/>
  <c r="MK44" i="7"/>
  <c r="ML44" i="7"/>
  <c r="MM44" i="7"/>
  <c r="MN44" i="7"/>
  <c r="MO44" i="7"/>
  <c r="MP44" i="7"/>
  <c r="MQ44" i="7"/>
  <c r="MR44" i="7"/>
  <c r="MS44" i="7"/>
  <c r="MT44" i="7"/>
  <c r="MU44" i="7"/>
  <c r="MV44" i="7"/>
  <c r="MW44" i="7"/>
  <c r="MX44" i="7"/>
  <c r="MY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K44" i="7"/>
  <c r="I14" i="2"/>
  <c r="J14" i="2" s="1"/>
  <c r="I16" i="2"/>
  <c r="V11" i="7"/>
  <c r="L33" i="7"/>
  <c r="M33" i="7"/>
  <c r="N33" i="7"/>
  <c r="O33" i="7"/>
  <c r="P33" i="7"/>
  <c r="Q33" i="7"/>
  <c r="R33" i="7"/>
  <c r="S33" i="7"/>
  <c r="T33" i="7"/>
  <c r="U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B33" i="7"/>
  <c r="CC33" i="7"/>
  <c r="CD33" i="7"/>
  <c r="CE33" i="7"/>
  <c r="CF33" i="7"/>
  <c r="CG33" i="7"/>
  <c r="CH33" i="7"/>
  <c r="CI33" i="7"/>
  <c r="CJ33" i="7"/>
  <c r="CK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K33" i="7"/>
  <c r="V9" i="3"/>
  <c r="V12" i="13"/>
  <c r="U13" i="15"/>
  <c r="U11" i="15"/>
  <c r="U17" i="7"/>
  <c r="U22" i="7"/>
  <c r="U12" i="3"/>
  <c r="U23" i="3"/>
  <c r="L14" i="7"/>
  <c r="M14" i="7"/>
  <c r="N14" i="7"/>
  <c r="O14" i="7"/>
  <c r="P14" i="7"/>
  <c r="Q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A14" i="7"/>
  <c r="DB14" i="7"/>
  <c r="DC14" i="7"/>
  <c r="DD14" i="7"/>
  <c r="DE14" i="7"/>
  <c r="DF14" i="7"/>
  <c r="DG14" i="7"/>
  <c r="DH14" i="7"/>
  <c r="DI14" i="7"/>
  <c r="DJ14" i="7"/>
  <c r="DK14" i="7"/>
  <c r="DL14" i="7"/>
  <c r="DM14" i="7"/>
  <c r="DN14" i="7"/>
  <c r="DO14" i="7"/>
  <c r="DP14" i="7"/>
  <c r="DQ14" i="7"/>
  <c r="DR14" i="7"/>
  <c r="DS14" i="7"/>
  <c r="DT14" i="7"/>
  <c r="DU14" i="7"/>
  <c r="DV14" i="7"/>
  <c r="DW14" i="7"/>
  <c r="DX14" i="7"/>
  <c r="DY14" i="7"/>
  <c r="DZ14" i="7"/>
  <c r="EA14" i="7"/>
  <c r="EB14" i="7"/>
  <c r="EC14" i="7"/>
  <c r="ED14" i="7"/>
  <c r="EE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MC14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K14" i="7"/>
  <c r="R10" i="1"/>
  <c r="R14" i="7" s="1"/>
  <c r="L9" i="7"/>
  <c r="M9" i="7"/>
  <c r="N9" i="7"/>
  <c r="O9" i="7"/>
  <c r="P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E9" i="7"/>
  <c r="BF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K9" i="7"/>
  <c r="Q15" i="13"/>
  <c r="I25" i="13"/>
  <c r="Q15" i="1"/>
  <c r="Q20" i="7" s="1"/>
  <c r="P15" i="7"/>
  <c r="P11" i="7"/>
  <c r="P16" i="3"/>
  <c r="P9" i="3"/>
  <c r="L38" i="7"/>
  <c r="M38" i="7"/>
  <c r="N38" i="7"/>
  <c r="O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G38" i="7"/>
  <c r="CH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FF38" i="7"/>
  <c r="FG38" i="7"/>
  <c r="FH38" i="7"/>
  <c r="FI38" i="7"/>
  <c r="FJ38" i="7"/>
  <c r="FK38" i="7"/>
  <c r="FL38" i="7"/>
  <c r="FM38" i="7"/>
  <c r="FN38" i="7"/>
  <c r="FO38" i="7"/>
  <c r="FP38" i="7"/>
  <c r="FQ38" i="7"/>
  <c r="FR38" i="7"/>
  <c r="FS38" i="7"/>
  <c r="FT38" i="7"/>
  <c r="FU38" i="7"/>
  <c r="FV38" i="7"/>
  <c r="FW38" i="7"/>
  <c r="FX38" i="7"/>
  <c r="FY38" i="7"/>
  <c r="FZ38" i="7"/>
  <c r="GA38" i="7"/>
  <c r="GB38" i="7"/>
  <c r="GC38" i="7"/>
  <c r="GD38" i="7"/>
  <c r="GE38" i="7"/>
  <c r="GF38" i="7"/>
  <c r="GG38" i="7"/>
  <c r="GH38" i="7"/>
  <c r="GI38" i="7"/>
  <c r="GJ38" i="7"/>
  <c r="GK38" i="7"/>
  <c r="GL38" i="7"/>
  <c r="GM38" i="7"/>
  <c r="GN38" i="7"/>
  <c r="GO38" i="7"/>
  <c r="GP38" i="7"/>
  <c r="GQ38" i="7"/>
  <c r="GR38" i="7"/>
  <c r="GS38" i="7"/>
  <c r="GT38" i="7"/>
  <c r="GU38" i="7"/>
  <c r="GV38" i="7"/>
  <c r="GW38" i="7"/>
  <c r="GX38" i="7"/>
  <c r="GY38" i="7"/>
  <c r="GZ38" i="7"/>
  <c r="HA38" i="7"/>
  <c r="HB38" i="7"/>
  <c r="HC38" i="7"/>
  <c r="HD38" i="7"/>
  <c r="HE38" i="7"/>
  <c r="HF38" i="7"/>
  <c r="HG38" i="7"/>
  <c r="HH38" i="7"/>
  <c r="HI38" i="7"/>
  <c r="HJ38" i="7"/>
  <c r="HK38" i="7"/>
  <c r="HL38" i="7"/>
  <c r="HM38" i="7"/>
  <c r="HN38" i="7"/>
  <c r="HO38" i="7"/>
  <c r="HP38" i="7"/>
  <c r="HQ38" i="7"/>
  <c r="HR38" i="7"/>
  <c r="HS38" i="7"/>
  <c r="HT38" i="7"/>
  <c r="HU38" i="7"/>
  <c r="HV38" i="7"/>
  <c r="HW38" i="7"/>
  <c r="HX38" i="7"/>
  <c r="HY38" i="7"/>
  <c r="HZ38" i="7"/>
  <c r="IA38" i="7"/>
  <c r="IB38" i="7"/>
  <c r="IC38" i="7"/>
  <c r="ID38" i="7"/>
  <c r="IE38" i="7"/>
  <c r="IF38" i="7"/>
  <c r="IG38" i="7"/>
  <c r="IH38" i="7"/>
  <c r="II38" i="7"/>
  <c r="IJ38" i="7"/>
  <c r="IK38" i="7"/>
  <c r="IL38" i="7"/>
  <c r="IM38" i="7"/>
  <c r="IN38" i="7"/>
  <c r="IO38" i="7"/>
  <c r="IP38" i="7"/>
  <c r="IQ38" i="7"/>
  <c r="IR38" i="7"/>
  <c r="IS38" i="7"/>
  <c r="IT38" i="7"/>
  <c r="IU38" i="7"/>
  <c r="IV38" i="7"/>
  <c r="IW38" i="7"/>
  <c r="IX38" i="7"/>
  <c r="IY38" i="7"/>
  <c r="IZ38" i="7"/>
  <c r="JA38" i="7"/>
  <c r="JB38" i="7"/>
  <c r="JC38" i="7"/>
  <c r="JD38" i="7"/>
  <c r="JE38" i="7"/>
  <c r="JF38" i="7"/>
  <c r="JG38" i="7"/>
  <c r="JH38" i="7"/>
  <c r="JI38" i="7"/>
  <c r="JJ38" i="7"/>
  <c r="JK38" i="7"/>
  <c r="JL38" i="7"/>
  <c r="JM38" i="7"/>
  <c r="JN38" i="7"/>
  <c r="JO38" i="7"/>
  <c r="JP38" i="7"/>
  <c r="JQ38" i="7"/>
  <c r="JR38" i="7"/>
  <c r="JS38" i="7"/>
  <c r="JT38" i="7"/>
  <c r="JU38" i="7"/>
  <c r="JV38" i="7"/>
  <c r="JW38" i="7"/>
  <c r="JX38" i="7"/>
  <c r="JY38" i="7"/>
  <c r="JZ38" i="7"/>
  <c r="KA38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K38" i="7"/>
  <c r="P13" i="2"/>
  <c r="P38" i="7" s="1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X52" i="7"/>
  <c r="AY52" i="7"/>
  <c r="AZ52" i="7"/>
  <c r="BA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DB52" i="7"/>
  <c r="DC52" i="7"/>
  <c r="DD52" i="7"/>
  <c r="DE52" i="7"/>
  <c r="DF52" i="7"/>
  <c r="DG52" i="7"/>
  <c r="DH52" i="7"/>
  <c r="DI52" i="7"/>
  <c r="DJ52" i="7"/>
  <c r="DK52" i="7"/>
  <c r="DL52" i="7"/>
  <c r="DM52" i="7"/>
  <c r="DN52" i="7"/>
  <c r="DO52" i="7"/>
  <c r="DP52" i="7"/>
  <c r="DQ52" i="7"/>
  <c r="DR52" i="7"/>
  <c r="DS52" i="7"/>
  <c r="DT52" i="7"/>
  <c r="DU52" i="7"/>
  <c r="DV52" i="7"/>
  <c r="DW52" i="7"/>
  <c r="DX52" i="7"/>
  <c r="DY52" i="7"/>
  <c r="DZ52" i="7"/>
  <c r="EA52" i="7"/>
  <c r="EB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K52" i="7"/>
  <c r="I26" i="7"/>
  <c r="I27" i="7"/>
  <c r="J47" i="7"/>
  <c r="L19" i="15"/>
  <c r="M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BP19" i="15"/>
  <c r="BQ19" i="15"/>
  <c r="BR19" i="15"/>
  <c r="BS19" i="15"/>
  <c r="BT19" i="15"/>
  <c r="BU19" i="15"/>
  <c r="BV19" i="15"/>
  <c r="BW19" i="15"/>
  <c r="BX19" i="15"/>
  <c r="BY19" i="15"/>
  <c r="BZ19" i="15"/>
  <c r="CA19" i="15"/>
  <c r="CB19" i="15"/>
  <c r="CC19" i="15"/>
  <c r="CD19" i="15"/>
  <c r="CE19" i="15"/>
  <c r="CF19" i="15"/>
  <c r="CG19" i="15"/>
  <c r="CH19" i="15"/>
  <c r="CI19" i="15"/>
  <c r="CJ19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P19" i="15"/>
  <c r="DQ19" i="15"/>
  <c r="DR19" i="15"/>
  <c r="DS19" i="15"/>
  <c r="DT19" i="15"/>
  <c r="DU19" i="15"/>
  <c r="DV19" i="15"/>
  <c r="DW19" i="15"/>
  <c r="DX19" i="15"/>
  <c r="DY19" i="15"/>
  <c r="DZ19" i="15"/>
  <c r="EA19" i="15"/>
  <c r="EB19" i="15"/>
  <c r="EC19" i="15"/>
  <c r="ED19" i="15"/>
  <c r="EE19" i="15"/>
  <c r="EF19" i="15"/>
  <c r="EG19" i="15"/>
  <c r="EH19" i="15"/>
  <c r="EI19" i="15"/>
  <c r="EJ19" i="15"/>
  <c r="EK19" i="15"/>
  <c r="EL19" i="15"/>
  <c r="EM19" i="15"/>
  <c r="EN19" i="15"/>
  <c r="EO19" i="15"/>
  <c r="EP19" i="15"/>
  <c r="EQ19" i="15"/>
  <c r="ER19" i="15"/>
  <c r="ES19" i="15"/>
  <c r="ET19" i="15"/>
  <c r="EU19" i="15"/>
  <c r="EV19" i="15"/>
  <c r="EW19" i="15"/>
  <c r="EX19" i="15"/>
  <c r="EY19" i="15"/>
  <c r="EZ19" i="15"/>
  <c r="FA19" i="15"/>
  <c r="FB19" i="15"/>
  <c r="FC19" i="15"/>
  <c r="FD19" i="15"/>
  <c r="FE19" i="15"/>
  <c r="FF19" i="15"/>
  <c r="FG19" i="15"/>
  <c r="FH19" i="15"/>
  <c r="FI19" i="15"/>
  <c r="FJ19" i="15"/>
  <c r="FK19" i="15"/>
  <c r="FL19" i="15"/>
  <c r="FM19" i="15"/>
  <c r="FN19" i="15"/>
  <c r="FO19" i="15"/>
  <c r="FP19" i="15"/>
  <c r="FQ19" i="15"/>
  <c r="FR19" i="15"/>
  <c r="FS19" i="15"/>
  <c r="FT19" i="15"/>
  <c r="FU19" i="15"/>
  <c r="FV19" i="15"/>
  <c r="FW19" i="15"/>
  <c r="FX19" i="15"/>
  <c r="FY19" i="15"/>
  <c r="FZ19" i="15"/>
  <c r="GA19" i="15"/>
  <c r="GB19" i="15"/>
  <c r="GC19" i="15"/>
  <c r="GD19" i="15"/>
  <c r="GE19" i="15"/>
  <c r="GF19" i="15"/>
  <c r="GG19" i="15"/>
  <c r="GH19" i="15"/>
  <c r="GI19" i="15"/>
  <c r="GJ19" i="15"/>
  <c r="GK19" i="15"/>
  <c r="GL19" i="15"/>
  <c r="GM19" i="15"/>
  <c r="GN19" i="15"/>
  <c r="GO19" i="15"/>
  <c r="GP19" i="15"/>
  <c r="GQ19" i="15"/>
  <c r="GR19" i="15"/>
  <c r="GS19" i="15"/>
  <c r="GT19" i="15"/>
  <c r="GU19" i="15"/>
  <c r="GV19" i="15"/>
  <c r="GW19" i="15"/>
  <c r="GX19" i="15"/>
  <c r="GY19" i="15"/>
  <c r="GZ19" i="15"/>
  <c r="HA19" i="15"/>
  <c r="HB19" i="15"/>
  <c r="HC19" i="15"/>
  <c r="HD19" i="15"/>
  <c r="HE19" i="15"/>
  <c r="HF19" i="15"/>
  <c r="HG19" i="15"/>
  <c r="HH19" i="15"/>
  <c r="HI19" i="15"/>
  <c r="HJ19" i="15"/>
  <c r="HK19" i="15"/>
  <c r="HL19" i="15"/>
  <c r="HM19" i="15"/>
  <c r="HN19" i="15"/>
  <c r="HO19" i="15"/>
  <c r="HP19" i="15"/>
  <c r="HQ19" i="15"/>
  <c r="HR19" i="15"/>
  <c r="HS19" i="15"/>
  <c r="HT19" i="15"/>
  <c r="HU19" i="15"/>
  <c r="HV19" i="15"/>
  <c r="HW19" i="15"/>
  <c r="HX19" i="15"/>
  <c r="HY19" i="15"/>
  <c r="HZ19" i="15"/>
  <c r="IA19" i="15"/>
  <c r="IB19" i="15"/>
  <c r="IC19" i="15"/>
  <c r="ID19" i="15"/>
  <c r="IE19" i="15"/>
  <c r="IF19" i="15"/>
  <c r="IG19" i="15"/>
  <c r="IH19" i="15"/>
  <c r="II19" i="15"/>
  <c r="IJ19" i="15"/>
  <c r="IK19" i="15"/>
  <c r="IL19" i="15"/>
  <c r="IM19" i="15"/>
  <c r="IN19" i="15"/>
  <c r="IO19" i="15"/>
  <c r="IP19" i="15"/>
  <c r="IQ19" i="15"/>
  <c r="IR19" i="15"/>
  <c r="IS19" i="15"/>
  <c r="IT19" i="15"/>
  <c r="IU19" i="15"/>
  <c r="IV19" i="15"/>
  <c r="IW19" i="15"/>
  <c r="IX19" i="15"/>
  <c r="IY19" i="15"/>
  <c r="IZ19" i="15"/>
  <c r="JA19" i="15"/>
  <c r="JB19" i="15"/>
  <c r="JC19" i="15"/>
  <c r="JD19" i="15"/>
  <c r="JE19" i="15"/>
  <c r="JF19" i="15"/>
  <c r="JG19" i="15"/>
  <c r="JH19" i="15"/>
  <c r="JI19" i="15"/>
  <c r="JJ19" i="15"/>
  <c r="JK19" i="15"/>
  <c r="JL19" i="15"/>
  <c r="JM19" i="15"/>
  <c r="JN19" i="15"/>
  <c r="JO19" i="15"/>
  <c r="JP19" i="15"/>
  <c r="JQ19" i="15"/>
  <c r="JR19" i="15"/>
  <c r="JS19" i="15"/>
  <c r="JT19" i="15"/>
  <c r="JU19" i="15"/>
  <c r="JV19" i="15"/>
  <c r="JW19" i="15"/>
  <c r="JX19" i="15"/>
  <c r="JY19" i="15"/>
  <c r="JZ19" i="15"/>
  <c r="KA19" i="15"/>
  <c r="KB19" i="15"/>
  <c r="KC19" i="15"/>
  <c r="KD19" i="15"/>
  <c r="KE19" i="15"/>
  <c r="KF19" i="15"/>
  <c r="KG19" i="15"/>
  <c r="KH19" i="15"/>
  <c r="KI19" i="15"/>
  <c r="KJ19" i="15"/>
  <c r="KK19" i="15"/>
  <c r="KL19" i="15"/>
  <c r="KM19" i="15"/>
  <c r="KN19" i="15"/>
  <c r="KO19" i="15"/>
  <c r="KP19" i="15"/>
  <c r="KQ19" i="15"/>
  <c r="KR19" i="15"/>
  <c r="KS19" i="15"/>
  <c r="KT19" i="15"/>
  <c r="KU19" i="15"/>
  <c r="KV19" i="15"/>
  <c r="KW19" i="15"/>
  <c r="KX19" i="15"/>
  <c r="KY19" i="15"/>
  <c r="KZ19" i="15"/>
  <c r="LA19" i="15"/>
  <c r="LB19" i="15"/>
  <c r="LC19" i="15"/>
  <c r="LD19" i="15"/>
  <c r="LE19" i="15"/>
  <c r="LF19" i="15"/>
  <c r="LG19" i="15"/>
  <c r="LH19" i="15"/>
  <c r="LI19" i="15"/>
  <c r="LJ19" i="15"/>
  <c r="LK19" i="15"/>
  <c r="LL19" i="15"/>
  <c r="LM19" i="15"/>
  <c r="LN19" i="15"/>
  <c r="LO19" i="15"/>
  <c r="LP19" i="15"/>
  <c r="LQ19" i="15"/>
  <c r="LR19" i="15"/>
  <c r="LS19" i="15"/>
  <c r="LT19" i="15"/>
  <c r="LU19" i="15"/>
  <c r="LV19" i="15"/>
  <c r="LW19" i="15"/>
  <c r="LX19" i="15"/>
  <c r="LY19" i="15"/>
  <c r="LZ19" i="15"/>
  <c r="MA19" i="15"/>
  <c r="MB19" i="15"/>
  <c r="MC19" i="15"/>
  <c r="MD19" i="15"/>
  <c r="ME19" i="15"/>
  <c r="MF19" i="15"/>
  <c r="MG19" i="15"/>
  <c r="MH19" i="15"/>
  <c r="MI19" i="15"/>
  <c r="MJ19" i="15"/>
  <c r="MK19" i="15"/>
  <c r="ML19" i="15"/>
  <c r="MM19" i="15"/>
  <c r="MN19" i="15"/>
  <c r="MO19" i="15"/>
  <c r="MP19" i="15"/>
  <c r="MQ19" i="15"/>
  <c r="MR19" i="15"/>
  <c r="MS19" i="15"/>
  <c r="MT19" i="15"/>
  <c r="MU19" i="15"/>
  <c r="MV19" i="15"/>
  <c r="MW19" i="15"/>
  <c r="MX19" i="15"/>
  <c r="MY19" i="15"/>
  <c r="MZ19" i="15"/>
  <c r="NA19" i="15"/>
  <c r="NB19" i="15"/>
  <c r="NC19" i="15"/>
  <c r="ND19" i="15"/>
  <c r="NE19" i="15"/>
  <c r="NF19" i="15"/>
  <c r="NG19" i="15"/>
  <c r="NH19" i="15"/>
  <c r="NI19" i="15"/>
  <c r="NJ19" i="15"/>
  <c r="NK19" i="15"/>
  <c r="NL19" i="15"/>
  <c r="NM19" i="15"/>
  <c r="NN19" i="15"/>
  <c r="NO19" i="15"/>
  <c r="NP19" i="15"/>
  <c r="NQ19" i="15"/>
  <c r="NR19" i="15"/>
  <c r="NS19" i="15"/>
  <c r="NT19" i="15"/>
  <c r="NU19" i="15"/>
  <c r="NV19" i="15"/>
  <c r="NW19" i="15"/>
  <c r="NX19" i="15"/>
  <c r="NY19" i="15"/>
  <c r="NZ19" i="15"/>
  <c r="OA19" i="15"/>
  <c r="OB19" i="15"/>
  <c r="OC19" i="15"/>
  <c r="OD19" i="15"/>
  <c r="OE19" i="15"/>
  <c r="OF19" i="15"/>
  <c r="OG19" i="15"/>
  <c r="OH19" i="15"/>
  <c r="OI19" i="15"/>
  <c r="OJ19" i="15"/>
  <c r="OK19" i="15"/>
  <c r="OL19" i="15"/>
  <c r="OM19" i="15"/>
  <c r="ON19" i="15"/>
  <c r="OO19" i="15"/>
  <c r="OP19" i="15"/>
  <c r="OQ19" i="15"/>
  <c r="OR19" i="15"/>
  <c r="OS19" i="15"/>
  <c r="OT19" i="15"/>
  <c r="OU19" i="15"/>
  <c r="OV19" i="15"/>
  <c r="OW19" i="15"/>
  <c r="OX19" i="15"/>
  <c r="OY19" i="15"/>
  <c r="OZ19" i="15"/>
  <c r="PA19" i="15"/>
  <c r="PB19" i="15"/>
  <c r="PC19" i="15"/>
  <c r="PD19" i="15"/>
  <c r="PE19" i="15"/>
  <c r="PF19" i="15"/>
  <c r="PG19" i="15"/>
  <c r="PH19" i="15"/>
  <c r="PI19" i="15"/>
  <c r="PJ19" i="15"/>
  <c r="PK19" i="15"/>
  <c r="PL19" i="15"/>
  <c r="PM19" i="15"/>
  <c r="PN19" i="15"/>
  <c r="PO19" i="15"/>
  <c r="PP19" i="15"/>
  <c r="PQ19" i="15"/>
  <c r="PR19" i="15"/>
  <c r="PS19" i="15"/>
  <c r="PT19" i="15"/>
  <c r="PU19" i="15"/>
  <c r="PV19" i="15"/>
  <c r="PW19" i="15"/>
  <c r="PX19" i="15"/>
  <c r="PY19" i="15"/>
  <c r="PZ19" i="15"/>
  <c r="QA19" i="15"/>
  <c r="QB19" i="15"/>
  <c r="QC19" i="15"/>
  <c r="QD19" i="15"/>
  <c r="QE19" i="15"/>
  <c r="QF19" i="15"/>
  <c r="QG19" i="15"/>
  <c r="QH19" i="15"/>
  <c r="QI19" i="15"/>
  <c r="QJ19" i="15"/>
  <c r="QK19" i="15"/>
  <c r="QL19" i="15"/>
  <c r="QM19" i="15"/>
  <c r="QN19" i="15"/>
  <c r="QO19" i="15"/>
  <c r="QP19" i="15"/>
  <c r="QQ19" i="15"/>
  <c r="QR19" i="15"/>
  <c r="QS19" i="15"/>
  <c r="QT19" i="15"/>
  <c r="QU19" i="15"/>
  <c r="QV19" i="15"/>
  <c r="QW19" i="15"/>
  <c r="QX19" i="15"/>
  <c r="QY19" i="15"/>
  <c r="QZ19" i="15"/>
  <c r="RA19" i="15"/>
  <c r="RB19" i="15"/>
  <c r="RC19" i="15"/>
  <c r="RD19" i="15"/>
  <c r="RE19" i="15"/>
  <c r="RF19" i="15"/>
  <c r="RG19" i="15"/>
  <c r="RH19" i="15"/>
  <c r="RI19" i="15"/>
  <c r="RJ19" i="15"/>
  <c r="RK19" i="15"/>
  <c r="RL19" i="15"/>
  <c r="RM19" i="15"/>
  <c r="RN19" i="15"/>
  <c r="RO19" i="15"/>
  <c r="RP19" i="15"/>
  <c r="RQ19" i="15"/>
  <c r="RR19" i="15"/>
  <c r="RS19" i="15"/>
  <c r="RT19" i="15"/>
  <c r="RU19" i="15"/>
  <c r="RV19" i="15"/>
  <c r="RW19" i="15"/>
  <c r="RX19" i="15"/>
  <c r="RY19" i="15"/>
  <c r="RZ19" i="15"/>
  <c r="SA19" i="15"/>
  <c r="SB19" i="15"/>
  <c r="SC19" i="15"/>
  <c r="SD19" i="15"/>
  <c r="SE19" i="15"/>
  <c r="SF19" i="15"/>
  <c r="SG19" i="15"/>
  <c r="SH19" i="15"/>
  <c r="SI19" i="15"/>
  <c r="SJ19" i="15"/>
  <c r="SK19" i="15"/>
  <c r="SL19" i="15"/>
  <c r="SM19" i="15"/>
  <c r="SN19" i="15"/>
  <c r="SO19" i="15"/>
  <c r="SP19" i="15"/>
  <c r="SQ19" i="15"/>
  <c r="SR19" i="15"/>
  <c r="SS19" i="15"/>
  <c r="ST19" i="15"/>
  <c r="SU19" i="15"/>
  <c r="SV19" i="15"/>
  <c r="SW19" i="15"/>
  <c r="SX19" i="15"/>
  <c r="SY19" i="15"/>
  <c r="SZ19" i="15"/>
  <c r="TA19" i="15"/>
  <c r="TB19" i="15"/>
  <c r="K19" i="15"/>
  <c r="L9" i="15"/>
  <c r="M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A9" i="15"/>
  <c r="DB9" i="15"/>
  <c r="DC9" i="15"/>
  <c r="DD9" i="15"/>
  <c r="DE9" i="15"/>
  <c r="DF9" i="15"/>
  <c r="DG9" i="15"/>
  <c r="DH9" i="15"/>
  <c r="DI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EJ9" i="15"/>
  <c r="EK9" i="15"/>
  <c r="EL9" i="15"/>
  <c r="EM9" i="15"/>
  <c r="EN9" i="15"/>
  <c r="EO9" i="15"/>
  <c r="EP9" i="15"/>
  <c r="EQ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T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IW9" i="15"/>
  <c r="IX9" i="15"/>
  <c r="IY9" i="15"/>
  <c r="IZ9" i="15"/>
  <c r="JA9" i="15"/>
  <c r="JB9" i="15"/>
  <c r="JC9" i="15"/>
  <c r="JD9" i="15"/>
  <c r="JE9" i="15"/>
  <c r="JF9" i="15"/>
  <c r="JG9" i="15"/>
  <c r="JH9" i="15"/>
  <c r="JI9" i="15"/>
  <c r="JJ9" i="15"/>
  <c r="JK9" i="15"/>
  <c r="JL9" i="15"/>
  <c r="JM9" i="15"/>
  <c r="JN9" i="15"/>
  <c r="JO9" i="15"/>
  <c r="JP9" i="15"/>
  <c r="JQ9" i="15"/>
  <c r="JR9" i="15"/>
  <c r="JS9" i="15"/>
  <c r="JT9" i="15"/>
  <c r="JU9" i="15"/>
  <c r="JV9" i="15"/>
  <c r="JW9" i="15"/>
  <c r="JX9" i="15"/>
  <c r="JY9" i="15"/>
  <c r="JZ9" i="15"/>
  <c r="KA9" i="15"/>
  <c r="KB9" i="15"/>
  <c r="KC9" i="15"/>
  <c r="KD9" i="15"/>
  <c r="KE9" i="15"/>
  <c r="KF9" i="15"/>
  <c r="KG9" i="15"/>
  <c r="KH9" i="15"/>
  <c r="KI9" i="15"/>
  <c r="KJ9" i="15"/>
  <c r="KK9" i="15"/>
  <c r="KL9" i="15"/>
  <c r="KM9" i="15"/>
  <c r="KN9" i="15"/>
  <c r="KO9" i="15"/>
  <c r="KP9" i="15"/>
  <c r="KQ9" i="15"/>
  <c r="KR9" i="15"/>
  <c r="KS9" i="15"/>
  <c r="KT9" i="15"/>
  <c r="KU9" i="15"/>
  <c r="KV9" i="15"/>
  <c r="KW9" i="15"/>
  <c r="KX9" i="15"/>
  <c r="KY9" i="15"/>
  <c r="KZ9" i="15"/>
  <c r="LA9" i="15"/>
  <c r="LB9" i="15"/>
  <c r="LC9" i="15"/>
  <c r="LD9" i="15"/>
  <c r="LE9" i="15"/>
  <c r="LF9" i="15"/>
  <c r="LG9" i="15"/>
  <c r="LH9" i="15"/>
  <c r="LI9" i="15"/>
  <c r="LJ9" i="15"/>
  <c r="LK9" i="15"/>
  <c r="LL9" i="15"/>
  <c r="LM9" i="15"/>
  <c r="LN9" i="15"/>
  <c r="LO9" i="15"/>
  <c r="LP9" i="15"/>
  <c r="LQ9" i="15"/>
  <c r="LR9" i="15"/>
  <c r="LS9" i="15"/>
  <c r="LT9" i="15"/>
  <c r="LU9" i="15"/>
  <c r="LV9" i="15"/>
  <c r="LW9" i="15"/>
  <c r="LX9" i="15"/>
  <c r="LY9" i="15"/>
  <c r="LZ9" i="15"/>
  <c r="MA9" i="15"/>
  <c r="MB9" i="15"/>
  <c r="MC9" i="15"/>
  <c r="MD9" i="15"/>
  <c r="ME9" i="15"/>
  <c r="MF9" i="15"/>
  <c r="MG9" i="15"/>
  <c r="MH9" i="15"/>
  <c r="MI9" i="15"/>
  <c r="MJ9" i="15"/>
  <c r="MK9" i="15"/>
  <c r="ML9" i="15"/>
  <c r="MM9" i="15"/>
  <c r="MN9" i="15"/>
  <c r="MO9" i="15"/>
  <c r="MP9" i="15"/>
  <c r="MQ9" i="15"/>
  <c r="MR9" i="15"/>
  <c r="MS9" i="15"/>
  <c r="MT9" i="15"/>
  <c r="MU9" i="15"/>
  <c r="MV9" i="15"/>
  <c r="MW9" i="15"/>
  <c r="MX9" i="15"/>
  <c r="MY9" i="15"/>
  <c r="MZ9" i="15"/>
  <c r="NA9" i="15"/>
  <c r="NB9" i="15"/>
  <c r="NC9" i="15"/>
  <c r="ND9" i="15"/>
  <c r="NE9" i="15"/>
  <c r="NF9" i="15"/>
  <c r="NG9" i="15"/>
  <c r="NH9" i="15"/>
  <c r="NI9" i="15"/>
  <c r="NJ9" i="15"/>
  <c r="NK9" i="15"/>
  <c r="NL9" i="15"/>
  <c r="NM9" i="15"/>
  <c r="NN9" i="15"/>
  <c r="NO9" i="15"/>
  <c r="NP9" i="15"/>
  <c r="NQ9" i="15"/>
  <c r="NR9" i="15"/>
  <c r="NS9" i="15"/>
  <c r="NT9" i="15"/>
  <c r="NU9" i="15"/>
  <c r="NV9" i="15"/>
  <c r="NW9" i="15"/>
  <c r="NX9" i="15"/>
  <c r="NY9" i="15"/>
  <c r="NZ9" i="15"/>
  <c r="OA9" i="15"/>
  <c r="OB9" i="15"/>
  <c r="OC9" i="15"/>
  <c r="OD9" i="15"/>
  <c r="OE9" i="15"/>
  <c r="OF9" i="15"/>
  <c r="OG9" i="15"/>
  <c r="OH9" i="15"/>
  <c r="OI9" i="15"/>
  <c r="OJ9" i="15"/>
  <c r="OK9" i="15"/>
  <c r="OL9" i="15"/>
  <c r="OM9" i="15"/>
  <c r="ON9" i="15"/>
  <c r="OO9" i="15"/>
  <c r="OP9" i="15"/>
  <c r="OQ9" i="15"/>
  <c r="OR9" i="15"/>
  <c r="OS9" i="15"/>
  <c r="OT9" i="15"/>
  <c r="OU9" i="15"/>
  <c r="OV9" i="15"/>
  <c r="OW9" i="15"/>
  <c r="OX9" i="15"/>
  <c r="OY9" i="15"/>
  <c r="OZ9" i="15"/>
  <c r="PA9" i="15"/>
  <c r="PB9" i="15"/>
  <c r="PC9" i="15"/>
  <c r="PD9" i="15"/>
  <c r="PE9" i="15"/>
  <c r="PF9" i="15"/>
  <c r="PG9" i="15"/>
  <c r="PH9" i="15"/>
  <c r="PI9" i="15"/>
  <c r="PJ9" i="15"/>
  <c r="PK9" i="15"/>
  <c r="PL9" i="15"/>
  <c r="PM9" i="15"/>
  <c r="PN9" i="15"/>
  <c r="PO9" i="15"/>
  <c r="PP9" i="15"/>
  <c r="PQ9" i="15"/>
  <c r="PR9" i="15"/>
  <c r="PS9" i="15"/>
  <c r="PT9" i="15"/>
  <c r="PU9" i="15"/>
  <c r="PV9" i="15"/>
  <c r="PW9" i="15"/>
  <c r="PX9" i="15"/>
  <c r="PY9" i="15"/>
  <c r="PZ9" i="15"/>
  <c r="QA9" i="15"/>
  <c r="QB9" i="15"/>
  <c r="QC9" i="15"/>
  <c r="QD9" i="15"/>
  <c r="QE9" i="15"/>
  <c r="QF9" i="15"/>
  <c r="QG9" i="15"/>
  <c r="QH9" i="15"/>
  <c r="QI9" i="15"/>
  <c r="QJ9" i="15"/>
  <c r="QK9" i="15"/>
  <c r="QL9" i="15"/>
  <c r="QM9" i="15"/>
  <c r="QN9" i="15"/>
  <c r="QO9" i="15"/>
  <c r="QP9" i="15"/>
  <c r="QQ9" i="15"/>
  <c r="QR9" i="15"/>
  <c r="QS9" i="15"/>
  <c r="QT9" i="15"/>
  <c r="QU9" i="15"/>
  <c r="QV9" i="15"/>
  <c r="QW9" i="15"/>
  <c r="QX9" i="15"/>
  <c r="QY9" i="15"/>
  <c r="QZ9" i="15"/>
  <c r="RA9" i="15"/>
  <c r="RB9" i="15"/>
  <c r="RC9" i="15"/>
  <c r="RD9" i="15"/>
  <c r="RE9" i="15"/>
  <c r="RF9" i="15"/>
  <c r="RG9" i="15"/>
  <c r="RH9" i="15"/>
  <c r="RI9" i="15"/>
  <c r="RJ9" i="15"/>
  <c r="RK9" i="15"/>
  <c r="RL9" i="15"/>
  <c r="RM9" i="15"/>
  <c r="RN9" i="15"/>
  <c r="RO9" i="15"/>
  <c r="RP9" i="15"/>
  <c r="RQ9" i="15"/>
  <c r="RR9" i="15"/>
  <c r="RS9" i="15"/>
  <c r="RT9" i="15"/>
  <c r="RU9" i="15"/>
  <c r="RV9" i="15"/>
  <c r="RW9" i="15"/>
  <c r="RX9" i="15"/>
  <c r="RY9" i="15"/>
  <c r="RZ9" i="15"/>
  <c r="SA9" i="15"/>
  <c r="SB9" i="15"/>
  <c r="SC9" i="15"/>
  <c r="SD9" i="15"/>
  <c r="SE9" i="15"/>
  <c r="SF9" i="15"/>
  <c r="SG9" i="15"/>
  <c r="SH9" i="15"/>
  <c r="SI9" i="15"/>
  <c r="SJ9" i="15"/>
  <c r="SK9" i="15"/>
  <c r="SL9" i="15"/>
  <c r="SM9" i="15"/>
  <c r="SN9" i="15"/>
  <c r="SO9" i="15"/>
  <c r="SP9" i="15"/>
  <c r="SQ9" i="15"/>
  <c r="SR9" i="15"/>
  <c r="SS9" i="15"/>
  <c r="ST9" i="15"/>
  <c r="SU9" i="15"/>
  <c r="SV9" i="15"/>
  <c r="SW9" i="15"/>
  <c r="SX9" i="15"/>
  <c r="SY9" i="15"/>
  <c r="SZ9" i="15"/>
  <c r="TA9" i="15"/>
  <c r="TB9" i="15"/>
  <c r="K9" i="15"/>
  <c r="L39" i="7"/>
  <c r="M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AY39" i="7"/>
  <c r="AZ39" i="7"/>
  <c r="BA39" i="7"/>
  <c r="BB39" i="7"/>
  <c r="BC39" i="7"/>
  <c r="BD39" i="7"/>
  <c r="BE39" i="7"/>
  <c r="BF39" i="7"/>
  <c r="BG39" i="7"/>
  <c r="BH39" i="7"/>
  <c r="BI39" i="7"/>
  <c r="BJ39" i="7"/>
  <c r="BK39" i="7"/>
  <c r="BL39" i="7"/>
  <c r="BM39" i="7"/>
  <c r="BN39" i="7"/>
  <c r="BO39" i="7"/>
  <c r="BP39" i="7"/>
  <c r="BQ39" i="7"/>
  <c r="BR39" i="7"/>
  <c r="BS39" i="7"/>
  <c r="BT39" i="7"/>
  <c r="BU39" i="7"/>
  <c r="BV39" i="7"/>
  <c r="BW39" i="7"/>
  <c r="BX39" i="7"/>
  <c r="BY39" i="7"/>
  <c r="BZ39" i="7"/>
  <c r="CA39" i="7"/>
  <c r="CB39" i="7"/>
  <c r="CC39" i="7"/>
  <c r="CD39" i="7"/>
  <c r="CE39" i="7"/>
  <c r="CF39" i="7"/>
  <c r="CG39" i="7"/>
  <c r="CH39" i="7"/>
  <c r="CI39" i="7"/>
  <c r="CJ39" i="7"/>
  <c r="CK39" i="7"/>
  <c r="CL39" i="7"/>
  <c r="CM39" i="7"/>
  <c r="CN39" i="7"/>
  <c r="CO39" i="7"/>
  <c r="CP39" i="7"/>
  <c r="CQ39" i="7"/>
  <c r="CR39" i="7"/>
  <c r="CS39" i="7"/>
  <c r="CT39" i="7"/>
  <c r="CU39" i="7"/>
  <c r="CV39" i="7"/>
  <c r="CW39" i="7"/>
  <c r="CX39" i="7"/>
  <c r="CY39" i="7"/>
  <c r="CZ39" i="7"/>
  <c r="DA39" i="7"/>
  <c r="DB39" i="7"/>
  <c r="DC39" i="7"/>
  <c r="DD39" i="7"/>
  <c r="DE39" i="7"/>
  <c r="DF39" i="7"/>
  <c r="DG39" i="7"/>
  <c r="DH39" i="7"/>
  <c r="DI39" i="7"/>
  <c r="DJ39" i="7"/>
  <c r="DK39" i="7"/>
  <c r="DL39" i="7"/>
  <c r="DM39" i="7"/>
  <c r="DN39" i="7"/>
  <c r="DO39" i="7"/>
  <c r="DP39" i="7"/>
  <c r="DQ39" i="7"/>
  <c r="DR39" i="7"/>
  <c r="DS39" i="7"/>
  <c r="DT39" i="7"/>
  <c r="DU39" i="7"/>
  <c r="DV39" i="7"/>
  <c r="DW39" i="7"/>
  <c r="DX39" i="7"/>
  <c r="DY39" i="7"/>
  <c r="DZ39" i="7"/>
  <c r="EA39" i="7"/>
  <c r="EB39" i="7"/>
  <c r="EC39" i="7"/>
  <c r="ED39" i="7"/>
  <c r="EE39" i="7"/>
  <c r="EF39" i="7"/>
  <c r="EG39" i="7"/>
  <c r="EH39" i="7"/>
  <c r="EI39" i="7"/>
  <c r="EJ39" i="7"/>
  <c r="EK39" i="7"/>
  <c r="EL39" i="7"/>
  <c r="EM39" i="7"/>
  <c r="EN39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T39" i="7"/>
  <c r="FU39" i="7"/>
  <c r="FV39" i="7"/>
  <c r="FW39" i="7"/>
  <c r="FX39" i="7"/>
  <c r="FY39" i="7"/>
  <c r="FZ39" i="7"/>
  <c r="GA39" i="7"/>
  <c r="GB39" i="7"/>
  <c r="GC39" i="7"/>
  <c r="GD39" i="7"/>
  <c r="GE39" i="7"/>
  <c r="GF39" i="7"/>
  <c r="GG39" i="7"/>
  <c r="GH39" i="7"/>
  <c r="GI39" i="7"/>
  <c r="GJ39" i="7"/>
  <c r="GK39" i="7"/>
  <c r="GL39" i="7"/>
  <c r="GM39" i="7"/>
  <c r="GN39" i="7"/>
  <c r="GO39" i="7"/>
  <c r="GP39" i="7"/>
  <c r="GQ39" i="7"/>
  <c r="GR39" i="7"/>
  <c r="GS39" i="7"/>
  <c r="GT39" i="7"/>
  <c r="GU39" i="7"/>
  <c r="GV39" i="7"/>
  <c r="GW39" i="7"/>
  <c r="GX39" i="7"/>
  <c r="GY39" i="7"/>
  <c r="GZ39" i="7"/>
  <c r="HA39" i="7"/>
  <c r="HB39" i="7"/>
  <c r="HC39" i="7"/>
  <c r="HD39" i="7"/>
  <c r="HE39" i="7"/>
  <c r="HF39" i="7"/>
  <c r="HG39" i="7"/>
  <c r="HH39" i="7"/>
  <c r="HI39" i="7"/>
  <c r="HJ39" i="7"/>
  <c r="HK39" i="7"/>
  <c r="HL39" i="7"/>
  <c r="HM39" i="7"/>
  <c r="HN39" i="7"/>
  <c r="HO39" i="7"/>
  <c r="HP39" i="7"/>
  <c r="HQ39" i="7"/>
  <c r="HR39" i="7"/>
  <c r="HS39" i="7"/>
  <c r="HT39" i="7"/>
  <c r="HU39" i="7"/>
  <c r="HV39" i="7"/>
  <c r="HW39" i="7"/>
  <c r="HX39" i="7"/>
  <c r="HY39" i="7"/>
  <c r="HZ39" i="7"/>
  <c r="IA39" i="7"/>
  <c r="IB39" i="7"/>
  <c r="IC39" i="7"/>
  <c r="ID39" i="7"/>
  <c r="IE39" i="7"/>
  <c r="IF39" i="7"/>
  <c r="IG39" i="7"/>
  <c r="IH39" i="7"/>
  <c r="II39" i="7"/>
  <c r="IJ39" i="7"/>
  <c r="IK39" i="7"/>
  <c r="IL39" i="7"/>
  <c r="IM39" i="7"/>
  <c r="IN39" i="7"/>
  <c r="IO39" i="7"/>
  <c r="IP39" i="7"/>
  <c r="IQ39" i="7"/>
  <c r="IR39" i="7"/>
  <c r="IS39" i="7"/>
  <c r="IT39" i="7"/>
  <c r="IU39" i="7"/>
  <c r="IV39" i="7"/>
  <c r="IW39" i="7"/>
  <c r="IX39" i="7"/>
  <c r="IY39" i="7"/>
  <c r="IZ39" i="7"/>
  <c r="JA39" i="7"/>
  <c r="JB39" i="7"/>
  <c r="JC39" i="7"/>
  <c r="JD39" i="7"/>
  <c r="JE39" i="7"/>
  <c r="JF39" i="7"/>
  <c r="JG39" i="7"/>
  <c r="JH39" i="7"/>
  <c r="JI39" i="7"/>
  <c r="JJ39" i="7"/>
  <c r="JK39" i="7"/>
  <c r="JL39" i="7"/>
  <c r="JM39" i="7"/>
  <c r="JN39" i="7"/>
  <c r="JO39" i="7"/>
  <c r="JP39" i="7"/>
  <c r="JQ39" i="7"/>
  <c r="JR39" i="7"/>
  <c r="JS39" i="7"/>
  <c r="JT39" i="7"/>
  <c r="JU39" i="7"/>
  <c r="JV39" i="7"/>
  <c r="JW39" i="7"/>
  <c r="JX39" i="7"/>
  <c r="JY39" i="7"/>
  <c r="JZ39" i="7"/>
  <c r="KA39" i="7"/>
  <c r="KB39" i="7"/>
  <c r="KC39" i="7"/>
  <c r="KD39" i="7"/>
  <c r="KE39" i="7"/>
  <c r="KF39" i="7"/>
  <c r="KG39" i="7"/>
  <c r="KH39" i="7"/>
  <c r="KI39" i="7"/>
  <c r="KJ39" i="7"/>
  <c r="KK39" i="7"/>
  <c r="KL39" i="7"/>
  <c r="KM39" i="7"/>
  <c r="KN39" i="7"/>
  <c r="KO39" i="7"/>
  <c r="KP39" i="7"/>
  <c r="KQ39" i="7"/>
  <c r="KR39" i="7"/>
  <c r="KS39" i="7"/>
  <c r="KT39" i="7"/>
  <c r="KU39" i="7"/>
  <c r="KV39" i="7"/>
  <c r="KW39" i="7"/>
  <c r="KX39" i="7"/>
  <c r="KY39" i="7"/>
  <c r="KZ39" i="7"/>
  <c r="LA39" i="7"/>
  <c r="LB39" i="7"/>
  <c r="LC39" i="7"/>
  <c r="LD39" i="7"/>
  <c r="LE39" i="7"/>
  <c r="LF39" i="7"/>
  <c r="LG39" i="7"/>
  <c r="LH39" i="7"/>
  <c r="LI39" i="7"/>
  <c r="LJ39" i="7"/>
  <c r="LK39" i="7"/>
  <c r="LL39" i="7"/>
  <c r="LM39" i="7"/>
  <c r="LN39" i="7"/>
  <c r="LO39" i="7"/>
  <c r="LP39" i="7"/>
  <c r="LQ39" i="7"/>
  <c r="LR39" i="7"/>
  <c r="LS39" i="7"/>
  <c r="LT39" i="7"/>
  <c r="LU39" i="7"/>
  <c r="LV39" i="7"/>
  <c r="LW39" i="7"/>
  <c r="LX39" i="7"/>
  <c r="LY39" i="7"/>
  <c r="LZ39" i="7"/>
  <c r="MA39" i="7"/>
  <c r="MB39" i="7"/>
  <c r="MC39" i="7"/>
  <c r="MD39" i="7"/>
  <c r="ME39" i="7"/>
  <c r="MF39" i="7"/>
  <c r="MG39" i="7"/>
  <c r="MH39" i="7"/>
  <c r="MI39" i="7"/>
  <c r="MJ39" i="7"/>
  <c r="MK39" i="7"/>
  <c r="ML39" i="7"/>
  <c r="MM39" i="7"/>
  <c r="MN39" i="7"/>
  <c r="MO39" i="7"/>
  <c r="MP39" i="7"/>
  <c r="MQ39" i="7"/>
  <c r="MR39" i="7"/>
  <c r="MS39" i="7"/>
  <c r="MT39" i="7"/>
  <c r="MU39" i="7"/>
  <c r="MV39" i="7"/>
  <c r="MW39" i="7"/>
  <c r="MX39" i="7"/>
  <c r="MY39" i="7"/>
  <c r="MZ39" i="7"/>
  <c r="NA39" i="7"/>
  <c r="NB39" i="7"/>
  <c r="NC39" i="7"/>
  <c r="ND39" i="7"/>
  <c r="NE39" i="7"/>
  <c r="NF39" i="7"/>
  <c r="NG39" i="7"/>
  <c r="NH39" i="7"/>
  <c r="NI39" i="7"/>
  <c r="NJ39" i="7"/>
  <c r="NK39" i="7"/>
  <c r="NL39" i="7"/>
  <c r="NM39" i="7"/>
  <c r="NN39" i="7"/>
  <c r="NO39" i="7"/>
  <c r="NP39" i="7"/>
  <c r="NQ39" i="7"/>
  <c r="NR39" i="7"/>
  <c r="NS39" i="7"/>
  <c r="NT39" i="7"/>
  <c r="NU39" i="7"/>
  <c r="NV39" i="7"/>
  <c r="NW39" i="7"/>
  <c r="NX39" i="7"/>
  <c r="NY39" i="7"/>
  <c r="NZ39" i="7"/>
  <c r="OA39" i="7"/>
  <c r="OB39" i="7"/>
  <c r="OC39" i="7"/>
  <c r="OD39" i="7"/>
  <c r="OE39" i="7"/>
  <c r="OF39" i="7"/>
  <c r="OG39" i="7"/>
  <c r="OH39" i="7"/>
  <c r="OI39" i="7"/>
  <c r="OJ39" i="7"/>
  <c r="OK39" i="7"/>
  <c r="OL39" i="7"/>
  <c r="OM39" i="7"/>
  <c r="ON39" i="7"/>
  <c r="OO39" i="7"/>
  <c r="OP39" i="7"/>
  <c r="OQ39" i="7"/>
  <c r="OR39" i="7"/>
  <c r="OS39" i="7"/>
  <c r="OT39" i="7"/>
  <c r="OU39" i="7"/>
  <c r="OV39" i="7"/>
  <c r="OW39" i="7"/>
  <c r="OX39" i="7"/>
  <c r="OY39" i="7"/>
  <c r="OZ39" i="7"/>
  <c r="PA39" i="7"/>
  <c r="PB39" i="7"/>
  <c r="PC39" i="7"/>
  <c r="PD39" i="7"/>
  <c r="PE39" i="7"/>
  <c r="PF39" i="7"/>
  <c r="PG39" i="7"/>
  <c r="PH39" i="7"/>
  <c r="PI39" i="7"/>
  <c r="PJ39" i="7"/>
  <c r="PK39" i="7"/>
  <c r="PL39" i="7"/>
  <c r="PM39" i="7"/>
  <c r="PN39" i="7"/>
  <c r="PO39" i="7"/>
  <c r="PP39" i="7"/>
  <c r="PQ39" i="7"/>
  <c r="PR39" i="7"/>
  <c r="PS39" i="7"/>
  <c r="PT39" i="7"/>
  <c r="PU39" i="7"/>
  <c r="PV39" i="7"/>
  <c r="PW39" i="7"/>
  <c r="PX39" i="7"/>
  <c r="PY39" i="7"/>
  <c r="PZ39" i="7"/>
  <c r="QA39" i="7"/>
  <c r="QB39" i="7"/>
  <c r="QC39" i="7"/>
  <c r="QD39" i="7"/>
  <c r="QE39" i="7"/>
  <c r="QF39" i="7"/>
  <c r="QG39" i="7"/>
  <c r="QH39" i="7"/>
  <c r="QI39" i="7"/>
  <c r="QJ39" i="7"/>
  <c r="QK39" i="7"/>
  <c r="QL39" i="7"/>
  <c r="QM39" i="7"/>
  <c r="QN39" i="7"/>
  <c r="QO39" i="7"/>
  <c r="QP39" i="7"/>
  <c r="QQ39" i="7"/>
  <c r="QR39" i="7"/>
  <c r="QS39" i="7"/>
  <c r="QT39" i="7"/>
  <c r="QU39" i="7"/>
  <c r="QV39" i="7"/>
  <c r="QW39" i="7"/>
  <c r="QX39" i="7"/>
  <c r="QY39" i="7"/>
  <c r="QZ39" i="7"/>
  <c r="RA39" i="7"/>
  <c r="RB39" i="7"/>
  <c r="RC39" i="7"/>
  <c r="RD39" i="7"/>
  <c r="RE39" i="7"/>
  <c r="RF39" i="7"/>
  <c r="RG39" i="7"/>
  <c r="RH39" i="7"/>
  <c r="RI39" i="7"/>
  <c r="RJ39" i="7"/>
  <c r="RK39" i="7"/>
  <c r="RL39" i="7"/>
  <c r="RM39" i="7"/>
  <c r="RN39" i="7"/>
  <c r="RO39" i="7"/>
  <c r="RP39" i="7"/>
  <c r="RQ39" i="7"/>
  <c r="RR39" i="7"/>
  <c r="RS39" i="7"/>
  <c r="RT39" i="7"/>
  <c r="RU39" i="7"/>
  <c r="RV39" i="7"/>
  <c r="RW39" i="7"/>
  <c r="RX39" i="7"/>
  <c r="RY39" i="7"/>
  <c r="RZ39" i="7"/>
  <c r="SA39" i="7"/>
  <c r="SB39" i="7"/>
  <c r="SC39" i="7"/>
  <c r="SD39" i="7"/>
  <c r="SE39" i="7"/>
  <c r="SF39" i="7"/>
  <c r="SG39" i="7"/>
  <c r="SH39" i="7"/>
  <c r="SI39" i="7"/>
  <c r="SJ39" i="7"/>
  <c r="SK39" i="7"/>
  <c r="SL39" i="7"/>
  <c r="SM39" i="7"/>
  <c r="SN39" i="7"/>
  <c r="SO39" i="7"/>
  <c r="SP39" i="7"/>
  <c r="SQ39" i="7"/>
  <c r="SR39" i="7"/>
  <c r="SS39" i="7"/>
  <c r="ST39" i="7"/>
  <c r="SU39" i="7"/>
  <c r="SV39" i="7"/>
  <c r="SW39" i="7"/>
  <c r="SX39" i="7"/>
  <c r="SY39" i="7"/>
  <c r="SZ39" i="7"/>
  <c r="TA39" i="7"/>
  <c r="TB39" i="7"/>
  <c r="K39" i="7"/>
  <c r="N12" i="2"/>
  <c r="N19" i="15" s="1"/>
  <c r="N12" i="1"/>
  <c r="N9" i="15" s="1"/>
  <c r="M13" i="15"/>
  <c r="M11" i="15"/>
  <c r="M22" i="7"/>
  <c r="M23" i="3"/>
  <c r="M12" i="3"/>
  <c r="L15" i="7"/>
  <c r="L16" i="3"/>
  <c r="I11" i="15" l="1"/>
  <c r="I49" i="7"/>
  <c r="J49" i="7" s="1"/>
  <c r="I38" i="7"/>
  <c r="I52" i="7"/>
  <c r="I53" i="7"/>
  <c r="J53" i="7" s="1"/>
  <c r="V33" i="7"/>
  <c r="I12" i="13"/>
  <c r="BC10" i="7"/>
  <c r="I10" i="7" s="1"/>
  <c r="I10" i="13"/>
  <c r="Q9" i="7"/>
  <c r="I15" i="13"/>
  <c r="J52" i="7"/>
  <c r="I40" i="7"/>
  <c r="J40" i="7" s="1"/>
  <c r="J26" i="3"/>
  <c r="I24" i="7"/>
  <c r="J24" i="7" s="1"/>
  <c r="I13" i="15"/>
  <c r="J12" i="15"/>
  <c r="I22" i="7"/>
  <c r="J21" i="7" s="1"/>
  <c r="J26" i="7"/>
  <c r="I12" i="3"/>
  <c r="I16" i="3"/>
  <c r="J13" i="3" s="1"/>
  <c r="I19" i="15"/>
  <c r="I15" i="15"/>
  <c r="J15" i="15" s="1"/>
  <c r="I20" i="1"/>
  <c r="N18" i="7"/>
  <c r="I9" i="15"/>
  <c r="BA18" i="15"/>
  <c r="I18" i="15" s="1"/>
  <c r="J18" i="15" s="1"/>
  <c r="I31" i="7"/>
  <c r="J31" i="7" s="1"/>
  <c r="I44" i="7"/>
  <c r="J43" i="7" s="1"/>
  <c r="I15" i="7"/>
  <c r="J15" i="7" s="1"/>
  <c r="N39" i="7"/>
  <c r="I279" i="7"/>
  <c r="J279" i="7" s="1"/>
  <c r="I229" i="7"/>
  <c r="I230" i="7"/>
  <c r="I233" i="7"/>
  <c r="I237" i="7"/>
  <c r="I252" i="7"/>
  <c r="I162" i="7"/>
  <c r="I260" i="7"/>
  <c r="I269" i="7"/>
  <c r="I268" i="7"/>
  <c r="I251" i="7"/>
  <c r="I264" i="7"/>
  <c r="I282" i="7"/>
  <c r="I262" i="7"/>
  <c r="I284" i="7"/>
  <c r="I270" i="7"/>
  <c r="I278" i="7"/>
  <c r="I283" i="7"/>
  <c r="I240" i="7"/>
  <c r="I241" i="7"/>
  <c r="I281" i="7"/>
  <c r="I265" i="7"/>
  <c r="I184" i="7"/>
  <c r="I199" i="7"/>
  <c r="I141" i="7"/>
  <c r="I17" i="7"/>
  <c r="I124" i="7"/>
  <c r="I179" i="7"/>
  <c r="J179" i="7" s="1"/>
  <c r="JN6" i="7"/>
  <c r="JP6" i="7"/>
  <c r="JN7" i="7"/>
  <c r="JP7" i="7"/>
  <c r="I78" i="3"/>
  <c r="J11" i="13" l="1"/>
  <c r="I163" i="7"/>
  <c r="I76" i="3"/>
  <c r="I27" i="2"/>
  <c r="I38" i="13"/>
  <c r="I39" i="13"/>
  <c r="I40" i="13"/>
  <c r="I41" i="13"/>
  <c r="I42" i="13"/>
  <c r="I43" i="13"/>
  <c r="I35" i="13"/>
  <c r="I46" i="3" l="1"/>
  <c r="I81" i="7"/>
  <c r="I157" i="7"/>
  <c r="J281" i="7"/>
  <c r="I212" i="7"/>
  <c r="J212" i="7" s="1"/>
  <c r="J241" i="7"/>
  <c r="I92" i="3"/>
  <c r="J92" i="3" s="1"/>
  <c r="I49" i="2"/>
  <c r="J49" i="2" s="1"/>
  <c r="I219" i="7"/>
  <c r="J219" i="7" s="1"/>
  <c r="I224" i="7"/>
  <c r="J224" i="7" s="1"/>
  <c r="I116" i="7"/>
  <c r="I79" i="3"/>
  <c r="J78" i="3" s="1"/>
  <c r="I87" i="3"/>
  <c r="J87" i="3" s="1"/>
  <c r="I34" i="1"/>
  <c r="I14" i="1"/>
  <c r="J252" i="7"/>
  <c r="J162" i="7"/>
  <c r="J269" i="7"/>
  <c r="J265" i="7"/>
  <c r="I98" i="3"/>
  <c r="I106" i="3"/>
  <c r="I96" i="3"/>
  <c r="I102" i="3"/>
  <c r="I94" i="3"/>
  <c r="J94" i="3" s="1"/>
  <c r="I104" i="3"/>
  <c r="I100" i="3"/>
  <c r="I99" i="3"/>
  <c r="I37" i="1"/>
  <c r="I74" i="1" l="1"/>
  <c r="I128" i="7"/>
  <c r="J48" i="15"/>
  <c r="I113" i="7"/>
  <c r="J113" i="7" s="1"/>
  <c r="I215" i="7"/>
  <c r="J215" i="7" s="1"/>
  <c r="J67" i="15"/>
  <c r="I42" i="7"/>
  <c r="I221" i="7"/>
  <c r="I226" i="7"/>
  <c r="I80" i="3"/>
  <c r="I81" i="3"/>
  <c r="I95" i="3"/>
  <c r="J95" i="3" s="1"/>
  <c r="J80" i="3" l="1"/>
  <c r="I129" i="7"/>
  <c r="J128" i="7" s="1"/>
  <c r="I46" i="2"/>
  <c r="I15" i="2"/>
  <c r="J15" i="2" s="1"/>
  <c r="I60" i="2"/>
  <c r="I63" i="2"/>
  <c r="I64" i="2"/>
  <c r="I65" i="2"/>
  <c r="I67" i="2"/>
  <c r="I58" i="2"/>
  <c r="I59" i="2"/>
  <c r="I61" i="2"/>
  <c r="I66" i="2"/>
  <c r="I57" i="2"/>
  <c r="I62" i="2"/>
  <c r="I54" i="2"/>
  <c r="J54" i="2" s="1"/>
  <c r="I56" i="2"/>
  <c r="I44" i="13"/>
  <c r="I102" i="1"/>
  <c r="J102" i="1" s="1"/>
  <c r="I36" i="13" l="1"/>
  <c r="I22" i="3"/>
  <c r="I23" i="3"/>
  <c r="J226" i="7"/>
  <c r="I77" i="1"/>
  <c r="J221" i="7"/>
  <c r="I29" i="7"/>
  <c r="I30" i="7"/>
  <c r="I11" i="3"/>
  <c r="I187" i="7"/>
  <c r="J233" i="7"/>
  <c r="I277" i="7" l="1"/>
  <c r="J277" i="7" s="1"/>
  <c r="I232" i="7"/>
  <c r="I276" i="7"/>
  <c r="J276" i="7" s="1"/>
  <c r="J29" i="7"/>
  <c r="J72" i="15"/>
  <c r="J73" i="15"/>
  <c r="I173" i="7"/>
  <c r="J173" i="7" s="1"/>
  <c r="I24" i="3"/>
  <c r="I40" i="2"/>
  <c r="J40" i="2" s="1"/>
  <c r="J61" i="15"/>
  <c r="J54" i="15"/>
  <c r="I289" i="7" l="1"/>
  <c r="I290" i="7"/>
  <c r="I291" i="7"/>
  <c r="I292" i="7"/>
  <c r="I104" i="1"/>
  <c r="J104" i="1" s="1"/>
  <c r="I103" i="1"/>
  <c r="J103" i="1" s="1"/>
  <c r="I85" i="1"/>
  <c r="NO6" i="15"/>
  <c r="NQ6" i="15"/>
  <c r="NR6" i="15"/>
  <c r="NS6" i="15"/>
  <c r="NT6" i="15"/>
  <c r="NU6" i="15"/>
  <c r="NV6" i="15"/>
  <c r="NO7" i="15"/>
  <c r="NR7" i="15"/>
  <c r="NS7" i="15"/>
  <c r="NT7" i="15"/>
  <c r="NU7" i="15"/>
  <c r="NV7" i="15"/>
  <c r="NO7" i="7"/>
  <c r="NO6" i="7"/>
  <c r="NQ6" i="7"/>
  <c r="J124" i="7"/>
  <c r="I258" i="7" l="1"/>
  <c r="J258" i="7" s="1"/>
  <c r="I246" i="7"/>
  <c r="J246" i="7" s="1"/>
  <c r="I247" i="7"/>
  <c r="J247" i="7" s="1"/>
  <c r="J32" i="2"/>
  <c r="I48" i="2"/>
  <c r="J48" i="2" s="1"/>
  <c r="I43" i="1"/>
  <c r="I211" i="7"/>
  <c r="J211" i="7" s="1"/>
  <c r="I145" i="7"/>
  <c r="J145" i="7" s="1"/>
  <c r="I84" i="7"/>
  <c r="KW6" i="15"/>
  <c r="KX6" i="15"/>
  <c r="KY6" i="15"/>
  <c r="KZ6" i="15"/>
  <c r="LA6" i="15"/>
  <c r="LB6" i="15"/>
  <c r="LC6" i="15"/>
  <c r="LD6" i="15"/>
  <c r="LE6" i="15"/>
  <c r="LF6" i="15"/>
  <c r="LG6" i="15"/>
  <c r="LH6" i="15"/>
  <c r="LI6" i="15"/>
  <c r="LJ6" i="15"/>
  <c r="LK6" i="15"/>
  <c r="LL6" i="15"/>
  <c r="LM6" i="15"/>
  <c r="LN6" i="15"/>
  <c r="LO6" i="15"/>
  <c r="LQ6" i="15"/>
  <c r="LR6" i="15"/>
  <c r="KX7" i="15"/>
  <c r="KY7" i="15"/>
  <c r="KZ7" i="15"/>
  <c r="LA7" i="15"/>
  <c r="LB7" i="15"/>
  <c r="LC7" i="15"/>
  <c r="LD7" i="15"/>
  <c r="LE7" i="15"/>
  <c r="LF7" i="15"/>
  <c r="LG7" i="15"/>
  <c r="LH7" i="15"/>
  <c r="LI7" i="15"/>
  <c r="LJ7" i="15"/>
  <c r="LK7" i="15"/>
  <c r="LL7" i="15"/>
  <c r="LM7" i="15"/>
  <c r="LN7" i="15"/>
  <c r="LO7" i="15"/>
  <c r="LR7" i="15"/>
  <c r="J60" i="15"/>
  <c r="J74" i="15"/>
  <c r="I75" i="15"/>
  <c r="I76" i="15"/>
  <c r="I115" i="7"/>
  <c r="I150" i="7"/>
  <c r="I152" i="7"/>
  <c r="I36" i="7"/>
  <c r="J36" i="7" s="1"/>
  <c r="I32" i="7"/>
  <c r="I188" i="7"/>
  <c r="I189" i="7"/>
  <c r="I167" i="7"/>
  <c r="I168" i="7"/>
  <c r="I207" i="7"/>
  <c r="I191" i="7"/>
  <c r="I169" i="7"/>
  <c r="I110" i="7"/>
  <c r="I225" i="7"/>
  <c r="I227" i="7"/>
  <c r="I228" i="7"/>
  <c r="I161" i="7"/>
  <c r="I177" i="7"/>
  <c r="I204" i="7"/>
  <c r="I144" i="7"/>
  <c r="I165" i="7"/>
  <c r="I205" i="7"/>
  <c r="I203" i="7"/>
  <c r="I77" i="3"/>
  <c r="I63" i="3"/>
  <c r="I64" i="3"/>
  <c r="I83" i="3"/>
  <c r="I82" i="3"/>
  <c r="I68" i="3"/>
  <c r="I57" i="3"/>
  <c r="I84" i="3"/>
  <c r="I85" i="3"/>
  <c r="I86" i="3"/>
  <c r="I88" i="3"/>
  <c r="I36" i="3"/>
  <c r="I37" i="3"/>
  <c r="I74" i="3"/>
  <c r="I93" i="3"/>
  <c r="I91" i="3"/>
  <c r="I73" i="3"/>
  <c r="I75" i="3"/>
  <c r="J75" i="3" s="1"/>
  <c r="I53" i="3"/>
  <c r="J53" i="3" s="1"/>
  <c r="J104" i="3"/>
  <c r="I90" i="3"/>
  <c r="J90" i="3" s="1"/>
  <c r="I58" i="3"/>
  <c r="J58" i="3" s="1"/>
  <c r="I61" i="3"/>
  <c r="J61" i="3" s="1"/>
  <c r="J100" i="3"/>
  <c r="J71" i="3"/>
  <c r="I89" i="3"/>
  <c r="J89" i="3" s="1"/>
  <c r="I21" i="3"/>
  <c r="J21" i="3" s="1"/>
  <c r="J22" i="3"/>
  <c r="J99" i="3"/>
  <c r="I107" i="3"/>
  <c r="I108" i="3"/>
  <c r="I109" i="3"/>
  <c r="I110" i="3"/>
  <c r="I65" i="3"/>
  <c r="J65" i="3" s="1"/>
  <c r="J60" i="2"/>
  <c r="J63" i="2"/>
  <c r="J64" i="2"/>
  <c r="J65" i="2"/>
  <c r="J67" i="2"/>
  <c r="J58" i="2"/>
  <c r="J59" i="2"/>
  <c r="J61" i="2"/>
  <c r="J66" i="2"/>
  <c r="J57" i="2"/>
  <c r="I38" i="2"/>
  <c r="I39" i="2"/>
  <c r="I43" i="2"/>
  <c r="J43" i="2" s="1"/>
  <c r="J62" i="2"/>
  <c r="I110" i="1"/>
  <c r="J110" i="1" s="1"/>
  <c r="I112" i="1"/>
  <c r="J112" i="1" s="1"/>
  <c r="I95" i="1"/>
  <c r="J95" i="1" s="1"/>
  <c r="I106" i="1"/>
  <c r="J106" i="1" s="1"/>
  <c r="I111" i="1"/>
  <c r="J111" i="1" s="1"/>
  <c r="I93" i="1"/>
  <c r="J93" i="1" s="1"/>
  <c r="I105" i="1"/>
  <c r="J105" i="1" s="1"/>
  <c r="J63" i="3" l="1"/>
  <c r="J36" i="3"/>
  <c r="J38" i="2"/>
  <c r="I71" i="1"/>
  <c r="J71" i="1" s="1"/>
  <c r="J203" i="7"/>
  <c r="J232" i="7"/>
  <c r="J229" i="7"/>
  <c r="J141" i="7"/>
  <c r="I170" i="7"/>
  <c r="J230" i="7"/>
  <c r="I86" i="1"/>
  <c r="J86" i="1" s="1"/>
  <c r="I104" i="7"/>
  <c r="I73" i="1"/>
  <c r="J205" i="7"/>
  <c r="J240" i="7"/>
  <c r="J165" i="7"/>
  <c r="J144" i="7"/>
  <c r="I66" i="3"/>
  <c r="I62" i="3"/>
  <c r="I245" i="7" l="1"/>
  <c r="J245" i="7" s="1"/>
  <c r="I271" i="7"/>
  <c r="J271" i="7" s="1"/>
  <c r="I248" i="7"/>
  <c r="J248" i="7" s="1"/>
  <c r="I267" i="7"/>
  <c r="J267" i="7" s="1"/>
  <c r="I231" i="7"/>
  <c r="J231" i="7" s="1"/>
  <c r="I273" i="7"/>
  <c r="J273" i="7" s="1"/>
  <c r="I209" i="7"/>
  <c r="J209" i="7" s="1"/>
  <c r="J70" i="15"/>
  <c r="I25" i="3"/>
  <c r="J55" i="15"/>
  <c r="I175" i="7"/>
  <c r="I80" i="7"/>
  <c r="I220" i="7"/>
  <c r="J220" i="7" s="1"/>
  <c r="I194" i="7"/>
  <c r="J194" i="7" s="1"/>
  <c r="I153" i="7"/>
  <c r="J153" i="7" s="1"/>
  <c r="I156" i="7"/>
  <c r="J156" i="7" s="1"/>
  <c r="I111" i="7"/>
  <c r="I19" i="7"/>
  <c r="I69" i="3"/>
  <c r="I10" i="3"/>
  <c r="I26" i="13"/>
  <c r="J26" i="13" s="1"/>
  <c r="I76" i="1"/>
  <c r="I52" i="1"/>
  <c r="I195" i="7"/>
  <c r="I55" i="3"/>
  <c r="LP8" i="7"/>
  <c r="LQ8" i="7"/>
  <c r="LR8" i="7"/>
  <c r="LS8" i="7"/>
  <c r="LT8" i="7"/>
  <c r="LU8" i="7"/>
  <c r="LJ6" i="7"/>
  <c r="LK6" i="7"/>
  <c r="LL6" i="7"/>
  <c r="LM6" i="7"/>
  <c r="LN6" i="7"/>
  <c r="LO6" i="7"/>
  <c r="LQ6" i="7"/>
  <c r="LR6" i="7"/>
  <c r="LS6" i="7"/>
  <c r="LT6" i="7"/>
  <c r="LJ7" i="7"/>
  <c r="LK7" i="7"/>
  <c r="LL7" i="7"/>
  <c r="LM7" i="7"/>
  <c r="LN7" i="7"/>
  <c r="LO7" i="7"/>
  <c r="LS7" i="7"/>
  <c r="LT7" i="7"/>
  <c r="I249" i="7" l="1"/>
  <c r="J249" i="7" s="1"/>
  <c r="I285" i="7"/>
  <c r="J285" i="7" s="1"/>
  <c r="I243" i="7"/>
  <c r="J243" i="7" s="1"/>
  <c r="I257" i="7"/>
  <c r="J257" i="7" s="1"/>
  <c r="I160" i="7"/>
  <c r="J110" i="7"/>
  <c r="J175" i="7"/>
  <c r="I54" i="3"/>
  <c r="I210" i="7"/>
  <c r="J210" i="7" s="1"/>
  <c r="I47" i="2"/>
  <c r="J46" i="2" s="1"/>
  <c r="J278" i="7"/>
  <c r="I31" i="2"/>
  <c r="J71" i="15" l="1"/>
  <c r="J53" i="15"/>
  <c r="J57" i="15"/>
  <c r="I96" i="7"/>
  <c r="I183" i="7"/>
  <c r="J183" i="7" s="1"/>
  <c r="J204" i="7"/>
  <c r="J40" i="15"/>
  <c r="J73" i="3" l="1"/>
  <c r="I87" i="1"/>
  <c r="J87" i="1" s="1"/>
  <c r="I83" i="1"/>
  <c r="J83" i="1" s="1"/>
  <c r="I108" i="1"/>
  <c r="J108" i="1" s="1"/>
  <c r="I280" i="7" l="1"/>
  <c r="J280" i="7" s="1"/>
  <c r="J49" i="15"/>
  <c r="J38" i="7"/>
  <c r="I13" i="2"/>
  <c r="J13" i="2" s="1"/>
  <c r="I48" i="3"/>
  <c r="I105" i="7"/>
  <c r="J105" i="7" s="1"/>
  <c r="I31" i="13"/>
  <c r="I213" i="7" l="1"/>
  <c r="J213" i="7" s="1"/>
  <c r="I125" i="7"/>
  <c r="J125" i="7" s="1"/>
  <c r="I51" i="1"/>
  <c r="I90" i="1"/>
  <c r="J90" i="1" s="1"/>
  <c r="I250" i="7"/>
  <c r="J177" i="7"/>
  <c r="J104" i="7"/>
  <c r="J69" i="15"/>
  <c r="I46" i="1" l="1"/>
  <c r="I109" i="7"/>
  <c r="J51" i="15"/>
  <c r="J37" i="15"/>
  <c r="I186" i="7"/>
  <c r="J186" i="7" s="1"/>
  <c r="I164" i="7"/>
  <c r="J164" i="7" s="1"/>
  <c r="I182" i="7"/>
  <c r="J250" i="7"/>
  <c r="J38" i="15"/>
  <c r="I30" i="1"/>
  <c r="J56" i="15"/>
  <c r="I107" i="7"/>
  <c r="J75" i="15"/>
  <c r="J76" i="15"/>
  <c r="GA6" i="15"/>
  <c r="GB6" i="15"/>
  <c r="GC6" i="15"/>
  <c r="GE6" i="15"/>
  <c r="GF6" i="15"/>
  <c r="GC7" i="15"/>
  <c r="HM6" i="15"/>
  <c r="HN6" i="15"/>
  <c r="HO6" i="15"/>
  <c r="HP6" i="15"/>
  <c r="HQ6" i="15"/>
  <c r="HM7" i="15"/>
  <c r="HN7" i="15"/>
  <c r="HO7" i="15"/>
  <c r="HP7" i="15"/>
  <c r="HQ7" i="15"/>
  <c r="HB6" i="15"/>
  <c r="HC6" i="15"/>
  <c r="HD6" i="15"/>
  <c r="HE6" i="15"/>
  <c r="HF6" i="15"/>
  <c r="HG6" i="15"/>
  <c r="HH6" i="15"/>
  <c r="HI6" i="15"/>
  <c r="HJ6" i="15"/>
  <c r="HK6" i="15"/>
  <c r="HL6" i="15"/>
  <c r="HB7" i="15"/>
  <c r="HC7" i="15"/>
  <c r="HD7" i="15"/>
  <c r="HE7" i="15"/>
  <c r="HF7" i="15"/>
  <c r="HG7" i="15"/>
  <c r="HH7" i="15"/>
  <c r="HI7" i="15"/>
  <c r="HJ7" i="15"/>
  <c r="HK7" i="15"/>
  <c r="HL7" i="15"/>
  <c r="HW6" i="15"/>
  <c r="HX6" i="15"/>
  <c r="HY6" i="15"/>
  <c r="HZ6" i="15"/>
  <c r="IA6" i="15"/>
  <c r="IB6" i="15"/>
  <c r="IC6" i="15"/>
  <c r="ID6" i="15"/>
  <c r="IF6" i="15"/>
  <c r="IG6" i="15"/>
  <c r="HX7" i="15"/>
  <c r="HY7" i="15"/>
  <c r="HZ7" i="15"/>
  <c r="IA7" i="15"/>
  <c r="IB7" i="15"/>
  <c r="IC7" i="15"/>
  <c r="ID7" i="15"/>
  <c r="IF7" i="15"/>
  <c r="IG7" i="15"/>
  <c r="J170" i="7"/>
  <c r="J262" i="7"/>
  <c r="J284" i="7"/>
  <c r="J42" i="7"/>
  <c r="J268" i="7"/>
  <c r="J187" i="7"/>
  <c r="J251" i="7"/>
  <c r="J225" i="7"/>
  <c r="J264" i="7"/>
  <c r="J282" i="7"/>
  <c r="J228" i="7"/>
  <c r="I95" i="7"/>
  <c r="HW6" i="7"/>
  <c r="HX6" i="7"/>
  <c r="HY6" i="7"/>
  <c r="HZ6" i="7"/>
  <c r="IA6" i="7"/>
  <c r="IB6" i="7"/>
  <c r="IC6" i="7"/>
  <c r="ID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T6" i="7"/>
  <c r="IU6" i="7"/>
  <c r="IV6" i="7"/>
  <c r="IW6" i="7"/>
  <c r="IX6" i="7"/>
  <c r="IY6" i="7"/>
  <c r="HX7" i="7"/>
  <c r="HY7" i="7"/>
  <c r="HZ7" i="7"/>
  <c r="IA7" i="7"/>
  <c r="IB7" i="7"/>
  <c r="IC7" i="7"/>
  <c r="ID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U7" i="7"/>
  <c r="IV7" i="7"/>
  <c r="IW7" i="7"/>
  <c r="IX7" i="7"/>
  <c r="IY7" i="7"/>
  <c r="I49" i="3"/>
  <c r="I51" i="3"/>
  <c r="J74" i="3"/>
  <c r="J82" i="3"/>
  <c r="J25" i="3"/>
  <c r="J91" i="3"/>
  <c r="J98" i="3"/>
  <c r="J106" i="3"/>
  <c r="J85" i="3"/>
  <c r="J96" i="3"/>
  <c r="J102" i="3"/>
  <c r="J107" i="3"/>
  <c r="J108" i="3"/>
  <c r="J109" i="3"/>
  <c r="J110" i="3"/>
  <c r="J62" i="3"/>
  <c r="J57" i="3"/>
  <c r="I103" i="3"/>
  <c r="I35" i="2"/>
  <c r="I36" i="2"/>
  <c r="I32" i="2"/>
  <c r="I50" i="2"/>
  <c r="I51" i="2"/>
  <c r="I53" i="2"/>
  <c r="I45" i="2"/>
  <c r="I55" i="2"/>
  <c r="J55" i="2" s="1"/>
  <c r="J41" i="13"/>
  <c r="J42" i="13"/>
  <c r="I29" i="13"/>
  <c r="I32" i="13"/>
  <c r="I34" i="13"/>
  <c r="J34" i="13" s="1"/>
  <c r="I81" i="1"/>
  <c r="J81" i="1" s="1"/>
  <c r="I67" i="1"/>
  <c r="J67" i="1" s="1"/>
  <c r="I70" i="1"/>
  <c r="J70" i="1" s="1"/>
  <c r="I100" i="1"/>
  <c r="J100" i="1" s="1"/>
  <c r="I94" i="1"/>
  <c r="J94" i="1" s="1"/>
  <c r="I101" i="1"/>
  <c r="J101" i="1" s="1"/>
  <c r="I98" i="1"/>
  <c r="J98" i="1" s="1"/>
  <c r="J85" i="1"/>
  <c r="J47" i="3"/>
  <c r="J49" i="3"/>
  <c r="I19" i="13"/>
  <c r="J50" i="1"/>
  <c r="I37" i="13"/>
  <c r="I44" i="2"/>
  <c r="I68" i="2"/>
  <c r="I256" i="7" l="1"/>
  <c r="J256" i="7" s="1"/>
  <c r="I255" i="7"/>
  <c r="J255" i="7" s="1"/>
  <c r="I236" i="7"/>
  <c r="J236" i="7" s="1"/>
  <c r="I178" i="7"/>
  <c r="J178" i="7" s="1"/>
  <c r="I263" i="7"/>
  <c r="J263" i="7" s="1"/>
  <c r="I287" i="7"/>
  <c r="J287" i="7" s="1"/>
  <c r="I254" i="7"/>
  <c r="J254" i="7" s="1"/>
  <c r="I288" i="7"/>
  <c r="J288" i="7" s="1"/>
  <c r="I242" i="7"/>
  <c r="I239" i="7"/>
  <c r="J239" i="7" s="1"/>
  <c r="J49" i="1"/>
  <c r="I47" i="3"/>
  <c r="I126" i="7"/>
  <c r="J126" i="7" s="1"/>
  <c r="J47" i="1"/>
  <c r="J50" i="15"/>
  <c r="I214" i="7"/>
  <c r="J214" i="7" s="1"/>
  <c r="I133" i="7"/>
  <c r="J133" i="7" s="1"/>
  <c r="I155" i="7"/>
  <c r="J155" i="7" s="1"/>
  <c r="I223" i="7"/>
  <c r="J223" i="7" s="1"/>
  <c r="I193" i="7"/>
  <c r="I176" i="7"/>
  <c r="J176" i="7" s="1"/>
  <c r="I146" i="7"/>
  <c r="J146" i="7" s="1"/>
  <c r="I50" i="3"/>
  <c r="J107" i="7"/>
  <c r="J109" i="7"/>
  <c r="J167" i="7"/>
  <c r="J68" i="3"/>
  <c r="I42" i="2"/>
  <c r="J42" i="2" s="1"/>
  <c r="I33" i="13"/>
  <c r="J33" i="13" s="1"/>
  <c r="EB6" i="15"/>
  <c r="EB7" i="15"/>
  <c r="EG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EG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EY6" i="7"/>
  <c r="EZ6" i="7"/>
  <c r="FA6" i="7"/>
  <c r="FB6" i="7"/>
  <c r="EY7" i="7"/>
  <c r="EZ7" i="7"/>
  <c r="FA7" i="7"/>
  <c r="FB7" i="7"/>
  <c r="DT6" i="7"/>
  <c r="DU6" i="7"/>
  <c r="DV6" i="7"/>
  <c r="DW6" i="7"/>
  <c r="DX6" i="7"/>
  <c r="DY6" i="7"/>
  <c r="DZ6" i="7"/>
  <c r="EA6" i="7"/>
  <c r="EB6" i="7"/>
  <c r="ED6" i="7"/>
  <c r="DU7" i="7"/>
  <c r="DV7" i="7"/>
  <c r="DW7" i="7"/>
  <c r="DX7" i="7"/>
  <c r="DY7" i="7"/>
  <c r="DZ7" i="7"/>
  <c r="EA7" i="7"/>
  <c r="EB7" i="7"/>
  <c r="ED7" i="7"/>
  <c r="FH6" i="7"/>
  <c r="FJ6" i="7"/>
  <c r="FK6" i="7"/>
  <c r="FL6" i="7"/>
  <c r="FM6" i="7"/>
  <c r="FH7" i="7"/>
  <c r="FK7" i="7"/>
  <c r="FL7" i="7"/>
  <c r="FM7" i="7"/>
  <c r="J86" i="3"/>
  <c r="I44" i="1"/>
  <c r="I13" i="1"/>
  <c r="I55" i="1"/>
  <c r="I31" i="1"/>
  <c r="I40" i="1"/>
  <c r="I89" i="1"/>
  <c r="I88" i="1"/>
  <c r="I82" i="1"/>
  <c r="I96" i="1"/>
  <c r="I99" i="1"/>
  <c r="I75" i="1"/>
  <c r="I107" i="1"/>
  <c r="J107" i="1" s="1"/>
  <c r="I109" i="1"/>
  <c r="J109" i="1" s="1"/>
  <c r="I92" i="1"/>
  <c r="I63" i="1"/>
  <c r="I64" i="1"/>
  <c r="I65" i="1"/>
  <c r="J65" i="1" s="1"/>
  <c r="I69" i="1"/>
  <c r="I68" i="1"/>
  <c r="J68" i="1" s="1"/>
  <c r="I91" i="1"/>
  <c r="I89" i="7"/>
  <c r="I274" i="7" l="1"/>
  <c r="J274" i="7" s="1"/>
  <c r="I200" i="7"/>
  <c r="J200" i="7" s="1"/>
  <c r="J45" i="3"/>
  <c r="I131" i="7"/>
  <c r="I33" i="2"/>
  <c r="I62" i="1"/>
  <c r="J62" i="1" s="1"/>
  <c r="I11" i="1"/>
  <c r="J169" i="7"/>
  <c r="J260" i="7"/>
  <c r="I159" i="7"/>
  <c r="I84" i="1"/>
  <c r="J84" i="1" s="1"/>
  <c r="I266" i="7" l="1"/>
  <c r="I100" i="7"/>
  <c r="J100" i="7"/>
  <c r="J63" i="1"/>
  <c r="J266" i="7"/>
  <c r="J58" i="15"/>
  <c r="I192" i="7"/>
  <c r="J192" i="7" s="1"/>
  <c r="I56" i="1"/>
  <c r="J63" i="15"/>
  <c r="I12" i="2"/>
  <c r="J12" i="2" s="1"/>
  <c r="L8" i="13"/>
  <c r="J92" i="1"/>
  <c r="I53" i="1"/>
  <c r="I98" i="7"/>
  <c r="I59" i="3"/>
  <c r="I67" i="3"/>
  <c r="I80" i="1"/>
  <c r="J24" i="2"/>
  <c r="J53" i="2"/>
  <c r="J51" i="2"/>
  <c r="I97" i="1"/>
  <c r="J31" i="1"/>
  <c r="J50" i="2"/>
  <c r="DC6" i="15"/>
  <c r="DC7" i="15"/>
  <c r="J207" i="7"/>
  <c r="I56" i="3"/>
  <c r="I25" i="2"/>
  <c r="I9" i="1"/>
  <c r="I235" i="7" l="1"/>
  <c r="J235" i="7" s="1"/>
  <c r="I130" i="7"/>
  <c r="J130" i="7" s="1"/>
  <c r="I238" i="7"/>
  <c r="J238" i="7" s="1"/>
  <c r="J39" i="1"/>
  <c r="J71" i="7"/>
  <c r="J65" i="15"/>
  <c r="I171" i="7"/>
  <c r="J171" i="7" s="1"/>
  <c r="J208" i="7"/>
  <c r="I222" i="7"/>
  <c r="J222" i="7" s="1"/>
  <c r="I114" i="7"/>
  <c r="J114" i="7" s="1"/>
  <c r="I216" i="7"/>
  <c r="J216" i="7" s="1"/>
  <c r="I50" i="1"/>
  <c r="J34" i="15"/>
  <c r="J59" i="3"/>
  <c r="I39" i="1"/>
  <c r="I79" i="1"/>
  <c r="I61" i="1"/>
  <c r="I33" i="1"/>
  <c r="I26" i="2"/>
  <c r="I97" i="7"/>
  <c r="J97" i="7" s="1"/>
  <c r="I24" i="2"/>
  <c r="I106" i="7"/>
  <c r="I43" i="3"/>
  <c r="I28" i="2"/>
  <c r="J43" i="3" l="1"/>
  <c r="I44" i="3"/>
  <c r="I57" i="1"/>
  <c r="J64" i="15"/>
  <c r="I196" i="7"/>
  <c r="J196" i="7" s="1"/>
  <c r="I172" i="7"/>
  <c r="J33" i="15"/>
  <c r="I118" i="7"/>
  <c r="J118" i="7" s="1"/>
  <c r="I41" i="2"/>
  <c r="J41" i="2" s="1"/>
  <c r="I58" i="1"/>
  <c r="I32" i="1"/>
  <c r="I29" i="2"/>
  <c r="J29" i="2" s="1"/>
  <c r="I127" i="7"/>
  <c r="J127" i="7" s="1"/>
  <c r="J42" i="15"/>
  <c r="I90" i="7"/>
  <c r="J289" i="7"/>
  <c r="J290" i="7"/>
  <c r="J291" i="7"/>
  <c r="J292" i="7"/>
  <c r="I71" i="7"/>
  <c r="J159" i="7"/>
  <c r="J19" i="7"/>
  <c r="J32" i="7"/>
  <c r="J84" i="3"/>
  <c r="I69" i="2"/>
  <c r="I70" i="2"/>
  <c r="I71" i="2"/>
  <c r="J28" i="2"/>
  <c r="I52" i="2"/>
  <c r="J52" i="2" s="1"/>
  <c r="I45" i="13"/>
  <c r="I46" i="13"/>
  <c r="I47" i="13"/>
  <c r="I48" i="13"/>
  <c r="I18" i="13"/>
  <c r="I27" i="13"/>
  <c r="I28" i="13"/>
  <c r="J28" i="1"/>
  <c r="I48" i="1"/>
  <c r="I35" i="1"/>
  <c r="I22" i="1"/>
  <c r="I38" i="1"/>
  <c r="I94" i="7"/>
  <c r="J35" i="1"/>
  <c r="I59" i="1"/>
  <c r="AR8" i="2"/>
  <c r="I66" i="1"/>
  <c r="I30" i="2"/>
  <c r="I120" i="7"/>
  <c r="M6" i="3"/>
  <c r="O6" i="3"/>
  <c r="P6" i="3"/>
  <c r="Q6" i="3"/>
  <c r="R6" i="3"/>
  <c r="S6" i="3"/>
  <c r="T6" i="3"/>
  <c r="U6" i="3"/>
  <c r="V6" i="3"/>
  <c r="W6" i="3"/>
  <c r="X6" i="3"/>
  <c r="Y6" i="3"/>
  <c r="Z6" i="3"/>
  <c r="AB6" i="3"/>
  <c r="AC6" i="3"/>
  <c r="AD6" i="3"/>
  <c r="AE6" i="3"/>
  <c r="AF6" i="3"/>
  <c r="AG6" i="3"/>
  <c r="AI6" i="3"/>
  <c r="AJ6" i="3"/>
  <c r="AK6" i="3"/>
  <c r="AL6" i="3"/>
  <c r="AM6" i="3"/>
  <c r="AN6" i="3"/>
  <c r="AO6" i="3"/>
  <c r="AP6" i="3"/>
  <c r="AR6" i="3"/>
  <c r="AS6" i="3"/>
  <c r="AT6" i="3"/>
  <c r="AV6" i="3"/>
  <c r="AX6" i="3"/>
  <c r="AY6" i="3"/>
  <c r="AZ6" i="3"/>
  <c r="BA6" i="3"/>
  <c r="BB6" i="3"/>
  <c r="BD6" i="3"/>
  <c r="BE6" i="3"/>
  <c r="BF6" i="3"/>
  <c r="BG6" i="3"/>
  <c r="BH6" i="3"/>
  <c r="BJ6" i="3"/>
  <c r="BK6" i="3"/>
  <c r="BN6" i="3"/>
  <c r="BO6" i="3"/>
  <c r="BP6" i="3"/>
  <c r="BQ6" i="3"/>
  <c r="BR6" i="3"/>
  <c r="BS6" i="3"/>
  <c r="BT6" i="3"/>
  <c r="BU6" i="3"/>
  <c r="BV6" i="3"/>
  <c r="BW6" i="3"/>
  <c r="BX6" i="3"/>
  <c r="CA6" i="3"/>
  <c r="CB6" i="3"/>
  <c r="CC6" i="3"/>
  <c r="CD6" i="3"/>
  <c r="CE6" i="3"/>
  <c r="CF6" i="3"/>
  <c r="CG6" i="3"/>
  <c r="CH6" i="3"/>
  <c r="CI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C6" i="3"/>
  <c r="DF6" i="3"/>
  <c r="DG6" i="3"/>
  <c r="DH6" i="3"/>
  <c r="DI6" i="3"/>
  <c r="DJ6" i="3"/>
  <c r="DK6" i="3"/>
  <c r="DL6" i="3"/>
  <c r="DM6" i="3"/>
  <c r="DN6" i="3"/>
  <c r="DO6" i="3"/>
  <c r="DP6" i="3"/>
  <c r="DQ6" i="3"/>
  <c r="DR6" i="3"/>
  <c r="DU6" i="3"/>
  <c r="DV6" i="3"/>
  <c r="DW6" i="3"/>
  <c r="DX6" i="3"/>
  <c r="DY6" i="3"/>
  <c r="DZ6" i="3"/>
  <c r="EA6" i="3"/>
  <c r="EB6" i="3"/>
  <c r="ED6" i="3"/>
  <c r="EF6" i="3"/>
  <c r="EG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D6" i="3"/>
  <c r="FF6" i="3"/>
  <c r="FG6" i="3"/>
  <c r="FH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GA6" i="3"/>
  <c r="GB6" i="3"/>
  <c r="GC6" i="3"/>
  <c r="GE6" i="3"/>
  <c r="GF6" i="3"/>
  <c r="GG6" i="3"/>
  <c r="GH6" i="3"/>
  <c r="GI6" i="3"/>
  <c r="GJ6" i="3"/>
  <c r="GK6" i="3"/>
  <c r="GL6" i="3"/>
  <c r="GM6" i="3"/>
  <c r="GN6" i="3"/>
  <c r="GO6" i="3"/>
  <c r="GP6" i="3"/>
  <c r="GR6" i="3"/>
  <c r="GS6" i="3"/>
  <c r="GT6" i="3"/>
  <c r="GU6" i="3"/>
  <c r="GV6" i="3"/>
  <c r="GW6" i="3"/>
  <c r="GX6" i="3"/>
  <c r="GY6" i="3"/>
  <c r="GZ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W6" i="3"/>
  <c r="HX6" i="3"/>
  <c r="HY6" i="3"/>
  <c r="HZ6" i="3"/>
  <c r="IA6" i="3"/>
  <c r="IB6" i="3"/>
  <c r="IC6" i="3"/>
  <c r="ID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M6" i="3"/>
  <c r="JN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D6" i="3"/>
  <c r="KF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Q6" i="3"/>
  <c r="LR6" i="3"/>
  <c r="LS6" i="3"/>
  <c r="LT6" i="3"/>
  <c r="LV6" i="3"/>
  <c r="LW6" i="3"/>
  <c r="LX6" i="3"/>
  <c r="LY6" i="3"/>
  <c r="MA6" i="3"/>
  <c r="MB6" i="3"/>
  <c r="MC6" i="3"/>
  <c r="MD6" i="3"/>
  <c r="ME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Q6" i="3"/>
  <c r="NR6" i="3"/>
  <c r="NS6" i="3"/>
  <c r="NT6" i="3"/>
  <c r="NU6" i="3"/>
  <c r="NV6" i="3"/>
  <c r="NW6" i="3"/>
  <c r="NX6" i="3"/>
  <c r="NY6" i="3"/>
  <c r="NZ6" i="3"/>
  <c r="OA6" i="3"/>
  <c r="OC6" i="3"/>
  <c r="OD6" i="3"/>
  <c r="OE6" i="3"/>
  <c r="OF6" i="3"/>
  <c r="OG6" i="3"/>
  <c r="OH6" i="3"/>
  <c r="OI6" i="3"/>
  <c r="OJ6" i="3"/>
  <c r="OK6" i="3"/>
  <c r="OL6" i="3"/>
  <c r="ON6" i="3"/>
  <c r="OP6" i="3"/>
  <c r="OR6" i="3"/>
  <c r="OT6" i="3"/>
  <c r="OU6" i="3"/>
  <c r="OV6" i="3"/>
  <c r="OW6" i="3"/>
  <c r="OY6" i="3"/>
  <c r="OZ6" i="3"/>
  <c r="PA6" i="3"/>
  <c r="PB6" i="3"/>
  <c r="PC6" i="3"/>
  <c r="PD6" i="3"/>
  <c r="PE6" i="3"/>
  <c r="PF6" i="3"/>
  <c r="PH6" i="3"/>
  <c r="PI6" i="3"/>
  <c r="PJ6" i="3"/>
  <c r="PK6" i="3"/>
  <c r="PL6" i="3"/>
  <c r="PM6" i="3"/>
  <c r="PN6" i="3"/>
  <c r="PO6" i="3"/>
  <c r="PP6" i="3"/>
  <c r="PQ6" i="3"/>
  <c r="PR6" i="3"/>
  <c r="PS6" i="3"/>
  <c r="PT6" i="3"/>
  <c r="PU6" i="3"/>
  <c r="PV6" i="3"/>
  <c r="PW6" i="3"/>
  <c r="PX6" i="3"/>
  <c r="PY6" i="3"/>
  <c r="PZ6" i="3"/>
  <c r="QA6" i="3"/>
  <c r="QB6" i="3"/>
  <c r="QC6" i="3"/>
  <c r="QD6" i="3"/>
  <c r="QF6" i="3"/>
  <c r="QG6" i="3"/>
  <c r="QH6" i="3"/>
  <c r="QI6" i="3"/>
  <c r="QJ6" i="3"/>
  <c r="QK6" i="3"/>
  <c r="QL6" i="3"/>
  <c r="QM6" i="3"/>
  <c r="QN6" i="3"/>
  <c r="QO6" i="3"/>
  <c r="QP6" i="3"/>
  <c r="QQ6" i="3"/>
  <c r="QR6" i="3"/>
  <c r="QS6" i="3"/>
  <c r="QU6" i="3"/>
  <c r="QV6" i="3"/>
  <c r="QW6" i="3"/>
  <c r="QX6" i="3"/>
  <c r="QY6" i="3"/>
  <c r="QZ6" i="3"/>
  <c r="RA6" i="3"/>
  <c r="RB6" i="3"/>
  <c r="RC6" i="3"/>
  <c r="RD6" i="3"/>
  <c r="RE6" i="3"/>
  <c r="RG6" i="3"/>
  <c r="RH6" i="3"/>
  <c r="RI6" i="3"/>
  <c r="RJ6" i="3"/>
  <c r="RK6" i="3"/>
  <c r="RL6" i="3"/>
  <c r="RM6" i="3"/>
  <c r="RN6" i="3"/>
  <c r="RO6" i="3"/>
  <c r="RP6" i="3"/>
  <c r="RQ6" i="3"/>
  <c r="RR6" i="3"/>
  <c r="RS6" i="3"/>
  <c r="RT6" i="3"/>
  <c r="RU6" i="3"/>
  <c r="RW6" i="3"/>
  <c r="RX6" i="3"/>
  <c r="RY6" i="3"/>
  <c r="RZ6" i="3"/>
  <c r="SA6" i="3"/>
  <c r="SB6" i="3"/>
  <c r="SC6" i="3"/>
  <c r="SD6" i="3"/>
  <c r="SE6" i="3"/>
  <c r="SF6" i="3"/>
  <c r="SG6" i="3"/>
  <c r="SH6" i="3"/>
  <c r="SI6" i="3"/>
  <c r="SJ6" i="3"/>
  <c r="SK6" i="3"/>
  <c r="SL6" i="3"/>
  <c r="SM6" i="3"/>
  <c r="SN6" i="3"/>
  <c r="SO6" i="3"/>
  <c r="SP6" i="3"/>
  <c r="SQ6" i="3"/>
  <c r="SR6" i="3"/>
  <c r="SS6" i="3"/>
  <c r="ST6" i="3"/>
  <c r="SU6" i="3"/>
  <c r="SV6" i="3"/>
  <c r="SW6" i="3"/>
  <c r="SX6" i="3"/>
  <c r="SY6" i="3"/>
  <c r="SZ6" i="3"/>
  <c r="TA6" i="3"/>
  <c r="TB6" i="3"/>
  <c r="M7" i="3"/>
  <c r="O7" i="3"/>
  <c r="P7" i="3"/>
  <c r="Q7" i="3"/>
  <c r="R7" i="3"/>
  <c r="S7" i="3"/>
  <c r="T7" i="3"/>
  <c r="U7" i="3"/>
  <c r="V7" i="3"/>
  <c r="W7" i="3"/>
  <c r="X7" i="3"/>
  <c r="Y7" i="3"/>
  <c r="Z7" i="3"/>
  <c r="AB7" i="3"/>
  <c r="AC7" i="3"/>
  <c r="AD7" i="3"/>
  <c r="AE7" i="3"/>
  <c r="AF7" i="3"/>
  <c r="AG7" i="3"/>
  <c r="AJ7" i="3"/>
  <c r="AK7" i="3"/>
  <c r="AL7" i="3"/>
  <c r="AM7" i="3"/>
  <c r="AN7" i="3"/>
  <c r="AO7" i="3"/>
  <c r="AP7" i="3"/>
  <c r="AR7" i="3"/>
  <c r="AS7" i="3"/>
  <c r="AT7" i="3"/>
  <c r="AV7" i="3"/>
  <c r="AX7" i="3"/>
  <c r="AY7" i="3"/>
  <c r="AZ7" i="3"/>
  <c r="BA7" i="3"/>
  <c r="BB7" i="3"/>
  <c r="BE7" i="3"/>
  <c r="BF7" i="3"/>
  <c r="BG7" i="3"/>
  <c r="BH7" i="3"/>
  <c r="BJ7" i="3"/>
  <c r="BK7" i="3"/>
  <c r="BN7" i="3"/>
  <c r="BO7" i="3"/>
  <c r="BP7" i="3"/>
  <c r="BQ7" i="3"/>
  <c r="BR7" i="3"/>
  <c r="BS7" i="3"/>
  <c r="BT7" i="3"/>
  <c r="BU7" i="3"/>
  <c r="BV7" i="3"/>
  <c r="BW7" i="3"/>
  <c r="BX7" i="3"/>
  <c r="CA7" i="3"/>
  <c r="CB7" i="3"/>
  <c r="CC7" i="3"/>
  <c r="CD7" i="3"/>
  <c r="CE7" i="3"/>
  <c r="CF7" i="3"/>
  <c r="CG7" i="3"/>
  <c r="CH7" i="3"/>
  <c r="CI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C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U7" i="3"/>
  <c r="DV7" i="3"/>
  <c r="DW7" i="3"/>
  <c r="DX7" i="3"/>
  <c r="DY7" i="3"/>
  <c r="DZ7" i="3"/>
  <c r="EA7" i="3"/>
  <c r="EB7" i="3"/>
  <c r="ED7" i="3"/>
  <c r="EF7" i="3"/>
  <c r="EG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D7" i="3"/>
  <c r="FH7" i="3"/>
  <c r="FK7" i="3"/>
  <c r="FL7" i="3"/>
  <c r="FM7" i="3"/>
  <c r="FN7" i="3"/>
  <c r="FR7" i="3"/>
  <c r="FS7" i="3"/>
  <c r="FT7" i="3"/>
  <c r="FU7" i="3"/>
  <c r="FV7" i="3"/>
  <c r="FW7" i="3"/>
  <c r="FX7" i="3"/>
  <c r="FY7" i="3"/>
  <c r="GC7" i="3"/>
  <c r="GG7" i="3"/>
  <c r="GH7" i="3"/>
  <c r="GI7" i="3"/>
  <c r="GJ7" i="3"/>
  <c r="GK7" i="3"/>
  <c r="GL7" i="3"/>
  <c r="GM7" i="3"/>
  <c r="GN7" i="3"/>
  <c r="GO7" i="3"/>
  <c r="GP7" i="3"/>
  <c r="GS7" i="3"/>
  <c r="GT7" i="3"/>
  <c r="GU7" i="3"/>
  <c r="GV7" i="3"/>
  <c r="GW7" i="3"/>
  <c r="GX7" i="3"/>
  <c r="GY7" i="3"/>
  <c r="GZ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X7" i="3"/>
  <c r="HY7" i="3"/>
  <c r="HZ7" i="3"/>
  <c r="IA7" i="3"/>
  <c r="IB7" i="3"/>
  <c r="IC7" i="3"/>
  <c r="ID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M7" i="3"/>
  <c r="JN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D7" i="3"/>
  <c r="KF7" i="3"/>
  <c r="KJ7" i="3"/>
  <c r="KK7" i="3"/>
  <c r="KL7" i="3"/>
  <c r="KM7" i="3"/>
  <c r="KN7" i="3"/>
  <c r="KO7" i="3"/>
  <c r="KP7" i="3"/>
  <c r="KQ7" i="3"/>
  <c r="KR7" i="3"/>
  <c r="KS7" i="3"/>
  <c r="KT7" i="3"/>
  <c r="KU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S7" i="3"/>
  <c r="LT7" i="3"/>
  <c r="LX7" i="3"/>
  <c r="LY7" i="3"/>
  <c r="MA7" i="3"/>
  <c r="MB7" i="3"/>
  <c r="MC7" i="3"/>
  <c r="MD7" i="3"/>
  <c r="ME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R7" i="3"/>
  <c r="NS7" i="3"/>
  <c r="NT7" i="3"/>
  <c r="NU7" i="3"/>
  <c r="NV7" i="3"/>
  <c r="NW7" i="3"/>
  <c r="NX7" i="3"/>
  <c r="NY7" i="3"/>
  <c r="NZ7" i="3"/>
  <c r="OA7" i="3"/>
  <c r="OD7" i="3"/>
  <c r="OE7" i="3"/>
  <c r="OF7" i="3"/>
  <c r="OG7" i="3"/>
  <c r="OH7" i="3"/>
  <c r="OI7" i="3"/>
  <c r="OJ7" i="3"/>
  <c r="OK7" i="3"/>
  <c r="OL7" i="3"/>
  <c r="ON7" i="3"/>
  <c r="OP7" i="3"/>
  <c r="OR7" i="3"/>
  <c r="OV7" i="3"/>
  <c r="OW7" i="3"/>
  <c r="PA7" i="3"/>
  <c r="PB7" i="3"/>
  <c r="PC7" i="3"/>
  <c r="PD7" i="3"/>
  <c r="PE7" i="3"/>
  <c r="PF7" i="3"/>
  <c r="PH7" i="3"/>
  <c r="PI7" i="3"/>
  <c r="PJ7" i="3"/>
  <c r="PK7" i="3"/>
  <c r="PL7" i="3"/>
  <c r="PM7" i="3"/>
  <c r="PN7" i="3"/>
  <c r="PO7" i="3"/>
  <c r="PP7" i="3"/>
  <c r="PQ7" i="3"/>
  <c r="PR7" i="3"/>
  <c r="PS7" i="3"/>
  <c r="PT7" i="3"/>
  <c r="PU7" i="3"/>
  <c r="PV7" i="3"/>
  <c r="PW7" i="3"/>
  <c r="PX7" i="3"/>
  <c r="PY7" i="3"/>
  <c r="PZ7" i="3"/>
  <c r="QA7" i="3"/>
  <c r="QB7" i="3"/>
  <c r="QC7" i="3"/>
  <c r="QD7" i="3"/>
  <c r="QG7" i="3"/>
  <c r="QH7" i="3"/>
  <c r="QI7" i="3"/>
  <c r="QJ7" i="3"/>
  <c r="QK7" i="3"/>
  <c r="QL7" i="3"/>
  <c r="QM7" i="3"/>
  <c r="QN7" i="3"/>
  <c r="QO7" i="3"/>
  <c r="QP7" i="3"/>
  <c r="QQ7" i="3"/>
  <c r="QR7" i="3"/>
  <c r="QS7" i="3"/>
  <c r="QU7" i="3"/>
  <c r="QV7" i="3"/>
  <c r="QW7" i="3"/>
  <c r="QX7" i="3"/>
  <c r="QY7" i="3"/>
  <c r="QZ7" i="3"/>
  <c r="RA7" i="3"/>
  <c r="RB7" i="3"/>
  <c r="RC7" i="3"/>
  <c r="RD7" i="3"/>
  <c r="RE7" i="3"/>
  <c r="RG7" i="3"/>
  <c r="RH7" i="3"/>
  <c r="RI7" i="3"/>
  <c r="RJ7" i="3"/>
  <c r="RK7" i="3"/>
  <c r="RL7" i="3"/>
  <c r="RM7" i="3"/>
  <c r="RN7" i="3"/>
  <c r="RO7" i="3"/>
  <c r="RP7" i="3"/>
  <c r="RQ7" i="3"/>
  <c r="RR7" i="3"/>
  <c r="RS7" i="3"/>
  <c r="RT7" i="3"/>
  <c r="RU7" i="3"/>
  <c r="RY7" i="3"/>
  <c r="RZ7" i="3"/>
  <c r="SA7" i="3"/>
  <c r="SB7" i="3"/>
  <c r="SC7" i="3"/>
  <c r="SD7" i="3"/>
  <c r="SE7" i="3"/>
  <c r="SF7" i="3"/>
  <c r="SG7" i="3"/>
  <c r="SH7" i="3"/>
  <c r="SI7" i="3"/>
  <c r="SJ7" i="3"/>
  <c r="SK7" i="3"/>
  <c r="SL7" i="3"/>
  <c r="SM7" i="3"/>
  <c r="SN7" i="3"/>
  <c r="SO7" i="3"/>
  <c r="SP7" i="3"/>
  <c r="SQ7" i="3"/>
  <c r="SR7" i="3"/>
  <c r="SS7" i="3"/>
  <c r="ST7" i="3"/>
  <c r="SU7" i="3"/>
  <c r="SV7" i="3"/>
  <c r="SW7" i="3"/>
  <c r="SX7" i="3"/>
  <c r="SY7" i="3"/>
  <c r="SZ7" i="3"/>
  <c r="TA7" i="3"/>
  <c r="TB7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PA8" i="3"/>
  <c r="PB8" i="3"/>
  <c r="PC8" i="3"/>
  <c r="PD8" i="3"/>
  <c r="PE8" i="3"/>
  <c r="PF8" i="3"/>
  <c r="PG8" i="3"/>
  <c r="PH8" i="3"/>
  <c r="PI8" i="3"/>
  <c r="PJ8" i="3"/>
  <c r="PK8" i="3"/>
  <c r="PL8" i="3"/>
  <c r="PM8" i="3"/>
  <c r="PN8" i="3"/>
  <c r="PO8" i="3"/>
  <c r="PP8" i="3"/>
  <c r="PQ8" i="3"/>
  <c r="PR8" i="3"/>
  <c r="PS8" i="3"/>
  <c r="PT8" i="3"/>
  <c r="PU8" i="3"/>
  <c r="PV8" i="3"/>
  <c r="PW8" i="3"/>
  <c r="PX8" i="3"/>
  <c r="PY8" i="3"/>
  <c r="PZ8" i="3"/>
  <c r="QA8" i="3"/>
  <c r="QB8" i="3"/>
  <c r="QC8" i="3"/>
  <c r="QD8" i="3"/>
  <c r="QE8" i="3"/>
  <c r="QF8" i="3"/>
  <c r="QG8" i="3"/>
  <c r="QH8" i="3"/>
  <c r="QI8" i="3"/>
  <c r="QJ8" i="3"/>
  <c r="QK8" i="3"/>
  <c r="QL8" i="3"/>
  <c r="QM8" i="3"/>
  <c r="QN8" i="3"/>
  <c r="QO8" i="3"/>
  <c r="QP8" i="3"/>
  <c r="QQ8" i="3"/>
  <c r="QR8" i="3"/>
  <c r="QS8" i="3"/>
  <c r="QT8" i="3"/>
  <c r="QU8" i="3"/>
  <c r="QV8" i="3"/>
  <c r="QW8" i="3"/>
  <c r="QX8" i="3"/>
  <c r="QY8" i="3"/>
  <c r="QZ8" i="3"/>
  <c r="RA8" i="3"/>
  <c r="RB8" i="3"/>
  <c r="RC8" i="3"/>
  <c r="RD8" i="3"/>
  <c r="RE8" i="3"/>
  <c r="RF8" i="3"/>
  <c r="RG8" i="3"/>
  <c r="RH8" i="3"/>
  <c r="RI8" i="3"/>
  <c r="RJ8" i="3"/>
  <c r="RK8" i="3"/>
  <c r="RL8" i="3"/>
  <c r="RM8" i="3"/>
  <c r="RN8" i="3"/>
  <c r="RO8" i="3"/>
  <c r="RP8" i="3"/>
  <c r="RQ8" i="3"/>
  <c r="RR8" i="3"/>
  <c r="RS8" i="3"/>
  <c r="RT8" i="3"/>
  <c r="RU8" i="3"/>
  <c r="RV8" i="3"/>
  <c r="RW8" i="3"/>
  <c r="RX8" i="3"/>
  <c r="RY8" i="3"/>
  <c r="RZ8" i="3"/>
  <c r="SA8" i="3"/>
  <c r="SB8" i="3"/>
  <c r="SC8" i="3"/>
  <c r="SD8" i="3"/>
  <c r="SE8" i="3"/>
  <c r="SF8" i="3"/>
  <c r="SG8" i="3"/>
  <c r="SH8" i="3"/>
  <c r="SI8" i="3"/>
  <c r="SJ8" i="3"/>
  <c r="SK8" i="3"/>
  <c r="SL8" i="3"/>
  <c r="SM8" i="3"/>
  <c r="SN8" i="3"/>
  <c r="SO8" i="3"/>
  <c r="SP8" i="3"/>
  <c r="SQ8" i="3"/>
  <c r="SR8" i="3"/>
  <c r="SS8" i="3"/>
  <c r="ST8" i="3"/>
  <c r="SU8" i="3"/>
  <c r="SV8" i="3"/>
  <c r="SW8" i="3"/>
  <c r="SX8" i="3"/>
  <c r="SY8" i="3"/>
  <c r="SZ8" i="3"/>
  <c r="TA8" i="3"/>
  <c r="TB8" i="3"/>
  <c r="K8" i="3"/>
  <c r="K7" i="3"/>
  <c r="K6" i="3"/>
  <c r="M6" i="2"/>
  <c r="O6" i="2"/>
  <c r="P6" i="2"/>
  <c r="Q6" i="2"/>
  <c r="R6" i="2"/>
  <c r="S6" i="2"/>
  <c r="T6" i="2"/>
  <c r="U6" i="2"/>
  <c r="V6" i="2"/>
  <c r="W6" i="2"/>
  <c r="X6" i="2"/>
  <c r="Y6" i="2"/>
  <c r="Z6" i="2"/>
  <c r="AB6" i="2"/>
  <c r="AC6" i="2"/>
  <c r="AD6" i="2"/>
  <c r="AE6" i="2"/>
  <c r="AF6" i="2"/>
  <c r="AG6" i="2"/>
  <c r="AI6" i="2"/>
  <c r="AJ6" i="2"/>
  <c r="AK6" i="2"/>
  <c r="AL6" i="2"/>
  <c r="AM6" i="2"/>
  <c r="AN6" i="2"/>
  <c r="AO6" i="2"/>
  <c r="AP6" i="2"/>
  <c r="AR6" i="2"/>
  <c r="AS6" i="2"/>
  <c r="AT6" i="2"/>
  <c r="AV6" i="2"/>
  <c r="AX6" i="2"/>
  <c r="AY6" i="2"/>
  <c r="AZ6" i="2"/>
  <c r="BA6" i="2"/>
  <c r="BB6" i="2"/>
  <c r="BD6" i="2"/>
  <c r="BE6" i="2"/>
  <c r="BF6" i="2"/>
  <c r="BG6" i="2"/>
  <c r="BH6" i="2"/>
  <c r="BJ6" i="2"/>
  <c r="BK6" i="2"/>
  <c r="BN6" i="2"/>
  <c r="BO6" i="2"/>
  <c r="BP6" i="2"/>
  <c r="BQ6" i="2"/>
  <c r="BR6" i="2"/>
  <c r="BS6" i="2"/>
  <c r="BT6" i="2"/>
  <c r="BU6" i="2"/>
  <c r="BV6" i="2"/>
  <c r="BW6" i="2"/>
  <c r="BX6" i="2"/>
  <c r="BZ6" i="2"/>
  <c r="CA6" i="2"/>
  <c r="CB6" i="2"/>
  <c r="CC6" i="2"/>
  <c r="CD6" i="2"/>
  <c r="CE6" i="2"/>
  <c r="CF6" i="2"/>
  <c r="CG6" i="2"/>
  <c r="CH6" i="2"/>
  <c r="CI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C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U6" i="2"/>
  <c r="DV6" i="2"/>
  <c r="DW6" i="2"/>
  <c r="DX6" i="2"/>
  <c r="DY6" i="2"/>
  <c r="DZ6" i="2"/>
  <c r="EA6" i="2"/>
  <c r="EB6" i="2"/>
  <c r="ED6" i="2"/>
  <c r="EF6" i="2"/>
  <c r="EG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D6" i="2"/>
  <c r="FF6" i="2"/>
  <c r="FG6" i="2"/>
  <c r="FH6" i="2"/>
  <c r="FJ6" i="2"/>
  <c r="FK6" i="2"/>
  <c r="FL6" i="2"/>
  <c r="FM6" i="2"/>
  <c r="FN6" i="2"/>
  <c r="FP6" i="2"/>
  <c r="FQ6" i="2"/>
  <c r="FR6" i="2"/>
  <c r="FS6" i="2"/>
  <c r="FT6" i="2"/>
  <c r="FU6" i="2"/>
  <c r="FV6" i="2"/>
  <c r="FW6" i="2"/>
  <c r="FX6" i="2"/>
  <c r="FY6" i="2"/>
  <c r="GA6" i="2"/>
  <c r="GB6" i="2"/>
  <c r="GC6" i="2"/>
  <c r="GE6" i="2"/>
  <c r="GF6" i="2"/>
  <c r="GG6" i="2"/>
  <c r="GH6" i="2"/>
  <c r="GI6" i="2"/>
  <c r="GJ6" i="2"/>
  <c r="GK6" i="2"/>
  <c r="GL6" i="2"/>
  <c r="GM6" i="2"/>
  <c r="GN6" i="2"/>
  <c r="GO6" i="2"/>
  <c r="GP6" i="2"/>
  <c r="GR6" i="2"/>
  <c r="GS6" i="2"/>
  <c r="GT6" i="2"/>
  <c r="GU6" i="2"/>
  <c r="GV6" i="2"/>
  <c r="GW6" i="2"/>
  <c r="GX6" i="2"/>
  <c r="GY6" i="2"/>
  <c r="GZ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W6" i="2"/>
  <c r="HX6" i="2"/>
  <c r="HY6" i="2"/>
  <c r="HZ6" i="2"/>
  <c r="IA6" i="2"/>
  <c r="IB6" i="2"/>
  <c r="IC6" i="2"/>
  <c r="ID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M6" i="2"/>
  <c r="JN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D6" i="2"/>
  <c r="KF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Q6" i="2"/>
  <c r="LR6" i="2"/>
  <c r="LS6" i="2"/>
  <c r="LT6" i="2"/>
  <c r="LV6" i="2"/>
  <c r="LW6" i="2"/>
  <c r="LX6" i="2"/>
  <c r="LY6" i="2"/>
  <c r="MA6" i="2"/>
  <c r="MB6" i="2"/>
  <c r="MC6" i="2"/>
  <c r="MD6" i="2"/>
  <c r="ME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Z6" i="2"/>
  <c r="NA6" i="2"/>
  <c r="NB6" i="2"/>
  <c r="NC6" i="2"/>
  <c r="ND6" i="2"/>
  <c r="NE6" i="2"/>
  <c r="NF6" i="2"/>
  <c r="NG6" i="2"/>
  <c r="NH6" i="2"/>
  <c r="NI6" i="2"/>
  <c r="NJ6" i="2"/>
  <c r="NK6" i="2"/>
  <c r="NL6" i="2"/>
  <c r="NM6" i="2"/>
  <c r="NN6" i="2"/>
  <c r="NO6" i="2"/>
  <c r="NQ6" i="2"/>
  <c r="NR6" i="2"/>
  <c r="NS6" i="2"/>
  <c r="NT6" i="2"/>
  <c r="NU6" i="2"/>
  <c r="NV6" i="2"/>
  <c r="NW6" i="2"/>
  <c r="NX6" i="2"/>
  <c r="NY6" i="2"/>
  <c r="NZ6" i="2"/>
  <c r="OA6" i="2"/>
  <c r="OC6" i="2"/>
  <c r="OD6" i="2"/>
  <c r="OE6" i="2"/>
  <c r="OF6" i="2"/>
  <c r="OG6" i="2"/>
  <c r="OH6" i="2"/>
  <c r="OI6" i="2"/>
  <c r="OJ6" i="2"/>
  <c r="OK6" i="2"/>
  <c r="OL6" i="2"/>
  <c r="ON6" i="2"/>
  <c r="OP6" i="2"/>
  <c r="OR6" i="2"/>
  <c r="OT6" i="2"/>
  <c r="OU6" i="2"/>
  <c r="OV6" i="2"/>
  <c r="OW6" i="2"/>
  <c r="OY6" i="2"/>
  <c r="OZ6" i="2"/>
  <c r="PA6" i="2"/>
  <c r="PB6" i="2"/>
  <c r="PC6" i="2"/>
  <c r="PD6" i="2"/>
  <c r="PE6" i="2"/>
  <c r="PF6" i="2"/>
  <c r="PH6" i="2"/>
  <c r="PI6" i="2"/>
  <c r="PJ6" i="2"/>
  <c r="PK6" i="2"/>
  <c r="PL6" i="2"/>
  <c r="PM6" i="2"/>
  <c r="PN6" i="2"/>
  <c r="PO6" i="2"/>
  <c r="PP6" i="2"/>
  <c r="PQ6" i="2"/>
  <c r="PR6" i="2"/>
  <c r="PS6" i="2"/>
  <c r="PT6" i="2"/>
  <c r="PU6" i="2"/>
  <c r="PV6" i="2"/>
  <c r="PW6" i="2"/>
  <c r="PX6" i="2"/>
  <c r="PY6" i="2"/>
  <c r="PZ6" i="2"/>
  <c r="QA6" i="2"/>
  <c r="QB6" i="2"/>
  <c r="QC6" i="2"/>
  <c r="QD6" i="2"/>
  <c r="QF6" i="2"/>
  <c r="QG6" i="2"/>
  <c r="QH6" i="2"/>
  <c r="QI6" i="2"/>
  <c r="QJ6" i="2"/>
  <c r="QK6" i="2"/>
  <c r="QL6" i="2"/>
  <c r="QM6" i="2"/>
  <c r="QN6" i="2"/>
  <c r="QO6" i="2"/>
  <c r="QP6" i="2"/>
  <c r="QQ6" i="2"/>
  <c r="QR6" i="2"/>
  <c r="QS6" i="2"/>
  <c r="QU6" i="2"/>
  <c r="QV6" i="2"/>
  <c r="QW6" i="2"/>
  <c r="QX6" i="2"/>
  <c r="QY6" i="2"/>
  <c r="QZ6" i="2"/>
  <c r="RA6" i="2"/>
  <c r="RB6" i="2"/>
  <c r="RC6" i="2"/>
  <c r="RD6" i="2"/>
  <c r="RE6" i="2"/>
  <c r="RG6" i="2"/>
  <c r="RH6" i="2"/>
  <c r="RI6" i="2"/>
  <c r="RJ6" i="2"/>
  <c r="RK6" i="2"/>
  <c r="RL6" i="2"/>
  <c r="RM6" i="2"/>
  <c r="RN6" i="2"/>
  <c r="RO6" i="2"/>
  <c r="RP6" i="2"/>
  <c r="RQ6" i="2"/>
  <c r="RR6" i="2"/>
  <c r="RS6" i="2"/>
  <c r="RT6" i="2"/>
  <c r="RU6" i="2"/>
  <c r="RW6" i="2"/>
  <c r="RX6" i="2"/>
  <c r="RY6" i="2"/>
  <c r="RZ6" i="2"/>
  <c r="SA6" i="2"/>
  <c r="SB6" i="2"/>
  <c r="SC6" i="2"/>
  <c r="SD6" i="2"/>
  <c r="SE6" i="2"/>
  <c r="SF6" i="2"/>
  <c r="SG6" i="2"/>
  <c r="SH6" i="2"/>
  <c r="SI6" i="2"/>
  <c r="SJ6" i="2"/>
  <c r="SK6" i="2"/>
  <c r="SL6" i="2"/>
  <c r="SM6" i="2"/>
  <c r="SN6" i="2"/>
  <c r="SO6" i="2"/>
  <c r="SP6" i="2"/>
  <c r="SQ6" i="2"/>
  <c r="SR6" i="2"/>
  <c r="SS6" i="2"/>
  <c r="ST6" i="2"/>
  <c r="SU6" i="2"/>
  <c r="SV6" i="2"/>
  <c r="SW6" i="2"/>
  <c r="SX6" i="2"/>
  <c r="SY6" i="2"/>
  <c r="SZ6" i="2"/>
  <c r="TA6" i="2"/>
  <c r="TB6" i="2"/>
  <c r="M7" i="2"/>
  <c r="O7" i="2"/>
  <c r="P7" i="2"/>
  <c r="Q7" i="2"/>
  <c r="R7" i="2"/>
  <c r="S7" i="2"/>
  <c r="T7" i="2"/>
  <c r="U7" i="2"/>
  <c r="V7" i="2"/>
  <c r="W7" i="2"/>
  <c r="X7" i="2"/>
  <c r="Y7" i="2"/>
  <c r="Z7" i="2"/>
  <c r="AB7" i="2"/>
  <c r="AC7" i="2"/>
  <c r="AD7" i="2"/>
  <c r="AE7" i="2"/>
  <c r="AF7" i="2"/>
  <c r="AG7" i="2"/>
  <c r="AJ7" i="2"/>
  <c r="AK7" i="2"/>
  <c r="AL7" i="2"/>
  <c r="AM7" i="2"/>
  <c r="AN7" i="2"/>
  <c r="AO7" i="2"/>
  <c r="AP7" i="2"/>
  <c r="AR7" i="2"/>
  <c r="AS7" i="2"/>
  <c r="AT7" i="2"/>
  <c r="AV7" i="2"/>
  <c r="AX7" i="2"/>
  <c r="AY7" i="2"/>
  <c r="AZ7" i="2"/>
  <c r="BA7" i="2"/>
  <c r="BB7" i="2"/>
  <c r="BE7" i="2"/>
  <c r="BF7" i="2"/>
  <c r="BG7" i="2"/>
  <c r="BH7" i="2"/>
  <c r="BJ7" i="2"/>
  <c r="BK7" i="2"/>
  <c r="BN7" i="2"/>
  <c r="BO7" i="2"/>
  <c r="BP7" i="2"/>
  <c r="BQ7" i="2"/>
  <c r="BR7" i="2"/>
  <c r="BS7" i="2"/>
  <c r="BT7" i="2"/>
  <c r="BU7" i="2"/>
  <c r="BV7" i="2"/>
  <c r="BW7" i="2"/>
  <c r="BX7" i="2"/>
  <c r="CA7" i="2"/>
  <c r="CB7" i="2"/>
  <c r="CC7" i="2"/>
  <c r="CD7" i="2"/>
  <c r="CE7" i="2"/>
  <c r="CF7" i="2"/>
  <c r="CG7" i="2"/>
  <c r="CH7" i="2"/>
  <c r="CI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C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U7" i="2"/>
  <c r="DV7" i="2"/>
  <c r="DW7" i="2"/>
  <c r="DX7" i="2"/>
  <c r="DY7" i="2"/>
  <c r="DZ7" i="2"/>
  <c r="EA7" i="2"/>
  <c r="EB7" i="2"/>
  <c r="ED7" i="2"/>
  <c r="EF7" i="2"/>
  <c r="EG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D7" i="2"/>
  <c r="FH7" i="2"/>
  <c r="FK7" i="2"/>
  <c r="FL7" i="2"/>
  <c r="FM7" i="2"/>
  <c r="FN7" i="2"/>
  <c r="FR7" i="2"/>
  <c r="FS7" i="2"/>
  <c r="FT7" i="2"/>
  <c r="FU7" i="2"/>
  <c r="FV7" i="2"/>
  <c r="FW7" i="2"/>
  <c r="FX7" i="2"/>
  <c r="FY7" i="2"/>
  <c r="GC7" i="2"/>
  <c r="GG7" i="2"/>
  <c r="GH7" i="2"/>
  <c r="GI7" i="2"/>
  <c r="GJ7" i="2"/>
  <c r="GK7" i="2"/>
  <c r="GL7" i="2"/>
  <c r="GM7" i="2"/>
  <c r="GN7" i="2"/>
  <c r="GO7" i="2"/>
  <c r="GP7" i="2"/>
  <c r="GS7" i="2"/>
  <c r="GT7" i="2"/>
  <c r="GU7" i="2"/>
  <c r="GV7" i="2"/>
  <c r="GW7" i="2"/>
  <c r="GX7" i="2"/>
  <c r="GY7" i="2"/>
  <c r="GZ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X7" i="2"/>
  <c r="HY7" i="2"/>
  <c r="HZ7" i="2"/>
  <c r="IA7" i="2"/>
  <c r="IB7" i="2"/>
  <c r="IC7" i="2"/>
  <c r="ID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M7" i="2"/>
  <c r="JN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D7" i="2"/>
  <c r="KF7" i="2"/>
  <c r="KJ7" i="2"/>
  <c r="KK7" i="2"/>
  <c r="KL7" i="2"/>
  <c r="KM7" i="2"/>
  <c r="KN7" i="2"/>
  <c r="KO7" i="2"/>
  <c r="KP7" i="2"/>
  <c r="KQ7" i="2"/>
  <c r="KR7" i="2"/>
  <c r="KS7" i="2"/>
  <c r="KT7" i="2"/>
  <c r="KU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S7" i="2"/>
  <c r="LT7" i="2"/>
  <c r="LX7" i="2"/>
  <c r="LY7" i="2"/>
  <c r="MA7" i="2"/>
  <c r="MB7" i="2"/>
  <c r="MC7" i="2"/>
  <c r="MD7" i="2"/>
  <c r="ME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NB7" i="2"/>
  <c r="NC7" i="2"/>
  <c r="ND7" i="2"/>
  <c r="NE7" i="2"/>
  <c r="NF7" i="2"/>
  <c r="NG7" i="2"/>
  <c r="NH7" i="2"/>
  <c r="NI7" i="2"/>
  <c r="NJ7" i="2"/>
  <c r="NK7" i="2"/>
  <c r="NL7" i="2"/>
  <c r="NM7" i="2"/>
  <c r="NN7" i="2"/>
  <c r="NO7" i="2"/>
  <c r="NR7" i="2"/>
  <c r="NS7" i="2"/>
  <c r="NT7" i="2"/>
  <c r="NU7" i="2"/>
  <c r="NV7" i="2"/>
  <c r="NW7" i="2"/>
  <c r="NX7" i="2"/>
  <c r="NY7" i="2"/>
  <c r="NZ7" i="2"/>
  <c r="OA7" i="2"/>
  <c r="OD7" i="2"/>
  <c r="OE7" i="2"/>
  <c r="OF7" i="2"/>
  <c r="OG7" i="2"/>
  <c r="OH7" i="2"/>
  <c r="OI7" i="2"/>
  <c r="OJ7" i="2"/>
  <c r="OK7" i="2"/>
  <c r="OL7" i="2"/>
  <c r="ON7" i="2"/>
  <c r="OP7" i="2"/>
  <c r="OR7" i="2"/>
  <c r="OV7" i="2"/>
  <c r="OW7" i="2"/>
  <c r="PA7" i="2"/>
  <c r="PB7" i="2"/>
  <c r="PC7" i="2"/>
  <c r="PD7" i="2"/>
  <c r="PE7" i="2"/>
  <c r="PF7" i="2"/>
  <c r="PH7" i="2"/>
  <c r="PI7" i="2"/>
  <c r="PJ7" i="2"/>
  <c r="PK7" i="2"/>
  <c r="PL7" i="2"/>
  <c r="PM7" i="2"/>
  <c r="PN7" i="2"/>
  <c r="PO7" i="2"/>
  <c r="PP7" i="2"/>
  <c r="PQ7" i="2"/>
  <c r="PR7" i="2"/>
  <c r="PS7" i="2"/>
  <c r="PT7" i="2"/>
  <c r="PU7" i="2"/>
  <c r="PV7" i="2"/>
  <c r="PW7" i="2"/>
  <c r="PX7" i="2"/>
  <c r="PY7" i="2"/>
  <c r="PZ7" i="2"/>
  <c r="QA7" i="2"/>
  <c r="QB7" i="2"/>
  <c r="QC7" i="2"/>
  <c r="QD7" i="2"/>
  <c r="QG7" i="2"/>
  <c r="QH7" i="2"/>
  <c r="QI7" i="2"/>
  <c r="QJ7" i="2"/>
  <c r="QK7" i="2"/>
  <c r="QL7" i="2"/>
  <c r="QM7" i="2"/>
  <c r="QN7" i="2"/>
  <c r="QO7" i="2"/>
  <c r="QP7" i="2"/>
  <c r="QQ7" i="2"/>
  <c r="QR7" i="2"/>
  <c r="QS7" i="2"/>
  <c r="QU7" i="2"/>
  <c r="QV7" i="2"/>
  <c r="QW7" i="2"/>
  <c r="QX7" i="2"/>
  <c r="QY7" i="2"/>
  <c r="QZ7" i="2"/>
  <c r="RA7" i="2"/>
  <c r="RB7" i="2"/>
  <c r="RC7" i="2"/>
  <c r="RD7" i="2"/>
  <c r="RE7" i="2"/>
  <c r="RG7" i="2"/>
  <c r="RH7" i="2"/>
  <c r="RI7" i="2"/>
  <c r="RJ7" i="2"/>
  <c r="RK7" i="2"/>
  <c r="RL7" i="2"/>
  <c r="RM7" i="2"/>
  <c r="RN7" i="2"/>
  <c r="RO7" i="2"/>
  <c r="RP7" i="2"/>
  <c r="RQ7" i="2"/>
  <c r="RR7" i="2"/>
  <c r="RS7" i="2"/>
  <c r="RT7" i="2"/>
  <c r="RU7" i="2"/>
  <c r="RY7" i="2"/>
  <c r="RZ7" i="2"/>
  <c r="SA7" i="2"/>
  <c r="SB7" i="2"/>
  <c r="SC7" i="2"/>
  <c r="SD7" i="2"/>
  <c r="SE7" i="2"/>
  <c r="SF7" i="2"/>
  <c r="SG7" i="2"/>
  <c r="SH7" i="2"/>
  <c r="SI7" i="2"/>
  <c r="SJ7" i="2"/>
  <c r="SK7" i="2"/>
  <c r="SL7" i="2"/>
  <c r="SM7" i="2"/>
  <c r="SN7" i="2"/>
  <c r="SO7" i="2"/>
  <c r="SP7" i="2"/>
  <c r="SQ7" i="2"/>
  <c r="SR7" i="2"/>
  <c r="SS7" i="2"/>
  <c r="ST7" i="2"/>
  <c r="SU7" i="2"/>
  <c r="SV7" i="2"/>
  <c r="SW7" i="2"/>
  <c r="SX7" i="2"/>
  <c r="SY7" i="2"/>
  <c r="SZ7" i="2"/>
  <c r="TA7" i="2"/>
  <c r="TB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ND8" i="2"/>
  <c r="NE8" i="2"/>
  <c r="NF8" i="2"/>
  <c r="NG8" i="2"/>
  <c r="NH8" i="2"/>
  <c r="NI8" i="2"/>
  <c r="NJ8" i="2"/>
  <c r="NK8" i="2"/>
  <c r="NL8" i="2"/>
  <c r="NM8" i="2"/>
  <c r="NN8" i="2"/>
  <c r="NO8" i="2"/>
  <c r="NP8" i="2"/>
  <c r="NQ8" i="2"/>
  <c r="NR8" i="2"/>
  <c r="NS8" i="2"/>
  <c r="NT8" i="2"/>
  <c r="NU8" i="2"/>
  <c r="NV8" i="2"/>
  <c r="NW8" i="2"/>
  <c r="NX8" i="2"/>
  <c r="NY8" i="2"/>
  <c r="NZ8" i="2"/>
  <c r="OA8" i="2"/>
  <c r="OB8" i="2"/>
  <c r="OC8" i="2"/>
  <c r="OD8" i="2"/>
  <c r="OE8" i="2"/>
  <c r="OF8" i="2"/>
  <c r="OG8" i="2"/>
  <c r="OH8" i="2"/>
  <c r="OI8" i="2"/>
  <c r="OJ8" i="2"/>
  <c r="OK8" i="2"/>
  <c r="OL8" i="2"/>
  <c r="OM8" i="2"/>
  <c r="ON8" i="2"/>
  <c r="OO8" i="2"/>
  <c r="OP8" i="2"/>
  <c r="OQ8" i="2"/>
  <c r="OR8" i="2"/>
  <c r="OS8" i="2"/>
  <c r="OT8" i="2"/>
  <c r="OU8" i="2"/>
  <c r="OV8" i="2"/>
  <c r="OW8" i="2"/>
  <c r="OX8" i="2"/>
  <c r="OY8" i="2"/>
  <c r="OZ8" i="2"/>
  <c r="PA8" i="2"/>
  <c r="PB8" i="2"/>
  <c r="PC8" i="2"/>
  <c r="PD8" i="2"/>
  <c r="PE8" i="2"/>
  <c r="PF8" i="2"/>
  <c r="PG8" i="2"/>
  <c r="PH8" i="2"/>
  <c r="PI8" i="2"/>
  <c r="PJ8" i="2"/>
  <c r="PK8" i="2"/>
  <c r="PL8" i="2"/>
  <c r="PM8" i="2"/>
  <c r="PN8" i="2"/>
  <c r="PO8" i="2"/>
  <c r="PP8" i="2"/>
  <c r="PQ8" i="2"/>
  <c r="PR8" i="2"/>
  <c r="PS8" i="2"/>
  <c r="PT8" i="2"/>
  <c r="PU8" i="2"/>
  <c r="PV8" i="2"/>
  <c r="PW8" i="2"/>
  <c r="PX8" i="2"/>
  <c r="PY8" i="2"/>
  <c r="PZ8" i="2"/>
  <c r="QA8" i="2"/>
  <c r="QB8" i="2"/>
  <c r="QC8" i="2"/>
  <c r="QD8" i="2"/>
  <c r="QE8" i="2"/>
  <c r="QF8" i="2"/>
  <c r="QG8" i="2"/>
  <c r="QH8" i="2"/>
  <c r="QI8" i="2"/>
  <c r="QJ8" i="2"/>
  <c r="QK8" i="2"/>
  <c r="QL8" i="2"/>
  <c r="QM8" i="2"/>
  <c r="QN8" i="2"/>
  <c r="QO8" i="2"/>
  <c r="QP8" i="2"/>
  <c r="QQ8" i="2"/>
  <c r="QR8" i="2"/>
  <c r="QS8" i="2"/>
  <c r="QT8" i="2"/>
  <c r="QU8" i="2"/>
  <c r="QV8" i="2"/>
  <c r="QW8" i="2"/>
  <c r="QX8" i="2"/>
  <c r="QY8" i="2"/>
  <c r="QZ8" i="2"/>
  <c r="RA8" i="2"/>
  <c r="RB8" i="2"/>
  <c r="RC8" i="2"/>
  <c r="RD8" i="2"/>
  <c r="RE8" i="2"/>
  <c r="RF8" i="2"/>
  <c r="RG8" i="2"/>
  <c r="RH8" i="2"/>
  <c r="RI8" i="2"/>
  <c r="RJ8" i="2"/>
  <c r="RK8" i="2"/>
  <c r="RL8" i="2"/>
  <c r="RM8" i="2"/>
  <c r="RN8" i="2"/>
  <c r="RO8" i="2"/>
  <c r="RP8" i="2"/>
  <c r="RQ8" i="2"/>
  <c r="RR8" i="2"/>
  <c r="RS8" i="2"/>
  <c r="RT8" i="2"/>
  <c r="RU8" i="2"/>
  <c r="RV8" i="2"/>
  <c r="RW8" i="2"/>
  <c r="RX8" i="2"/>
  <c r="RY8" i="2"/>
  <c r="RZ8" i="2"/>
  <c r="SA8" i="2"/>
  <c r="SB8" i="2"/>
  <c r="SC8" i="2"/>
  <c r="SD8" i="2"/>
  <c r="SE8" i="2"/>
  <c r="SF8" i="2"/>
  <c r="SG8" i="2"/>
  <c r="SH8" i="2"/>
  <c r="SI8" i="2"/>
  <c r="SJ8" i="2"/>
  <c r="SK8" i="2"/>
  <c r="SL8" i="2"/>
  <c r="SM8" i="2"/>
  <c r="SN8" i="2"/>
  <c r="SO8" i="2"/>
  <c r="SP8" i="2"/>
  <c r="SQ8" i="2"/>
  <c r="SR8" i="2"/>
  <c r="SS8" i="2"/>
  <c r="ST8" i="2"/>
  <c r="SU8" i="2"/>
  <c r="SV8" i="2"/>
  <c r="SW8" i="2"/>
  <c r="SX8" i="2"/>
  <c r="SY8" i="2"/>
  <c r="SZ8" i="2"/>
  <c r="TA8" i="2"/>
  <c r="TB8" i="2"/>
  <c r="K8" i="2"/>
  <c r="K7" i="2"/>
  <c r="K6" i="2"/>
  <c r="Y6" i="13"/>
  <c r="Z6" i="13"/>
  <c r="AB6" i="13"/>
  <c r="AC6" i="13"/>
  <c r="AD6" i="13"/>
  <c r="AE6" i="13"/>
  <c r="AF6" i="13"/>
  <c r="AG6" i="13"/>
  <c r="AI6" i="13"/>
  <c r="AJ6" i="13"/>
  <c r="AK6" i="13"/>
  <c r="AL6" i="13"/>
  <c r="AM6" i="13"/>
  <c r="AN6" i="13"/>
  <c r="AO6" i="13"/>
  <c r="AP6" i="13"/>
  <c r="AS6" i="13"/>
  <c r="AT6" i="13"/>
  <c r="AV6" i="13"/>
  <c r="AX6" i="13"/>
  <c r="AY6" i="13"/>
  <c r="AZ6" i="13"/>
  <c r="BA6" i="13"/>
  <c r="BB6" i="13"/>
  <c r="BD6" i="13"/>
  <c r="BE6" i="13"/>
  <c r="BF6" i="13"/>
  <c r="BG6" i="13"/>
  <c r="BH6" i="13"/>
  <c r="BJ6" i="13"/>
  <c r="BK6" i="13"/>
  <c r="BN6" i="13"/>
  <c r="BO6" i="13"/>
  <c r="BP6" i="13"/>
  <c r="BQ6" i="13"/>
  <c r="BR6" i="13"/>
  <c r="BS6" i="13"/>
  <c r="BT6" i="13"/>
  <c r="BU6" i="13"/>
  <c r="BV6" i="13"/>
  <c r="BW6" i="13"/>
  <c r="BX6" i="13"/>
  <c r="BZ6" i="13"/>
  <c r="CA6" i="13"/>
  <c r="CB6" i="13"/>
  <c r="CC6" i="13"/>
  <c r="CD6" i="13"/>
  <c r="CE6" i="13"/>
  <c r="CF6" i="13"/>
  <c r="CG6" i="13"/>
  <c r="CH6" i="13"/>
  <c r="CI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B6" i="13"/>
  <c r="DC6" i="13"/>
  <c r="DF6" i="13"/>
  <c r="DG6" i="13"/>
  <c r="DH6" i="13"/>
  <c r="DI6" i="13"/>
  <c r="DJ6" i="13"/>
  <c r="DK6" i="13"/>
  <c r="DL6" i="13"/>
  <c r="DM6" i="13"/>
  <c r="DN6" i="13"/>
  <c r="DO6" i="13"/>
  <c r="DP6" i="13"/>
  <c r="DQ6" i="13"/>
  <c r="DR6" i="13"/>
  <c r="DT6" i="13"/>
  <c r="DU6" i="13"/>
  <c r="DV6" i="13"/>
  <c r="DW6" i="13"/>
  <c r="DX6" i="13"/>
  <c r="DY6" i="13"/>
  <c r="DZ6" i="13"/>
  <c r="EA6" i="13"/>
  <c r="EB6" i="13"/>
  <c r="ED6" i="13"/>
  <c r="EF6" i="13"/>
  <c r="EG6" i="13"/>
  <c r="EI6" i="13"/>
  <c r="EJ6" i="13"/>
  <c r="EK6" i="13"/>
  <c r="EL6" i="13"/>
  <c r="EM6" i="13"/>
  <c r="EN6" i="13"/>
  <c r="EO6" i="13"/>
  <c r="EP6" i="13"/>
  <c r="EQ6" i="13"/>
  <c r="ER6" i="13"/>
  <c r="ES6" i="13"/>
  <c r="ET6" i="13"/>
  <c r="EU6" i="13"/>
  <c r="EV6" i="13"/>
  <c r="EW6" i="13"/>
  <c r="EX6" i="13"/>
  <c r="EY6" i="13"/>
  <c r="EZ6" i="13"/>
  <c r="FA6" i="13"/>
  <c r="FB6" i="13"/>
  <c r="FD6" i="13"/>
  <c r="FF6" i="13"/>
  <c r="FG6" i="13"/>
  <c r="FH6" i="13"/>
  <c r="FJ6" i="13"/>
  <c r="FK6" i="13"/>
  <c r="FL6" i="13"/>
  <c r="FM6" i="13"/>
  <c r="FN6" i="13"/>
  <c r="FP6" i="13"/>
  <c r="FQ6" i="13"/>
  <c r="FR6" i="13"/>
  <c r="FS6" i="13"/>
  <c r="FT6" i="13"/>
  <c r="FU6" i="13"/>
  <c r="FV6" i="13"/>
  <c r="FW6" i="13"/>
  <c r="FX6" i="13"/>
  <c r="FY6" i="13"/>
  <c r="GA6" i="13"/>
  <c r="GB6" i="13"/>
  <c r="GC6" i="13"/>
  <c r="GF6" i="13"/>
  <c r="GG6" i="13"/>
  <c r="GH6" i="13"/>
  <c r="GI6" i="13"/>
  <c r="GJ6" i="13"/>
  <c r="GK6" i="13"/>
  <c r="GL6" i="13"/>
  <c r="GM6" i="13"/>
  <c r="GN6" i="13"/>
  <c r="GO6" i="13"/>
  <c r="GP6" i="13"/>
  <c r="GR6" i="13"/>
  <c r="GS6" i="13"/>
  <c r="GT6" i="13"/>
  <c r="GU6" i="13"/>
  <c r="GV6" i="13"/>
  <c r="GW6" i="13"/>
  <c r="GX6" i="13"/>
  <c r="GY6" i="13"/>
  <c r="GZ6" i="13"/>
  <c r="HB6" i="13"/>
  <c r="HC6" i="13"/>
  <c r="HD6" i="13"/>
  <c r="HE6" i="13"/>
  <c r="HF6" i="13"/>
  <c r="HG6" i="13"/>
  <c r="HH6" i="13"/>
  <c r="HI6" i="13"/>
  <c r="HJ6" i="13"/>
  <c r="HK6" i="13"/>
  <c r="HL6" i="13"/>
  <c r="HM6" i="13"/>
  <c r="HN6" i="13"/>
  <c r="HO6" i="13"/>
  <c r="HP6" i="13"/>
  <c r="HQ6" i="13"/>
  <c r="HR6" i="13"/>
  <c r="HS6" i="13"/>
  <c r="HT6" i="13"/>
  <c r="HU6" i="13"/>
  <c r="HW6" i="13"/>
  <c r="HX6" i="13"/>
  <c r="HY6" i="13"/>
  <c r="HZ6" i="13"/>
  <c r="IA6" i="13"/>
  <c r="IB6" i="13"/>
  <c r="IC6" i="13"/>
  <c r="ID6" i="13"/>
  <c r="IF6" i="13"/>
  <c r="IG6" i="13"/>
  <c r="IH6" i="13"/>
  <c r="II6" i="13"/>
  <c r="IJ6" i="13"/>
  <c r="IK6" i="13"/>
  <c r="IL6" i="13"/>
  <c r="IM6" i="13"/>
  <c r="IN6" i="13"/>
  <c r="IO6" i="13"/>
  <c r="IP6" i="13"/>
  <c r="IQ6" i="13"/>
  <c r="IR6" i="13"/>
  <c r="IT6" i="13"/>
  <c r="IU6" i="13"/>
  <c r="IV6" i="13"/>
  <c r="IW6" i="13"/>
  <c r="IX6" i="13"/>
  <c r="IY6" i="13"/>
  <c r="IZ6" i="13"/>
  <c r="JA6" i="13"/>
  <c r="JB6" i="13"/>
  <c r="JC6" i="13"/>
  <c r="JD6" i="13"/>
  <c r="JE6" i="13"/>
  <c r="JF6" i="13"/>
  <c r="JG6" i="13"/>
  <c r="JH6" i="13"/>
  <c r="JI6" i="13"/>
  <c r="JJ6" i="13"/>
  <c r="JK6" i="13"/>
  <c r="JM6" i="13"/>
  <c r="JN6" i="13"/>
  <c r="JP6" i="13"/>
  <c r="JQ6" i="13"/>
  <c r="JR6" i="13"/>
  <c r="JS6" i="13"/>
  <c r="JT6" i="13"/>
  <c r="JU6" i="13"/>
  <c r="JV6" i="13"/>
  <c r="JW6" i="13"/>
  <c r="JX6" i="13"/>
  <c r="JY6" i="13"/>
  <c r="JZ6" i="13"/>
  <c r="KA6" i="13"/>
  <c r="KB6" i="13"/>
  <c r="KD6" i="13"/>
  <c r="KF6" i="13"/>
  <c r="KI6" i="13"/>
  <c r="KJ6" i="13"/>
  <c r="KK6" i="13"/>
  <c r="KL6" i="13"/>
  <c r="KM6" i="13"/>
  <c r="KN6" i="13"/>
  <c r="KO6" i="13"/>
  <c r="KP6" i="13"/>
  <c r="KQ6" i="13"/>
  <c r="KR6" i="13"/>
  <c r="KS6" i="13"/>
  <c r="KT6" i="13"/>
  <c r="KU6" i="13"/>
  <c r="KW6" i="13"/>
  <c r="KX6" i="13"/>
  <c r="KY6" i="13"/>
  <c r="KZ6" i="13"/>
  <c r="LA6" i="13"/>
  <c r="LB6" i="13"/>
  <c r="LC6" i="13"/>
  <c r="LD6" i="13"/>
  <c r="LE6" i="13"/>
  <c r="LF6" i="13"/>
  <c r="LG6" i="13"/>
  <c r="LH6" i="13"/>
  <c r="LI6" i="13"/>
  <c r="LJ6" i="13"/>
  <c r="LK6" i="13"/>
  <c r="LL6" i="13"/>
  <c r="LM6" i="13"/>
  <c r="LN6" i="13"/>
  <c r="LO6" i="13"/>
  <c r="LQ6" i="13"/>
  <c r="LR6" i="13"/>
  <c r="LS6" i="13"/>
  <c r="LT6" i="13"/>
  <c r="LV6" i="13"/>
  <c r="LW6" i="13"/>
  <c r="LX6" i="13"/>
  <c r="LY6" i="13"/>
  <c r="MA6" i="13"/>
  <c r="MB6" i="13"/>
  <c r="MC6" i="13"/>
  <c r="MD6" i="13"/>
  <c r="ME6" i="13"/>
  <c r="MG6" i="13"/>
  <c r="MH6" i="13"/>
  <c r="MI6" i="13"/>
  <c r="MJ6" i="13"/>
  <c r="MK6" i="13"/>
  <c r="ML6" i="13"/>
  <c r="MM6" i="13"/>
  <c r="MN6" i="13"/>
  <c r="MO6" i="13"/>
  <c r="MP6" i="13"/>
  <c r="MQ6" i="13"/>
  <c r="MR6" i="13"/>
  <c r="MS6" i="13"/>
  <c r="MT6" i="13"/>
  <c r="MU6" i="13"/>
  <c r="MV6" i="13"/>
  <c r="MW6" i="13"/>
  <c r="MX6" i="13"/>
  <c r="MZ6" i="13"/>
  <c r="NA6" i="13"/>
  <c r="NB6" i="13"/>
  <c r="NC6" i="13"/>
  <c r="ND6" i="13"/>
  <c r="NE6" i="13"/>
  <c r="NF6" i="13"/>
  <c r="NG6" i="13"/>
  <c r="NH6" i="13"/>
  <c r="NI6" i="13"/>
  <c r="NJ6" i="13"/>
  <c r="NK6" i="13"/>
  <c r="NL6" i="13"/>
  <c r="NM6" i="13"/>
  <c r="NN6" i="13"/>
  <c r="NO6" i="13"/>
  <c r="NQ6" i="13"/>
  <c r="NR6" i="13"/>
  <c r="NS6" i="13"/>
  <c r="NT6" i="13"/>
  <c r="NU6" i="13"/>
  <c r="NV6" i="13"/>
  <c r="NW6" i="13"/>
  <c r="NX6" i="13"/>
  <c r="NY6" i="13"/>
  <c r="NZ6" i="13"/>
  <c r="OA6" i="13"/>
  <c r="OC6" i="13"/>
  <c r="OD6" i="13"/>
  <c r="OE6" i="13"/>
  <c r="OF6" i="13"/>
  <c r="OG6" i="13"/>
  <c r="OH6" i="13"/>
  <c r="OI6" i="13"/>
  <c r="OJ6" i="13"/>
  <c r="OK6" i="13"/>
  <c r="OL6" i="13"/>
  <c r="ON6" i="13"/>
  <c r="OP6" i="13"/>
  <c r="OR6" i="13"/>
  <c r="OU6" i="13"/>
  <c r="OV6" i="13"/>
  <c r="OW6" i="13"/>
  <c r="OY6" i="13"/>
  <c r="OZ6" i="13"/>
  <c r="PA6" i="13"/>
  <c r="PB6" i="13"/>
  <c r="PC6" i="13"/>
  <c r="PD6" i="13"/>
  <c r="PE6" i="13"/>
  <c r="PF6" i="13"/>
  <c r="PH6" i="13"/>
  <c r="PI6" i="13"/>
  <c r="PJ6" i="13"/>
  <c r="PK6" i="13"/>
  <c r="PL6" i="13"/>
  <c r="PM6" i="13"/>
  <c r="PN6" i="13"/>
  <c r="PO6" i="13"/>
  <c r="PP6" i="13"/>
  <c r="PQ6" i="13"/>
  <c r="PR6" i="13"/>
  <c r="PS6" i="13"/>
  <c r="PT6" i="13"/>
  <c r="PU6" i="13"/>
  <c r="PV6" i="13"/>
  <c r="PW6" i="13"/>
  <c r="PX6" i="13"/>
  <c r="PY6" i="13"/>
  <c r="PZ6" i="13"/>
  <c r="QA6" i="13"/>
  <c r="QB6" i="13"/>
  <c r="QC6" i="13"/>
  <c r="QD6" i="13"/>
  <c r="QF6" i="13"/>
  <c r="QG6" i="13"/>
  <c r="QH6" i="13"/>
  <c r="QI6" i="13"/>
  <c r="QJ6" i="13"/>
  <c r="QK6" i="13"/>
  <c r="QL6" i="13"/>
  <c r="QM6" i="13"/>
  <c r="QN6" i="13"/>
  <c r="QO6" i="13"/>
  <c r="QP6" i="13"/>
  <c r="QQ6" i="13"/>
  <c r="QR6" i="13"/>
  <c r="QS6" i="13"/>
  <c r="QU6" i="13"/>
  <c r="QV6" i="13"/>
  <c r="QW6" i="13"/>
  <c r="QX6" i="13"/>
  <c r="QY6" i="13"/>
  <c r="QZ6" i="13"/>
  <c r="RA6" i="13"/>
  <c r="RB6" i="13"/>
  <c r="RC6" i="13"/>
  <c r="RD6" i="13"/>
  <c r="RE6" i="13"/>
  <c r="RG6" i="13"/>
  <c r="RH6" i="13"/>
  <c r="RI6" i="13"/>
  <c r="RJ6" i="13"/>
  <c r="RK6" i="13"/>
  <c r="RL6" i="13"/>
  <c r="RM6" i="13"/>
  <c r="RN6" i="13"/>
  <c r="RO6" i="13"/>
  <c r="RP6" i="13"/>
  <c r="RQ6" i="13"/>
  <c r="RR6" i="13"/>
  <c r="RS6" i="13"/>
  <c r="RT6" i="13"/>
  <c r="RU6" i="13"/>
  <c r="RW6" i="13"/>
  <c r="RX6" i="13"/>
  <c r="RY6" i="13"/>
  <c r="RZ6" i="13"/>
  <c r="SA6" i="13"/>
  <c r="SB6" i="13"/>
  <c r="SC6" i="13"/>
  <c r="SD6" i="13"/>
  <c r="SE6" i="13"/>
  <c r="SF6" i="13"/>
  <c r="SG6" i="13"/>
  <c r="SH6" i="13"/>
  <c r="SI6" i="13"/>
  <c r="SJ6" i="13"/>
  <c r="SK6" i="13"/>
  <c r="SL6" i="13"/>
  <c r="SM6" i="13"/>
  <c r="SN6" i="13"/>
  <c r="SO6" i="13"/>
  <c r="SP6" i="13"/>
  <c r="SQ6" i="13"/>
  <c r="SR6" i="13"/>
  <c r="SS6" i="13"/>
  <c r="ST6" i="13"/>
  <c r="SU6" i="13"/>
  <c r="SV6" i="13"/>
  <c r="SW6" i="13"/>
  <c r="SX6" i="13"/>
  <c r="SY6" i="13"/>
  <c r="SZ6" i="13"/>
  <c r="TA6" i="13"/>
  <c r="TB6" i="13"/>
  <c r="Y7" i="13"/>
  <c r="Z7" i="13"/>
  <c r="AB7" i="13"/>
  <c r="AC7" i="13"/>
  <c r="AD7" i="13"/>
  <c r="AE7" i="13"/>
  <c r="AF7" i="13"/>
  <c r="AG7" i="13"/>
  <c r="AJ7" i="13"/>
  <c r="AK7" i="13"/>
  <c r="AL7" i="13"/>
  <c r="AM7" i="13"/>
  <c r="AN7" i="13"/>
  <c r="AO7" i="13"/>
  <c r="AP7" i="13"/>
  <c r="AS7" i="13"/>
  <c r="AT7" i="13"/>
  <c r="AV7" i="13"/>
  <c r="AX7" i="13"/>
  <c r="AY7" i="13"/>
  <c r="AZ7" i="13"/>
  <c r="BA7" i="13"/>
  <c r="BB7" i="13"/>
  <c r="BE7" i="13"/>
  <c r="BF7" i="13"/>
  <c r="BG7" i="13"/>
  <c r="BH7" i="13"/>
  <c r="BJ7" i="13"/>
  <c r="BK7" i="13"/>
  <c r="BN7" i="13"/>
  <c r="BO7" i="13"/>
  <c r="BP7" i="13"/>
  <c r="BQ7" i="13"/>
  <c r="BR7" i="13"/>
  <c r="BS7" i="13"/>
  <c r="BT7" i="13"/>
  <c r="BU7" i="13"/>
  <c r="BV7" i="13"/>
  <c r="BW7" i="13"/>
  <c r="BX7" i="13"/>
  <c r="CA7" i="13"/>
  <c r="CB7" i="13"/>
  <c r="CC7" i="13"/>
  <c r="CD7" i="13"/>
  <c r="CE7" i="13"/>
  <c r="CF7" i="13"/>
  <c r="CG7" i="13"/>
  <c r="CH7" i="13"/>
  <c r="CI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C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U7" i="13"/>
  <c r="DV7" i="13"/>
  <c r="DW7" i="13"/>
  <c r="DX7" i="13"/>
  <c r="DY7" i="13"/>
  <c r="DZ7" i="13"/>
  <c r="EA7" i="13"/>
  <c r="EB7" i="13"/>
  <c r="ED7" i="13"/>
  <c r="EF7" i="13"/>
  <c r="EG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D7" i="13"/>
  <c r="FH7" i="13"/>
  <c r="FK7" i="13"/>
  <c r="FL7" i="13"/>
  <c r="FM7" i="13"/>
  <c r="FN7" i="13"/>
  <c r="FR7" i="13"/>
  <c r="FS7" i="13"/>
  <c r="FT7" i="13"/>
  <c r="FU7" i="13"/>
  <c r="FV7" i="13"/>
  <c r="FW7" i="13"/>
  <c r="FX7" i="13"/>
  <c r="FY7" i="13"/>
  <c r="GC7" i="13"/>
  <c r="GG7" i="13"/>
  <c r="GH7" i="13"/>
  <c r="GI7" i="13"/>
  <c r="GJ7" i="13"/>
  <c r="GK7" i="13"/>
  <c r="GL7" i="13"/>
  <c r="GM7" i="13"/>
  <c r="GN7" i="13"/>
  <c r="GO7" i="13"/>
  <c r="GP7" i="13"/>
  <c r="GS7" i="13"/>
  <c r="GT7" i="13"/>
  <c r="GU7" i="13"/>
  <c r="GV7" i="13"/>
  <c r="GW7" i="13"/>
  <c r="GX7" i="13"/>
  <c r="GY7" i="13"/>
  <c r="GZ7" i="13"/>
  <c r="HB7" i="13"/>
  <c r="HC7" i="13"/>
  <c r="HD7" i="13"/>
  <c r="HE7" i="13"/>
  <c r="HF7" i="13"/>
  <c r="HG7" i="13"/>
  <c r="HH7" i="13"/>
  <c r="HI7" i="13"/>
  <c r="HJ7" i="13"/>
  <c r="HK7" i="13"/>
  <c r="HL7" i="13"/>
  <c r="HM7" i="13"/>
  <c r="HN7" i="13"/>
  <c r="HO7" i="13"/>
  <c r="HP7" i="13"/>
  <c r="HQ7" i="13"/>
  <c r="HR7" i="13"/>
  <c r="HS7" i="13"/>
  <c r="HT7" i="13"/>
  <c r="HU7" i="13"/>
  <c r="HX7" i="13"/>
  <c r="HY7" i="13"/>
  <c r="HZ7" i="13"/>
  <c r="IA7" i="13"/>
  <c r="IB7" i="13"/>
  <c r="IC7" i="13"/>
  <c r="ID7" i="13"/>
  <c r="IF7" i="13"/>
  <c r="IG7" i="13"/>
  <c r="IH7" i="13"/>
  <c r="II7" i="13"/>
  <c r="IJ7" i="13"/>
  <c r="IK7" i="13"/>
  <c r="IL7" i="13"/>
  <c r="IM7" i="13"/>
  <c r="IN7" i="13"/>
  <c r="IO7" i="13"/>
  <c r="IP7" i="13"/>
  <c r="IQ7" i="13"/>
  <c r="IR7" i="13"/>
  <c r="IU7" i="13"/>
  <c r="IV7" i="13"/>
  <c r="IW7" i="13"/>
  <c r="IX7" i="13"/>
  <c r="IY7" i="13"/>
  <c r="IZ7" i="13"/>
  <c r="JA7" i="13"/>
  <c r="JB7" i="13"/>
  <c r="JC7" i="13"/>
  <c r="JD7" i="13"/>
  <c r="JE7" i="13"/>
  <c r="JF7" i="13"/>
  <c r="JG7" i="13"/>
  <c r="JH7" i="13"/>
  <c r="JI7" i="13"/>
  <c r="JJ7" i="13"/>
  <c r="JK7" i="13"/>
  <c r="JM7" i="13"/>
  <c r="JN7" i="13"/>
  <c r="JP7" i="13"/>
  <c r="JQ7" i="13"/>
  <c r="JR7" i="13"/>
  <c r="JS7" i="13"/>
  <c r="JT7" i="13"/>
  <c r="JU7" i="13"/>
  <c r="JV7" i="13"/>
  <c r="JW7" i="13"/>
  <c r="JX7" i="13"/>
  <c r="JY7" i="13"/>
  <c r="JZ7" i="13"/>
  <c r="KA7" i="13"/>
  <c r="KB7" i="13"/>
  <c r="KD7" i="13"/>
  <c r="KF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S7" i="13"/>
  <c r="LT7" i="13"/>
  <c r="LX7" i="13"/>
  <c r="LY7" i="13"/>
  <c r="MA7" i="13"/>
  <c r="MB7" i="13"/>
  <c r="MC7" i="13"/>
  <c r="MD7" i="13"/>
  <c r="ME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R7" i="13"/>
  <c r="NS7" i="13"/>
  <c r="NT7" i="13"/>
  <c r="NU7" i="13"/>
  <c r="NV7" i="13"/>
  <c r="NW7" i="13"/>
  <c r="NX7" i="13"/>
  <c r="NY7" i="13"/>
  <c r="NZ7" i="13"/>
  <c r="OA7" i="13"/>
  <c r="OD7" i="13"/>
  <c r="OE7" i="13"/>
  <c r="OF7" i="13"/>
  <c r="OG7" i="13"/>
  <c r="OH7" i="13"/>
  <c r="OI7" i="13"/>
  <c r="OJ7" i="13"/>
  <c r="OK7" i="13"/>
  <c r="OL7" i="13"/>
  <c r="ON7" i="13"/>
  <c r="OP7" i="13"/>
  <c r="OR7" i="13"/>
  <c r="OV7" i="13"/>
  <c r="OW7" i="13"/>
  <c r="PA7" i="13"/>
  <c r="PB7" i="13"/>
  <c r="PC7" i="13"/>
  <c r="PD7" i="13"/>
  <c r="PE7" i="13"/>
  <c r="PF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U7" i="13"/>
  <c r="QV7" i="13"/>
  <c r="QW7" i="13"/>
  <c r="QX7" i="13"/>
  <c r="QY7" i="13"/>
  <c r="QZ7" i="13"/>
  <c r="RA7" i="13"/>
  <c r="RB7" i="13"/>
  <c r="RC7" i="13"/>
  <c r="RD7" i="13"/>
  <c r="RE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Y7" i="13"/>
  <c r="RZ7" i="13"/>
  <c r="SA7" i="13"/>
  <c r="SB7" i="13"/>
  <c r="SC7" i="13"/>
  <c r="SD7" i="13"/>
  <c r="SE7" i="13"/>
  <c r="SF7" i="13"/>
  <c r="SG7" i="13"/>
  <c r="SH7" i="13"/>
  <c r="SI7" i="13"/>
  <c r="SJ7" i="13"/>
  <c r="SK7" i="13"/>
  <c r="SL7" i="13"/>
  <c r="SM7" i="13"/>
  <c r="SN7" i="13"/>
  <c r="SO7" i="13"/>
  <c r="SP7" i="13"/>
  <c r="SQ7" i="13"/>
  <c r="SR7" i="13"/>
  <c r="SS7" i="13"/>
  <c r="ST7" i="13"/>
  <c r="SU7" i="13"/>
  <c r="SV7" i="13"/>
  <c r="SW7" i="13"/>
  <c r="SX7" i="13"/>
  <c r="SY7" i="13"/>
  <c r="SZ7" i="13"/>
  <c r="TA7" i="13"/>
  <c r="TB7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GN8" i="13"/>
  <c r="GO8" i="13"/>
  <c r="GP8" i="13"/>
  <c r="GQ8" i="13"/>
  <c r="GR8" i="13"/>
  <c r="GS8" i="13"/>
  <c r="GT8" i="13"/>
  <c r="GU8" i="13"/>
  <c r="GV8" i="13"/>
  <c r="GW8" i="13"/>
  <c r="GX8" i="13"/>
  <c r="GY8" i="13"/>
  <c r="GZ8" i="13"/>
  <c r="HA8" i="13"/>
  <c r="HB8" i="13"/>
  <c r="HC8" i="13"/>
  <c r="HD8" i="13"/>
  <c r="HE8" i="13"/>
  <c r="HF8" i="13"/>
  <c r="HG8" i="13"/>
  <c r="HH8" i="13"/>
  <c r="HI8" i="13"/>
  <c r="HJ8" i="13"/>
  <c r="HK8" i="13"/>
  <c r="HL8" i="13"/>
  <c r="HM8" i="13"/>
  <c r="HN8" i="13"/>
  <c r="HO8" i="13"/>
  <c r="HP8" i="13"/>
  <c r="HQ8" i="13"/>
  <c r="HR8" i="13"/>
  <c r="HS8" i="13"/>
  <c r="HT8" i="13"/>
  <c r="HU8" i="13"/>
  <c r="HV8" i="13"/>
  <c r="HW8" i="13"/>
  <c r="HX8" i="13"/>
  <c r="HY8" i="13"/>
  <c r="HZ8" i="13"/>
  <c r="IA8" i="13"/>
  <c r="IB8" i="13"/>
  <c r="IC8" i="13"/>
  <c r="ID8" i="13"/>
  <c r="IE8" i="13"/>
  <c r="IF8" i="13"/>
  <c r="IG8" i="13"/>
  <c r="IH8" i="13"/>
  <c r="II8" i="13"/>
  <c r="IJ8" i="13"/>
  <c r="IK8" i="13"/>
  <c r="IL8" i="13"/>
  <c r="IM8" i="13"/>
  <c r="IN8" i="13"/>
  <c r="IO8" i="13"/>
  <c r="IP8" i="13"/>
  <c r="IQ8" i="13"/>
  <c r="IR8" i="13"/>
  <c r="IS8" i="13"/>
  <c r="IT8" i="13"/>
  <c r="IU8" i="13"/>
  <c r="IV8" i="13"/>
  <c r="IW8" i="13"/>
  <c r="IX8" i="13"/>
  <c r="IY8" i="13"/>
  <c r="IZ8" i="13"/>
  <c r="JA8" i="13"/>
  <c r="JB8" i="13"/>
  <c r="JC8" i="13"/>
  <c r="JD8" i="13"/>
  <c r="JE8" i="13"/>
  <c r="JF8" i="13"/>
  <c r="JG8" i="13"/>
  <c r="JH8" i="13"/>
  <c r="JI8" i="13"/>
  <c r="JJ8" i="13"/>
  <c r="JK8" i="13"/>
  <c r="JL8" i="13"/>
  <c r="JM8" i="13"/>
  <c r="JN8" i="13"/>
  <c r="JO8" i="13"/>
  <c r="JP8" i="13"/>
  <c r="JQ8" i="13"/>
  <c r="JR8" i="13"/>
  <c r="JS8" i="13"/>
  <c r="JT8" i="13"/>
  <c r="JU8" i="13"/>
  <c r="JV8" i="13"/>
  <c r="JW8" i="13"/>
  <c r="JX8" i="13"/>
  <c r="JY8" i="13"/>
  <c r="JZ8" i="13"/>
  <c r="KA8" i="13"/>
  <c r="KB8" i="13"/>
  <c r="KC8" i="13"/>
  <c r="KD8" i="13"/>
  <c r="KE8" i="13"/>
  <c r="KF8" i="13"/>
  <c r="KG8" i="13"/>
  <c r="KH8" i="13"/>
  <c r="KI8" i="13"/>
  <c r="KJ8" i="13"/>
  <c r="KK8" i="13"/>
  <c r="KL8" i="13"/>
  <c r="KM8" i="13"/>
  <c r="KN8" i="13"/>
  <c r="KO8" i="13"/>
  <c r="KP8" i="13"/>
  <c r="KQ8" i="13"/>
  <c r="KR8" i="13"/>
  <c r="KS8" i="13"/>
  <c r="KT8" i="13"/>
  <c r="KU8" i="13"/>
  <c r="KV8" i="13"/>
  <c r="KW8" i="13"/>
  <c r="KX8" i="13"/>
  <c r="KY8" i="13"/>
  <c r="KZ8" i="13"/>
  <c r="LA8" i="13"/>
  <c r="LB8" i="13"/>
  <c r="LC8" i="13"/>
  <c r="LD8" i="13"/>
  <c r="LE8" i="13"/>
  <c r="LF8" i="13"/>
  <c r="LG8" i="13"/>
  <c r="LH8" i="13"/>
  <c r="LI8" i="13"/>
  <c r="LJ8" i="13"/>
  <c r="LK8" i="13"/>
  <c r="LL8" i="13"/>
  <c r="LM8" i="13"/>
  <c r="LN8" i="13"/>
  <c r="LO8" i="13"/>
  <c r="LP8" i="13"/>
  <c r="LQ8" i="13"/>
  <c r="LR8" i="13"/>
  <c r="LS8" i="13"/>
  <c r="LT8" i="13"/>
  <c r="LU8" i="13"/>
  <c r="LV8" i="13"/>
  <c r="LW8" i="13"/>
  <c r="LX8" i="13"/>
  <c r="LY8" i="13"/>
  <c r="LZ8" i="13"/>
  <c r="MA8" i="13"/>
  <c r="MB8" i="13"/>
  <c r="MC8" i="13"/>
  <c r="MD8" i="13"/>
  <c r="ME8" i="13"/>
  <c r="MF8" i="13"/>
  <c r="MG8" i="13"/>
  <c r="MH8" i="13"/>
  <c r="MI8" i="13"/>
  <c r="MJ8" i="13"/>
  <c r="MK8" i="13"/>
  <c r="ML8" i="13"/>
  <c r="MM8" i="13"/>
  <c r="MN8" i="13"/>
  <c r="MO8" i="13"/>
  <c r="MP8" i="13"/>
  <c r="MQ8" i="13"/>
  <c r="MR8" i="13"/>
  <c r="MS8" i="13"/>
  <c r="MT8" i="13"/>
  <c r="MU8" i="13"/>
  <c r="MV8" i="13"/>
  <c r="MW8" i="13"/>
  <c r="MX8" i="13"/>
  <c r="MY8" i="13"/>
  <c r="MZ8" i="13"/>
  <c r="NA8" i="13"/>
  <c r="NB8" i="13"/>
  <c r="NC8" i="13"/>
  <c r="ND8" i="13"/>
  <c r="NE8" i="13"/>
  <c r="NF8" i="13"/>
  <c r="NG8" i="13"/>
  <c r="NH8" i="13"/>
  <c r="NI8" i="13"/>
  <c r="NJ8" i="13"/>
  <c r="NK8" i="13"/>
  <c r="NL8" i="13"/>
  <c r="NM8" i="13"/>
  <c r="NN8" i="13"/>
  <c r="NO8" i="13"/>
  <c r="NP8" i="13"/>
  <c r="NQ8" i="13"/>
  <c r="NR8" i="13"/>
  <c r="NS8" i="13"/>
  <c r="NT8" i="13"/>
  <c r="NU8" i="13"/>
  <c r="NV8" i="13"/>
  <c r="NW8" i="13"/>
  <c r="NX8" i="13"/>
  <c r="NY8" i="13"/>
  <c r="NZ8" i="13"/>
  <c r="OA8" i="13"/>
  <c r="OB8" i="13"/>
  <c r="OC8" i="13"/>
  <c r="OD8" i="13"/>
  <c r="OE8" i="13"/>
  <c r="OF8" i="13"/>
  <c r="OG8" i="13"/>
  <c r="OH8" i="13"/>
  <c r="OI8" i="13"/>
  <c r="OJ8" i="13"/>
  <c r="OK8" i="13"/>
  <c r="OL8" i="13"/>
  <c r="OM8" i="13"/>
  <c r="ON8" i="13"/>
  <c r="OO8" i="13"/>
  <c r="OP8" i="13"/>
  <c r="OQ8" i="13"/>
  <c r="OR8" i="13"/>
  <c r="OS8" i="13"/>
  <c r="OT8" i="13"/>
  <c r="OU8" i="13"/>
  <c r="OV8" i="13"/>
  <c r="OW8" i="13"/>
  <c r="OX8" i="13"/>
  <c r="OY8" i="13"/>
  <c r="OZ8" i="13"/>
  <c r="PA8" i="13"/>
  <c r="PB8" i="13"/>
  <c r="PC8" i="13"/>
  <c r="PD8" i="13"/>
  <c r="PE8" i="13"/>
  <c r="PF8" i="13"/>
  <c r="PG8" i="13"/>
  <c r="PH8" i="13"/>
  <c r="PI8" i="13"/>
  <c r="PJ8" i="13"/>
  <c r="PK8" i="13"/>
  <c r="PL8" i="13"/>
  <c r="PM8" i="13"/>
  <c r="PN8" i="13"/>
  <c r="PO8" i="13"/>
  <c r="PP8" i="13"/>
  <c r="PQ8" i="13"/>
  <c r="PR8" i="13"/>
  <c r="PS8" i="13"/>
  <c r="PT8" i="13"/>
  <c r="PU8" i="13"/>
  <c r="PV8" i="13"/>
  <c r="PW8" i="13"/>
  <c r="PX8" i="13"/>
  <c r="PY8" i="13"/>
  <c r="PZ8" i="13"/>
  <c r="QA8" i="13"/>
  <c r="QB8" i="13"/>
  <c r="QC8" i="13"/>
  <c r="QD8" i="13"/>
  <c r="QE8" i="13"/>
  <c r="QF8" i="13"/>
  <c r="QG8" i="13"/>
  <c r="QH8" i="13"/>
  <c r="QI8" i="13"/>
  <c r="QJ8" i="13"/>
  <c r="QK8" i="13"/>
  <c r="QL8" i="13"/>
  <c r="QM8" i="13"/>
  <c r="QN8" i="13"/>
  <c r="QO8" i="13"/>
  <c r="QP8" i="13"/>
  <c r="QQ8" i="13"/>
  <c r="QR8" i="13"/>
  <c r="QS8" i="13"/>
  <c r="QT8" i="13"/>
  <c r="QU8" i="13"/>
  <c r="QV8" i="13"/>
  <c r="QW8" i="13"/>
  <c r="QX8" i="13"/>
  <c r="QY8" i="13"/>
  <c r="QZ8" i="13"/>
  <c r="RA8" i="13"/>
  <c r="RB8" i="13"/>
  <c r="RC8" i="13"/>
  <c r="RD8" i="13"/>
  <c r="RE8" i="13"/>
  <c r="RF8" i="13"/>
  <c r="RG8" i="13"/>
  <c r="RH8" i="13"/>
  <c r="RI8" i="13"/>
  <c r="RJ8" i="13"/>
  <c r="RK8" i="13"/>
  <c r="RL8" i="13"/>
  <c r="RM8" i="13"/>
  <c r="RN8" i="13"/>
  <c r="RO8" i="13"/>
  <c r="RP8" i="13"/>
  <c r="RQ8" i="13"/>
  <c r="RR8" i="13"/>
  <c r="RS8" i="13"/>
  <c r="RT8" i="13"/>
  <c r="RU8" i="13"/>
  <c r="RV8" i="13"/>
  <c r="RW8" i="13"/>
  <c r="RX8" i="13"/>
  <c r="RY8" i="13"/>
  <c r="RZ8" i="13"/>
  <c r="SA8" i="13"/>
  <c r="SB8" i="13"/>
  <c r="SC8" i="13"/>
  <c r="SD8" i="13"/>
  <c r="SE8" i="13"/>
  <c r="SF8" i="13"/>
  <c r="SG8" i="13"/>
  <c r="SH8" i="13"/>
  <c r="SI8" i="13"/>
  <c r="SJ8" i="13"/>
  <c r="SK8" i="13"/>
  <c r="SL8" i="13"/>
  <c r="SM8" i="13"/>
  <c r="SN8" i="13"/>
  <c r="SO8" i="13"/>
  <c r="SP8" i="13"/>
  <c r="SQ8" i="13"/>
  <c r="SR8" i="13"/>
  <c r="SS8" i="13"/>
  <c r="ST8" i="13"/>
  <c r="SU8" i="13"/>
  <c r="SV8" i="13"/>
  <c r="SW8" i="13"/>
  <c r="SX8" i="13"/>
  <c r="SY8" i="13"/>
  <c r="SZ8" i="13"/>
  <c r="TA8" i="13"/>
  <c r="TB8" i="13"/>
  <c r="M6" i="13"/>
  <c r="P6" i="13"/>
  <c r="Q6" i="13"/>
  <c r="R6" i="13"/>
  <c r="S6" i="13"/>
  <c r="T6" i="13"/>
  <c r="U6" i="13"/>
  <c r="V6" i="13"/>
  <c r="W6" i="13"/>
  <c r="X6" i="13"/>
  <c r="M7" i="13"/>
  <c r="P7" i="13"/>
  <c r="Q7" i="13"/>
  <c r="R7" i="13"/>
  <c r="S7" i="13"/>
  <c r="T7" i="13"/>
  <c r="U7" i="13"/>
  <c r="V7" i="13"/>
  <c r="W7" i="13"/>
  <c r="X7" i="13"/>
  <c r="M8" i="13"/>
  <c r="N8" i="13"/>
  <c r="O8" i="13"/>
  <c r="P8" i="13"/>
  <c r="Q8" i="13"/>
  <c r="R8" i="13"/>
  <c r="S8" i="13"/>
  <c r="T8" i="13"/>
  <c r="U8" i="13"/>
  <c r="V8" i="13"/>
  <c r="W8" i="13"/>
  <c r="X8" i="13"/>
  <c r="K8" i="13"/>
  <c r="K7" i="13"/>
  <c r="K6" i="13"/>
  <c r="I259" i="7" l="1"/>
  <c r="J259" i="7" s="1"/>
  <c r="I185" i="7"/>
  <c r="J184" i="7" s="1"/>
  <c r="I198" i="7"/>
  <c r="J198" i="7" s="1"/>
  <c r="I142" i="7"/>
  <c r="J142" i="7" s="1"/>
  <c r="J68" i="15"/>
  <c r="J41" i="1"/>
  <c r="J54" i="1"/>
  <c r="I12" i="1"/>
  <c r="J47" i="15"/>
  <c r="J45" i="1"/>
  <c r="I149" i="7"/>
  <c r="I72" i="3"/>
  <c r="J72" i="3" s="1"/>
  <c r="J27" i="13"/>
  <c r="I30" i="13"/>
  <c r="J30" i="13" s="1"/>
  <c r="I37" i="2"/>
  <c r="J36" i="2" s="1"/>
  <c r="I41" i="1"/>
  <c r="J28" i="15"/>
  <c r="I69" i="7"/>
  <c r="J69" i="7" s="1"/>
  <c r="I74" i="7"/>
  <c r="I39" i="7"/>
  <c r="J39" i="7" s="1"/>
  <c r="I45" i="3"/>
  <c r="I60" i="3"/>
  <c r="J60" i="3" s="1"/>
  <c r="I9" i="3"/>
  <c r="J9" i="3" s="1"/>
  <c r="I36" i="1"/>
  <c r="I49" i="1"/>
  <c r="I54" i="1"/>
  <c r="J56" i="1" s="1"/>
  <c r="I45" i="1"/>
  <c r="I29" i="1"/>
  <c r="I10" i="1"/>
  <c r="I47" i="1"/>
  <c r="I19" i="1"/>
  <c r="J19" i="1" s="1"/>
  <c r="I147" i="7"/>
  <c r="I72" i="1"/>
  <c r="I42" i="1"/>
  <c r="I78" i="1"/>
  <c r="J78" i="1" s="1"/>
  <c r="I99" i="7"/>
  <c r="J99" i="7" s="1"/>
  <c r="I60" i="1"/>
  <c r="J59" i="1" s="1"/>
  <c r="I136" i="7"/>
  <c r="I16" i="1"/>
  <c r="J16" i="1" s="1"/>
  <c r="I15" i="1"/>
  <c r="J15" i="1" s="1"/>
  <c r="J54" i="3"/>
  <c r="I9" i="13"/>
  <c r="I17" i="13"/>
  <c r="J17" i="13" s="1"/>
  <c r="J31" i="15"/>
  <c r="J45" i="15"/>
  <c r="J19" i="15"/>
  <c r="J41" i="15"/>
  <c r="J188" i="7"/>
  <c r="I11" i="7"/>
  <c r="J11" i="7" s="1"/>
  <c r="I75" i="7"/>
  <c r="I9" i="7"/>
  <c r="J9" i="7" s="1"/>
  <c r="I122" i="7"/>
  <c r="J122" i="7" s="1"/>
  <c r="I9" i="2"/>
  <c r="J9" i="2" s="1"/>
  <c r="I28" i="1"/>
  <c r="I18" i="7"/>
  <c r="I151" i="7"/>
  <c r="I108" i="7"/>
  <c r="I70" i="7"/>
  <c r="J9" i="13" l="1"/>
  <c r="J9" i="1"/>
  <c r="I86" i="7"/>
  <c r="I83" i="7"/>
  <c r="J83" i="7"/>
  <c r="J72" i="1"/>
  <c r="J73" i="1"/>
  <c r="J75" i="1"/>
  <c r="J73" i="7"/>
  <c r="I137" i="7"/>
  <c r="J137" i="7" s="1"/>
  <c r="J147" i="7"/>
  <c r="I143" i="7"/>
  <c r="J143" i="7" s="1"/>
  <c r="J44" i="15"/>
  <c r="J9" i="15"/>
  <c r="J46" i="15"/>
  <c r="J10" i="15"/>
  <c r="I16" i="7"/>
  <c r="J16" i="7" s="1"/>
  <c r="J150" i="7"/>
  <c r="J108" i="7"/>
  <c r="J18" i="7"/>
  <c r="J86" i="7" l="1"/>
  <c r="J43" i="15"/>
  <c r="I87" i="7"/>
  <c r="I134" i="7"/>
  <c r="J134" i="7" l="1"/>
  <c r="J88" i="3"/>
  <c r="J67" i="3"/>
  <c r="J237" i="7" l="1"/>
  <c r="J191" i="7"/>
  <c r="J161" i="7"/>
  <c r="J227" i="7"/>
  <c r="RZ6" i="15"/>
  <c r="SA6" i="15"/>
  <c r="SB6" i="15"/>
  <c r="SC6" i="15"/>
  <c r="SD6" i="15"/>
  <c r="SE6" i="15"/>
  <c r="SF6" i="15"/>
  <c r="SG6" i="15"/>
  <c r="SH6" i="15"/>
  <c r="SJ6" i="15"/>
  <c r="SK6" i="15"/>
  <c r="SL6" i="15"/>
  <c r="SM6" i="15"/>
  <c r="SN6" i="15"/>
  <c r="SO6" i="15"/>
  <c r="SP6" i="15"/>
  <c r="SQ6" i="15"/>
  <c r="SR6" i="15"/>
  <c r="SS6" i="15"/>
  <c r="ST6" i="15"/>
  <c r="SU6" i="15"/>
  <c r="SV6" i="15"/>
  <c r="SW6" i="15"/>
  <c r="SX6" i="15"/>
  <c r="SY6" i="15"/>
  <c r="SZ6" i="15"/>
  <c r="TA6" i="15"/>
  <c r="TB6" i="15"/>
  <c r="RZ7" i="15"/>
  <c r="SA7" i="15"/>
  <c r="SB7" i="15"/>
  <c r="SC7" i="15"/>
  <c r="SD7" i="15"/>
  <c r="SE7" i="15"/>
  <c r="SF7" i="15"/>
  <c r="SG7" i="15"/>
  <c r="SH7" i="15"/>
  <c r="SJ7" i="15"/>
  <c r="SK7" i="15"/>
  <c r="SL7" i="15"/>
  <c r="SM7" i="15"/>
  <c r="SN7" i="15"/>
  <c r="SO7" i="15"/>
  <c r="SP7" i="15"/>
  <c r="SQ7" i="15"/>
  <c r="SR7" i="15"/>
  <c r="SS7" i="15"/>
  <c r="ST7" i="15"/>
  <c r="SU7" i="15"/>
  <c r="SV7" i="15"/>
  <c r="SW7" i="15"/>
  <c r="SX7" i="15"/>
  <c r="SY7" i="15"/>
  <c r="SZ7" i="15"/>
  <c r="TA7" i="15"/>
  <c r="TB7" i="15"/>
  <c r="RY8" i="15"/>
  <c r="RZ8" i="15"/>
  <c r="SA8" i="15"/>
  <c r="SB8" i="15"/>
  <c r="SC8" i="15"/>
  <c r="SD8" i="15"/>
  <c r="SE8" i="15"/>
  <c r="SF8" i="15"/>
  <c r="SG8" i="15"/>
  <c r="SH8" i="15"/>
  <c r="SI8" i="15"/>
  <c r="SJ8" i="15"/>
  <c r="SK8" i="15"/>
  <c r="SL8" i="15"/>
  <c r="SM8" i="15"/>
  <c r="SN8" i="15"/>
  <c r="SO8" i="15"/>
  <c r="SP8" i="15"/>
  <c r="SQ8" i="15"/>
  <c r="SR8" i="15"/>
  <c r="SS8" i="15"/>
  <c r="ST8" i="15"/>
  <c r="SU8" i="15"/>
  <c r="SV8" i="15"/>
  <c r="SW8" i="15"/>
  <c r="SX8" i="15"/>
  <c r="SY8" i="15"/>
  <c r="SZ8" i="15"/>
  <c r="TA8" i="15"/>
  <c r="TB8" i="15"/>
  <c r="TB6" i="7"/>
  <c r="TB7" i="7"/>
  <c r="TB8" i="7"/>
  <c r="SH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SH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J45" i="2"/>
  <c r="RZ6" i="7"/>
  <c r="SA6" i="7"/>
  <c r="SB6" i="7"/>
  <c r="SC6" i="7"/>
  <c r="SD6" i="7"/>
  <c r="SE6" i="7"/>
  <c r="SF6" i="7"/>
  <c r="SG6" i="7"/>
  <c r="RZ7" i="7"/>
  <c r="SA7" i="7"/>
  <c r="SB7" i="7"/>
  <c r="SC7" i="7"/>
  <c r="SD7" i="7"/>
  <c r="SE7" i="7"/>
  <c r="SF7" i="7"/>
  <c r="SG7" i="7"/>
  <c r="RY8" i="7"/>
  <c r="RZ8" i="7"/>
  <c r="SA8" i="7"/>
  <c r="SB8" i="7"/>
  <c r="SC8" i="7"/>
  <c r="SD8" i="7"/>
  <c r="SE8" i="7"/>
  <c r="SF8" i="7"/>
  <c r="SG8" i="7"/>
  <c r="QM6" i="15"/>
  <c r="QN6" i="15"/>
  <c r="QO6" i="15"/>
  <c r="QP6" i="15"/>
  <c r="QQ6" i="15"/>
  <c r="QR6" i="15"/>
  <c r="QS6" i="15"/>
  <c r="QU6" i="15"/>
  <c r="QV6" i="15"/>
  <c r="QW6" i="15"/>
  <c r="QX6" i="15"/>
  <c r="QY6" i="15"/>
  <c r="QZ6" i="15"/>
  <c r="RA6" i="15"/>
  <c r="RB6" i="15"/>
  <c r="RC6" i="15"/>
  <c r="RD6" i="15"/>
  <c r="RE6" i="15"/>
  <c r="RG6" i="15"/>
  <c r="RH6" i="15"/>
  <c r="RI6" i="15"/>
  <c r="RJ6" i="15"/>
  <c r="RK6" i="15"/>
  <c r="RL6" i="15"/>
  <c r="RM6" i="15"/>
  <c r="RN6" i="15"/>
  <c r="RO6" i="15"/>
  <c r="RP6" i="15"/>
  <c r="RQ6" i="15"/>
  <c r="RR6" i="15"/>
  <c r="RS6" i="15"/>
  <c r="RT6" i="15"/>
  <c r="RU6" i="15"/>
  <c r="RW6" i="15"/>
  <c r="RX6" i="15"/>
  <c r="QM7" i="15"/>
  <c r="QN7" i="15"/>
  <c r="QO7" i="15"/>
  <c r="QP7" i="15"/>
  <c r="QQ7" i="15"/>
  <c r="QR7" i="15"/>
  <c r="QS7" i="15"/>
  <c r="QV7" i="15"/>
  <c r="QW7" i="15"/>
  <c r="QX7" i="15"/>
  <c r="QY7" i="15"/>
  <c r="QZ7" i="15"/>
  <c r="RA7" i="15"/>
  <c r="RB7" i="15"/>
  <c r="RC7" i="15"/>
  <c r="RD7" i="15"/>
  <c r="RE7" i="15"/>
  <c r="RH7" i="15"/>
  <c r="RI7" i="15"/>
  <c r="RJ7" i="15"/>
  <c r="RK7" i="15"/>
  <c r="RL7" i="15"/>
  <c r="RM7" i="15"/>
  <c r="RN7" i="15"/>
  <c r="RO7" i="15"/>
  <c r="RP7" i="15"/>
  <c r="RQ7" i="15"/>
  <c r="RR7" i="15"/>
  <c r="RS7" i="15"/>
  <c r="RT7" i="15"/>
  <c r="RU7" i="15"/>
  <c r="QL8" i="15"/>
  <c r="QM8" i="15"/>
  <c r="QN8" i="15"/>
  <c r="QO8" i="15"/>
  <c r="QP8" i="15"/>
  <c r="QQ8" i="15"/>
  <c r="QR8" i="15"/>
  <c r="QS8" i="15"/>
  <c r="QT8" i="15"/>
  <c r="QU8" i="15"/>
  <c r="QV8" i="15"/>
  <c r="QW8" i="15"/>
  <c r="QX8" i="15"/>
  <c r="QY8" i="15"/>
  <c r="QZ8" i="15"/>
  <c r="RA8" i="15"/>
  <c r="RB8" i="15"/>
  <c r="RC8" i="15"/>
  <c r="RD8" i="15"/>
  <c r="RE8" i="15"/>
  <c r="RF8" i="15"/>
  <c r="RG8" i="15"/>
  <c r="RH8" i="15"/>
  <c r="RI8" i="15"/>
  <c r="RJ8" i="15"/>
  <c r="RK8" i="15"/>
  <c r="RL8" i="15"/>
  <c r="RM8" i="15"/>
  <c r="RN8" i="15"/>
  <c r="RO8" i="15"/>
  <c r="RP8" i="15"/>
  <c r="RQ8" i="15"/>
  <c r="RR8" i="15"/>
  <c r="RS8" i="15"/>
  <c r="RT8" i="15"/>
  <c r="RU8" i="15"/>
  <c r="RV8" i="15"/>
  <c r="RW8" i="15"/>
  <c r="RX8" i="15"/>
  <c r="QM6" i="7"/>
  <c r="QN6" i="7"/>
  <c r="QO6" i="7"/>
  <c r="QP6" i="7"/>
  <c r="QQ6" i="7"/>
  <c r="QR6" i="7"/>
  <c r="QS6" i="7"/>
  <c r="QU6" i="7"/>
  <c r="QV6" i="7"/>
  <c r="QW6" i="7"/>
  <c r="QX6" i="7"/>
  <c r="QY6" i="7"/>
  <c r="QZ6" i="7"/>
  <c r="RA6" i="7"/>
  <c r="RB6" i="7"/>
  <c r="RC6" i="7"/>
  <c r="RD6" i="7"/>
  <c r="RE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W6" i="7"/>
  <c r="RX6" i="7"/>
  <c r="QM7" i="7"/>
  <c r="QN7" i="7"/>
  <c r="QO7" i="7"/>
  <c r="QP7" i="7"/>
  <c r="QQ7" i="7"/>
  <c r="QR7" i="7"/>
  <c r="QS7" i="7"/>
  <c r="QU7" i="7"/>
  <c r="QV7" i="7"/>
  <c r="QW7" i="7"/>
  <c r="QX7" i="7"/>
  <c r="QY7" i="7"/>
  <c r="QZ7" i="7"/>
  <c r="RA7" i="7"/>
  <c r="RB7" i="7"/>
  <c r="RC7" i="7"/>
  <c r="RD7" i="7"/>
  <c r="RE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J66" i="1" l="1"/>
  <c r="J97" i="1"/>
  <c r="I148" i="7" l="1"/>
  <c r="J148" i="7" s="1"/>
  <c r="J96" i="1"/>
  <c r="I138" i="7"/>
  <c r="I218" i="7"/>
  <c r="J60" i="7" l="1"/>
  <c r="J218" i="7"/>
  <c r="J138" i="7"/>
  <c r="J66" i="15"/>
  <c r="I180" i="7" l="1"/>
  <c r="J172" i="7"/>
  <c r="J66" i="3"/>
  <c r="NY7" i="7"/>
  <c r="NZ7" i="7"/>
  <c r="OA7" i="7"/>
  <c r="OD7" i="7"/>
  <c r="OE7" i="7"/>
  <c r="OF7" i="7"/>
  <c r="OG7" i="7"/>
  <c r="OH7" i="7"/>
  <c r="OI7" i="7"/>
  <c r="OK7" i="7"/>
  <c r="OL7" i="7"/>
  <c r="ON7" i="7"/>
  <c r="OP7" i="7"/>
  <c r="OR7" i="7"/>
  <c r="OV7" i="7"/>
  <c r="OW7" i="7"/>
  <c r="PA7" i="7"/>
  <c r="PB7" i="7"/>
  <c r="PE7" i="7"/>
  <c r="PF7" i="7"/>
  <c r="PH7" i="7"/>
  <c r="PI7" i="7"/>
  <c r="PJ7" i="7"/>
  <c r="PK7" i="7"/>
  <c r="PL7" i="7"/>
  <c r="PM7" i="7"/>
  <c r="PN7" i="7"/>
  <c r="PP7" i="7"/>
  <c r="PQ7" i="7"/>
  <c r="PR7" i="7"/>
  <c r="PS7" i="7"/>
  <c r="PU7" i="7"/>
  <c r="PV7" i="7"/>
  <c r="PW7" i="7"/>
  <c r="PX7" i="7"/>
  <c r="PZ7" i="7"/>
  <c r="QA7" i="7"/>
  <c r="QB7" i="7"/>
  <c r="QC7" i="7"/>
  <c r="QD7" i="7"/>
  <c r="QJ7" i="7"/>
  <c r="QK7" i="7"/>
  <c r="J180" i="7" l="1"/>
  <c r="OH6" i="15"/>
  <c r="OI6" i="15"/>
  <c r="OL6" i="15"/>
  <c r="ON6" i="15"/>
  <c r="OP6" i="15"/>
  <c r="OR6" i="15"/>
  <c r="OT6" i="15"/>
  <c r="OU6" i="15"/>
  <c r="OV6" i="15"/>
  <c r="OW6" i="15"/>
  <c r="OZ6" i="15"/>
  <c r="PA6" i="15"/>
  <c r="PB6" i="15"/>
  <c r="PE6" i="15"/>
  <c r="PF6" i="15"/>
  <c r="PH6" i="15"/>
  <c r="PI6" i="15"/>
  <c r="PJ6" i="15"/>
  <c r="PK6" i="15"/>
  <c r="PL6" i="15"/>
  <c r="PM6" i="15"/>
  <c r="PN6" i="15"/>
  <c r="PP6" i="15"/>
  <c r="PQ6" i="15"/>
  <c r="PR6" i="15"/>
  <c r="PS6" i="15"/>
  <c r="PU6" i="15"/>
  <c r="PV6" i="15"/>
  <c r="PW6" i="15"/>
  <c r="PX6" i="15"/>
  <c r="PZ6" i="15"/>
  <c r="QA6" i="15"/>
  <c r="QB6" i="15"/>
  <c r="QC6" i="15"/>
  <c r="QD6" i="15"/>
  <c r="QF6" i="15"/>
  <c r="QH6" i="15"/>
  <c r="QI6" i="15"/>
  <c r="QJ6" i="15"/>
  <c r="QK6" i="15"/>
  <c r="OH7" i="15"/>
  <c r="OI7" i="15"/>
  <c r="OL7" i="15"/>
  <c r="ON7" i="15"/>
  <c r="OP7" i="15"/>
  <c r="OR7" i="15"/>
  <c r="OV7" i="15"/>
  <c r="OW7" i="15"/>
  <c r="PA7" i="15"/>
  <c r="PB7" i="15"/>
  <c r="PE7" i="15"/>
  <c r="PF7" i="15"/>
  <c r="PH7" i="15"/>
  <c r="PI7" i="15"/>
  <c r="PJ7" i="15"/>
  <c r="PK7" i="15"/>
  <c r="PL7" i="15"/>
  <c r="PM7" i="15"/>
  <c r="PN7" i="15"/>
  <c r="PP7" i="15"/>
  <c r="PQ7" i="15"/>
  <c r="PR7" i="15"/>
  <c r="PS7" i="15"/>
  <c r="PU7" i="15"/>
  <c r="PV7" i="15"/>
  <c r="PW7" i="15"/>
  <c r="PX7" i="15"/>
  <c r="PZ7" i="15"/>
  <c r="QA7" i="15"/>
  <c r="QB7" i="15"/>
  <c r="QC7" i="15"/>
  <c r="QD7" i="15"/>
  <c r="QJ7" i="15"/>
  <c r="QK7" i="15"/>
  <c r="OH8" i="15"/>
  <c r="OI8" i="15"/>
  <c r="OJ8" i="15"/>
  <c r="OK8" i="15"/>
  <c r="OL8" i="15"/>
  <c r="OM8" i="15"/>
  <c r="ON8" i="15"/>
  <c r="OO8" i="15"/>
  <c r="OP8" i="15"/>
  <c r="OQ8" i="15"/>
  <c r="OR8" i="15"/>
  <c r="OS8" i="15"/>
  <c r="OT8" i="15"/>
  <c r="OU8" i="15"/>
  <c r="OV8" i="15"/>
  <c r="OW8" i="15"/>
  <c r="OX8" i="15"/>
  <c r="OY8" i="15"/>
  <c r="OZ8" i="15"/>
  <c r="PA8" i="15"/>
  <c r="PB8" i="15"/>
  <c r="PC8" i="15"/>
  <c r="PD8" i="15"/>
  <c r="PE8" i="15"/>
  <c r="PF8" i="15"/>
  <c r="PG8" i="15"/>
  <c r="PH8" i="15"/>
  <c r="PI8" i="15"/>
  <c r="PJ8" i="15"/>
  <c r="PK8" i="15"/>
  <c r="PL8" i="15"/>
  <c r="PM8" i="15"/>
  <c r="PN8" i="15"/>
  <c r="PO8" i="15"/>
  <c r="PP8" i="15"/>
  <c r="PQ8" i="15"/>
  <c r="PR8" i="15"/>
  <c r="PS8" i="15"/>
  <c r="PT8" i="15"/>
  <c r="PU8" i="15"/>
  <c r="PV8" i="15"/>
  <c r="PW8" i="15"/>
  <c r="PX8" i="15"/>
  <c r="PY8" i="15"/>
  <c r="PZ8" i="15"/>
  <c r="QA8" i="15"/>
  <c r="QB8" i="15"/>
  <c r="QC8" i="15"/>
  <c r="QD8" i="15"/>
  <c r="QE8" i="15"/>
  <c r="QF8" i="15"/>
  <c r="QG8" i="15"/>
  <c r="QH8" i="15"/>
  <c r="QI8" i="15"/>
  <c r="QJ8" i="15"/>
  <c r="QK8" i="15"/>
  <c r="NY6" i="7" l="1"/>
  <c r="NZ6" i="7"/>
  <c r="OA6" i="7"/>
  <c r="OC6" i="7"/>
  <c r="OD6" i="7"/>
  <c r="OE6" i="7"/>
  <c r="OF6" i="7"/>
  <c r="OG6" i="7"/>
  <c r="OH6" i="7"/>
  <c r="OI6" i="7"/>
  <c r="OK6" i="7"/>
  <c r="OL6" i="7"/>
  <c r="ON6" i="7"/>
  <c r="OP6" i="7"/>
  <c r="OR6" i="7"/>
  <c r="OT6" i="7"/>
  <c r="OU6" i="7"/>
  <c r="OV6" i="7"/>
  <c r="OW6" i="7"/>
  <c r="OZ6" i="7"/>
  <c r="PA6" i="7"/>
  <c r="PB6" i="7"/>
  <c r="PE6" i="7"/>
  <c r="PF6" i="7"/>
  <c r="PH6" i="7"/>
  <c r="PI6" i="7"/>
  <c r="PJ6" i="7"/>
  <c r="PK6" i="7"/>
  <c r="PL6" i="7"/>
  <c r="PM6" i="7"/>
  <c r="PN6" i="7"/>
  <c r="PP6" i="7"/>
  <c r="PQ6" i="7"/>
  <c r="PR6" i="7"/>
  <c r="PS6" i="7"/>
  <c r="PU6" i="7"/>
  <c r="PV6" i="7"/>
  <c r="PW6" i="7"/>
  <c r="PX6" i="7"/>
  <c r="PZ6" i="7"/>
  <c r="QA6" i="7"/>
  <c r="QB6" i="7"/>
  <c r="QC6" i="7"/>
  <c r="QD6" i="7"/>
  <c r="QF6" i="7"/>
  <c r="QH6" i="7"/>
  <c r="QI6" i="7"/>
  <c r="QJ6" i="7"/>
  <c r="QK6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J83" i="3"/>
  <c r="MZ6" i="15" l="1"/>
  <c r="NA6" i="15"/>
  <c r="ND6" i="15"/>
  <c r="NE6" i="15"/>
  <c r="NF6" i="15"/>
  <c r="NG6" i="15"/>
  <c r="NH6" i="15"/>
  <c r="NI6" i="15"/>
  <c r="NJ6" i="15"/>
  <c r="NM6" i="15"/>
  <c r="NN6" i="15"/>
  <c r="NY6" i="15"/>
  <c r="NZ6" i="15"/>
  <c r="OA6" i="15"/>
  <c r="OC6" i="15"/>
  <c r="OD6" i="15"/>
  <c r="OE6" i="15"/>
  <c r="OF6" i="15"/>
  <c r="OG6" i="15"/>
  <c r="ND7" i="15"/>
  <c r="NE7" i="15"/>
  <c r="NF7" i="15"/>
  <c r="NG7" i="15"/>
  <c r="NH7" i="15"/>
  <c r="NI7" i="15"/>
  <c r="NJ7" i="15"/>
  <c r="NM7" i="15"/>
  <c r="NN7" i="15"/>
  <c r="NY7" i="15"/>
  <c r="NZ7" i="15"/>
  <c r="OA7" i="15"/>
  <c r="OD7" i="15"/>
  <c r="OE7" i="15"/>
  <c r="OF7" i="15"/>
  <c r="OG7" i="15"/>
  <c r="MY8" i="15"/>
  <c r="MZ8" i="15"/>
  <c r="NA8" i="15"/>
  <c r="NB8" i="15"/>
  <c r="NC8" i="15"/>
  <c r="ND8" i="15"/>
  <c r="NE8" i="15"/>
  <c r="NF8" i="15"/>
  <c r="NG8" i="15"/>
  <c r="NH8" i="15"/>
  <c r="NI8" i="15"/>
  <c r="NJ8" i="15"/>
  <c r="NK8" i="15"/>
  <c r="NL8" i="15"/>
  <c r="NM8" i="15"/>
  <c r="NN8" i="15"/>
  <c r="NO8" i="15"/>
  <c r="NP8" i="15"/>
  <c r="NQ8" i="15"/>
  <c r="NR8" i="15"/>
  <c r="NS8" i="15"/>
  <c r="NT8" i="15"/>
  <c r="NU8" i="15"/>
  <c r="NV8" i="15"/>
  <c r="NW8" i="15"/>
  <c r="NX8" i="15"/>
  <c r="NY8" i="15"/>
  <c r="NZ8" i="15"/>
  <c r="OA8" i="15"/>
  <c r="OB8" i="15"/>
  <c r="OC8" i="15"/>
  <c r="OD8" i="15"/>
  <c r="OE8" i="15"/>
  <c r="OF8" i="15"/>
  <c r="OG8" i="15"/>
  <c r="J270" i="7"/>
  <c r="J51" i="7" l="1"/>
  <c r="J22" i="1"/>
  <c r="I79" i="7"/>
  <c r="J79" i="7" s="1"/>
  <c r="MZ6" i="7"/>
  <c r="NA6" i="7"/>
  <c r="ND6" i="7"/>
  <c r="NE6" i="7"/>
  <c r="NF6" i="7"/>
  <c r="NG6" i="7"/>
  <c r="NH6" i="7"/>
  <c r="NI6" i="7"/>
  <c r="NJ6" i="7"/>
  <c r="NM6" i="7"/>
  <c r="NN6" i="7"/>
  <c r="NR6" i="7"/>
  <c r="NS6" i="7"/>
  <c r="NU6" i="7"/>
  <c r="NX6" i="7"/>
  <c r="ND7" i="7"/>
  <c r="NE7" i="7"/>
  <c r="NF7" i="7"/>
  <c r="NG7" i="7"/>
  <c r="NH7" i="7"/>
  <c r="NI7" i="7"/>
  <c r="NJ7" i="7"/>
  <c r="NM7" i="7"/>
  <c r="NN7" i="7"/>
  <c r="NR7" i="7"/>
  <c r="NS7" i="7"/>
  <c r="NU7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J77" i="3"/>
  <c r="ML6" i="15"/>
  <c r="MM6" i="15"/>
  <c r="MN6" i="15"/>
  <c r="MO6" i="15"/>
  <c r="MP6" i="15"/>
  <c r="MQ6" i="15"/>
  <c r="MR6" i="15"/>
  <c r="MS6" i="15"/>
  <c r="MT6" i="15"/>
  <c r="MU6" i="15"/>
  <c r="MV6" i="15"/>
  <c r="MW6" i="15"/>
  <c r="MX6" i="15"/>
  <c r="ML7" i="15"/>
  <c r="MM7" i="15"/>
  <c r="MN7" i="15"/>
  <c r="MO7" i="15"/>
  <c r="MP7" i="15"/>
  <c r="MQ7" i="15"/>
  <c r="MR7" i="15"/>
  <c r="MS7" i="15"/>
  <c r="MT7" i="15"/>
  <c r="MU7" i="15"/>
  <c r="MV7" i="15"/>
  <c r="MW7" i="15"/>
  <c r="MX7" i="15"/>
  <c r="MK8" i="15"/>
  <c r="ML8" i="15"/>
  <c r="MM8" i="15"/>
  <c r="MN8" i="15"/>
  <c r="MO8" i="15"/>
  <c r="MP8" i="15"/>
  <c r="MQ8" i="15"/>
  <c r="MR8" i="15"/>
  <c r="MS8" i="15"/>
  <c r="MT8" i="15"/>
  <c r="MU8" i="15"/>
  <c r="MV8" i="15"/>
  <c r="MW8" i="15"/>
  <c r="MX8" i="15"/>
  <c r="ME6" i="15"/>
  <c r="MG6" i="15"/>
  <c r="MI6" i="15"/>
  <c r="ME7" i="15"/>
  <c r="MG7" i="15"/>
  <c r="MI7" i="15"/>
  <c r="MD8" i="15"/>
  <c r="ME8" i="15"/>
  <c r="MF8" i="15"/>
  <c r="MG8" i="15"/>
  <c r="MH8" i="15"/>
  <c r="MI8" i="15"/>
  <c r="MJ8" i="15"/>
  <c r="ME6" i="7"/>
  <c r="MG6" i="7"/>
  <c r="MI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E7" i="7"/>
  <c r="MG7" i="7"/>
  <c r="MI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I60" i="7" l="1"/>
  <c r="J93" i="3"/>
  <c r="J44" i="2"/>
  <c r="J37" i="13"/>
  <c r="J88" i="1"/>
  <c r="KO7" i="7"/>
  <c r="KO6" i="7"/>
  <c r="JM7" i="7"/>
  <c r="JM6" i="7"/>
  <c r="J195" i="7"/>
  <c r="IP8" i="7"/>
  <c r="IJ7" i="15"/>
  <c r="IK7" i="15"/>
  <c r="IL7" i="15"/>
  <c r="IN7" i="15"/>
  <c r="IJ6" i="15"/>
  <c r="IK6" i="15"/>
  <c r="IL6" i="15"/>
  <c r="IN6" i="15"/>
  <c r="I253" i="7" l="1"/>
  <c r="J253" i="7" s="1"/>
  <c r="J59" i="7"/>
  <c r="J77" i="7"/>
  <c r="J67" i="7"/>
  <c r="I197" i="7"/>
  <c r="J197" i="7" s="1"/>
  <c r="J39" i="15"/>
  <c r="J62" i="15"/>
  <c r="I93" i="7"/>
  <c r="J93" i="7" s="1"/>
  <c r="J283" i="7"/>
  <c r="J242" i="7"/>
  <c r="J160" i="7"/>
  <c r="J106" i="7"/>
  <c r="I123" i="7"/>
  <c r="I77" i="7"/>
  <c r="I67" i="7"/>
  <c r="J38" i="13"/>
  <c r="I117" i="7"/>
  <c r="I286" i="7" l="1"/>
  <c r="J286" i="7" s="1"/>
  <c r="I275" i="7"/>
  <c r="J275" i="7" s="1"/>
  <c r="I261" i="7"/>
  <c r="J261" i="7" s="1"/>
  <c r="I181" i="7"/>
  <c r="J181" i="7" s="1"/>
  <c r="I121" i="7"/>
  <c r="J121" i="7" s="1"/>
  <c r="I202" i="7"/>
  <c r="J202" i="7" s="1"/>
  <c r="J123" i="7"/>
  <c r="J117" i="7"/>
  <c r="J91" i="1"/>
  <c r="I201" i="7"/>
  <c r="J182" i="7" l="1"/>
  <c r="I20" i="7"/>
  <c r="J20" i="7" s="1"/>
  <c r="J201" i="7"/>
  <c r="FJ7" i="15"/>
  <c r="FK7" i="15"/>
  <c r="FL7" i="15"/>
  <c r="FM7" i="15"/>
  <c r="FN7" i="15"/>
  <c r="FR7" i="15"/>
  <c r="FS7" i="15"/>
  <c r="FT7" i="15"/>
  <c r="FU7" i="15"/>
  <c r="FG6" i="15"/>
  <c r="FJ6" i="15"/>
  <c r="I140" i="7" l="1"/>
  <c r="J140" i="7" s="1"/>
  <c r="J10" i="7"/>
  <c r="I13" i="7"/>
  <c r="J13" i="7" s="1"/>
  <c r="DU8" i="7"/>
  <c r="DQ6" i="15"/>
  <c r="DR6" i="15"/>
  <c r="DQ7" i="15"/>
  <c r="DR7" i="15"/>
  <c r="DQ6" i="7"/>
  <c r="DR6" i="7"/>
  <c r="DQ7" i="7"/>
  <c r="DR7" i="7"/>
  <c r="I92" i="7" l="1"/>
  <c r="J92" i="7" s="1"/>
  <c r="J90" i="7"/>
  <c r="I174" i="7"/>
  <c r="J174" i="7" l="1"/>
  <c r="DB6" i="7"/>
  <c r="DC6" i="7"/>
  <c r="DF6" i="7"/>
  <c r="DB7" i="7"/>
  <c r="DC7" i="7"/>
  <c r="J89" i="1" l="1"/>
  <c r="CI6" i="15"/>
  <c r="CI7" i="15"/>
  <c r="CI7" i="7"/>
  <c r="CI6" i="7"/>
  <c r="J27" i="15" l="1"/>
  <c r="I190" i="7"/>
  <c r="J190" i="7" s="1"/>
  <c r="I88" i="7"/>
  <c r="J88" i="7" s="1"/>
  <c r="J32" i="13"/>
  <c r="I139" i="7"/>
  <c r="LB8" i="15"/>
  <c r="LC8" i="15"/>
  <c r="LD8" i="15"/>
  <c r="LE8" i="15"/>
  <c r="LF8" i="15"/>
  <c r="LG8" i="15"/>
  <c r="LH8" i="15"/>
  <c r="LI8" i="15"/>
  <c r="LJ8" i="15"/>
  <c r="LK8" i="15"/>
  <c r="LL8" i="15"/>
  <c r="LM8" i="15"/>
  <c r="LN8" i="15"/>
  <c r="LO8" i="15"/>
  <c r="LP8" i="15"/>
  <c r="LQ8" i="15"/>
  <c r="LR8" i="15"/>
  <c r="LS8" i="15"/>
  <c r="LT8" i="15"/>
  <c r="LU8" i="15"/>
  <c r="LV8" i="15"/>
  <c r="LW8" i="15"/>
  <c r="LX8" i="15"/>
  <c r="LY8" i="15"/>
  <c r="LZ8" i="15"/>
  <c r="MA8" i="15"/>
  <c r="MB8" i="15"/>
  <c r="MC8" i="15"/>
  <c r="LS7" i="15"/>
  <c r="LT7" i="15"/>
  <c r="LX7" i="15"/>
  <c r="LY7" i="15"/>
  <c r="MA7" i="15"/>
  <c r="MB7" i="15"/>
  <c r="MC7" i="15"/>
  <c r="LS6" i="15"/>
  <c r="LT6" i="15"/>
  <c r="LV6" i="15"/>
  <c r="LW6" i="15"/>
  <c r="LX6" i="15"/>
  <c r="LY6" i="15"/>
  <c r="MA6" i="15"/>
  <c r="MB6" i="15"/>
  <c r="MC6" i="15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V8" i="7"/>
  <c r="LW8" i="7"/>
  <c r="LX8" i="7"/>
  <c r="LY8" i="7"/>
  <c r="LZ8" i="7"/>
  <c r="MA8" i="7"/>
  <c r="MB8" i="7"/>
  <c r="MC8" i="7"/>
  <c r="LD7" i="7"/>
  <c r="LE7" i="7"/>
  <c r="LF7" i="7"/>
  <c r="LG7" i="7"/>
  <c r="LH7" i="7"/>
  <c r="LI7" i="7"/>
  <c r="LX7" i="7"/>
  <c r="LY7" i="7"/>
  <c r="MA7" i="7"/>
  <c r="MB7" i="7"/>
  <c r="MC7" i="7"/>
  <c r="LD6" i="7"/>
  <c r="LE6" i="7"/>
  <c r="LF6" i="7"/>
  <c r="LG6" i="7"/>
  <c r="LH6" i="7"/>
  <c r="LI6" i="7"/>
  <c r="LV6" i="7"/>
  <c r="LW6" i="7"/>
  <c r="LX6" i="7"/>
  <c r="LY6" i="7"/>
  <c r="MA6" i="7"/>
  <c r="MB6" i="7"/>
  <c r="MC6" i="7"/>
  <c r="I244" i="7" l="1"/>
  <c r="J244" i="7" s="1"/>
  <c r="J65" i="7"/>
  <c r="J68" i="7"/>
  <c r="I85" i="7"/>
  <c r="J85" i="7" s="1"/>
  <c r="J29" i="15"/>
  <c r="J35" i="15"/>
  <c r="I33" i="7"/>
  <c r="J33" i="7" s="1"/>
  <c r="I64" i="7"/>
  <c r="J139" i="7"/>
  <c r="J72" i="7" l="1"/>
  <c r="I14" i="7" l="1"/>
  <c r="J14" i="7" s="1"/>
  <c r="I135" i="7"/>
  <c r="J135" i="7" s="1"/>
  <c r="J75" i="7"/>
  <c r="J78" i="7" l="1"/>
  <c r="I73" i="7" l="1"/>
  <c r="J61" i="7" l="1"/>
  <c r="I154" i="7"/>
  <c r="J52" i="15" l="1"/>
  <c r="J32" i="15"/>
  <c r="I101" i="7"/>
  <c r="J101" i="7" s="1"/>
  <c r="J154" i="7"/>
  <c r="I72" i="7"/>
  <c r="I112" i="7" l="1"/>
  <c r="I158" i="7" l="1"/>
  <c r="J158" i="7" s="1"/>
  <c r="J112" i="7"/>
  <c r="I62" i="7"/>
  <c r="J62" i="7" s="1"/>
  <c r="J80" i="1"/>
  <c r="J82" i="1"/>
  <c r="I166" i="7"/>
  <c r="BA6" i="15"/>
  <c r="BB6" i="15"/>
  <c r="BC6" i="15"/>
  <c r="BD6" i="15"/>
  <c r="BG6" i="15"/>
  <c r="BH6" i="15"/>
  <c r="BJ6" i="15"/>
  <c r="BK6" i="15"/>
  <c r="BR6" i="15"/>
  <c r="BS6" i="15"/>
  <c r="BW6" i="15"/>
  <c r="BX6" i="15"/>
  <c r="BZ6" i="15"/>
  <c r="CA6" i="15"/>
  <c r="CB6" i="15"/>
  <c r="CE6" i="15"/>
  <c r="CF6" i="15"/>
  <c r="CG6" i="15"/>
  <c r="CH6" i="15"/>
  <c r="CL6" i="15"/>
  <c r="CO6" i="15"/>
  <c r="CP6" i="15"/>
  <c r="CQ6" i="15"/>
  <c r="CR6" i="15"/>
  <c r="CV6" i="15"/>
  <c r="CY6" i="15"/>
  <c r="CZ6" i="15"/>
  <c r="DF6" i="15"/>
  <c r="DG6" i="15"/>
  <c r="DJ6" i="15"/>
  <c r="DK6" i="15"/>
  <c r="DL6" i="15"/>
  <c r="DM6" i="15"/>
  <c r="DN6" i="15"/>
  <c r="DO6" i="15"/>
  <c r="DP6" i="15"/>
  <c r="DU6" i="15"/>
  <c r="DV6" i="15"/>
  <c r="DW6" i="15"/>
  <c r="DX6" i="15"/>
  <c r="DY6" i="15"/>
  <c r="DZ6" i="15"/>
  <c r="EA6" i="15"/>
  <c r="ED6" i="15"/>
  <c r="EF6" i="15"/>
  <c r="FD6" i="15"/>
  <c r="FK6" i="15"/>
  <c r="FL6" i="15"/>
  <c r="FM6" i="15"/>
  <c r="FN6" i="15"/>
  <c r="FQ6" i="15"/>
  <c r="FR6" i="15"/>
  <c r="FU6" i="15"/>
  <c r="FX6" i="15"/>
  <c r="FY6" i="15"/>
  <c r="GG6" i="15"/>
  <c r="GH6" i="15"/>
  <c r="GI6" i="15"/>
  <c r="GL6" i="15"/>
  <c r="GM6" i="15"/>
  <c r="GP6" i="15"/>
  <c r="GS6" i="15"/>
  <c r="GT6" i="15"/>
  <c r="GU6" i="15"/>
  <c r="GV6" i="15"/>
  <c r="GW6" i="15"/>
  <c r="GX6" i="15"/>
  <c r="GY6" i="15"/>
  <c r="GZ6" i="15"/>
  <c r="HR6" i="15"/>
  <c r="HT6" i="15"/>
  <c r="HU6" i="15"/>
  <c r="IH6" i="15"/>
  <c r="II6" i="15"/>
  <c r="IQ6" i="15"/>
  <c r="IR6" i="15"/>
  <c r="IT6" i="15"/>
  <c r="IU6" i="15"/>
  <c r="IV6" i="15"/>
  <c r="IX6" i="15"/>
  <c r="JA6" i="15"/>
  <c r="JB6" i="15"/>
  <c r="JC6" i="15"/>
  <c r="JF6" i="15"/>
  <c r="JG6" i="15"/>
  <c r="JH6" i="15"/>
  <c r="JI6" i="15"/>
  <c r="JJ6" i="15"/>
  <c r="JK6" i="15"/>
  <c r="JN6" i="15"/>
  <c r="JP6" i="15"/>
  <c r="JQ6" i="15"/>
  <c r="JR6" i="15"/>
  <c r="JS6" i="15"/>
  <c r="JT6" i="15"/>
  <c r="JU6" i="15"/>
  <c r="JV6" i="15"/>
  <c r="JW6" i="15"/>
  <c r="JX6" i="15"/>
  <c r="JZ6" i="15"/>
  <c r="KA6" i="15"/>
  <c r="KB6" i="15"/>
  <c r="KD6" i="15"/>
  <c r="KF6" i="15"/>
  <c r="KH6" i="15"/>
  <c r="KI6" i="15"/>
  <c r="KJ6" i="15"/>
  <c r="KK6" i="15"/>
  <c r="KM6" i="15"/>
  <c r="KO6" i="15"/>
  <c r="KR6" i="15"/>
  <c r="KS6" i="15"/>
  <c r="KT6" i="15"/>
  <c r="KU6" i="15"/>
  <c r="BA7" i="15"/>
  <c r="BB7" i="15"/>
  <c r="BC7" i="15"/>
  <c r="BD7" i="15"/>
  <c r="BG7" i="15"/>
  <c r="BH7" i="15"/>
  <c r="BJ7" i="15"/>
  <c r="BK7" i="15"/>
  <c r="BR7" i="15"/>
  <c r="BS7" i="15"/>
  <c r="BW7" i="15"/>
  <c r="BX7" i="15"/>
  <c r="BZ7" i="15"/>
  <c r="CA7" i="15"/>
  <c r="CB7" i="15"/>
  <c r="CE7" i="15"/>
  <c r="CF7" i="15"/>
  <c r="CG7" i="15"/>
  <c r="CH7" i="15"/>
  <c r="CL7" i="15"/>
  <c r="CO7" i="15"/>
  <c r="CP7" i="15"/>
  <c r="CQ7" i="15"/>
  <c r="CR7" i="15"/>
  <c r="CV7" i="15"/>
  <c r="CY7" i="15"/>
  <c r="CZ7" i="15"/>
  <c r="DF7" i="15"/>
  <c r="DG7" i="15"/>
  <c r="DJ7" i="15"/>
  <c r="DK7" i="15"/>
  <c r="DL7" i="15"/>
  <c r="DM7" i="15"/>
  <c r="DN7" i="15"/>
  <c r="DO7" i="15"/>
  <c r="DP7" i="15"/>
  <c r="DU7" i="15"/>
  <c r="DV7" i="15"/>
  <c r="DW7" i="15"/>
  <c r="DX7" i="15"/>
  <c r="DY7" i="15"/>
  <c r="DZ7" i="15"/>
  <c r="EA7" i="15"/>
  <c r="ED7" i="15"/>
  <c r="EF7" i="15"/>
  <c r="FD7" i="15"/>
  <c r="FX7" i="15"/>
  <c r="FY7" i="15"/>
  <c r="GG7" i="15"/>
  <c r="GH7" i="15"/>
  <c r="GI7" i="15"/>
  <c r="GL7" i="15"/>
  <c r="GM7" i="15"/>
  <c r="GP7" i="15"/>
  <c r="GS7" i="15"/>
  <c r="GT7" i="15"/>
  <c r="GU7" i="15"/>
  <c r="GV7" i="15"/>
  <c r="GW7" i="15"/>
  <c r="GX7" i="15"/>
  <c r="GY7" i="15"/>
  <c r="GZ7" i="15"/>
  <c r="HR7" i="15"/>
  <c r="HT7" i="15"/>
  <c r="HU7" i="15"/>
  <c r="IH7" i="15"/>
  <c r="II7" i="15"/>
  <c r="IR7" i="15"/>
  <c r="IU7" i="15"/>
  <c r="IV7" i="15"/>
  <c r="JA7" i="15"/>
  <c r="JB7" i="15"/>
  <c r="JC7" i="15"/>
  <c r="JF7" i="15"/>
  <c r="JG7" i="15"/>
  <c r="JH7" i="15"/>
  <c r="JI7" i="15"/>
  <c r="JJ7" i="15"/>
  <c r="JK7" i="15"/>
  <c r="JN7" i="15"/>
  <c r="JP7" i="15"/>
  <c r="JQ7" i="15"/>
  <c r="JR7" i="15"/>
  <c r="JS7" i="15"/>
  <c r="JT7" i="15"/>
  <c r="JU7" i="15"/>
  <c r="JV7" i="15"/>
  <c r="JW7" i="15"/>
  <c r="JX7" i="15"/>
  <c r="JZ7" i="15"/>
  <c r="KA7" i="15"/>
  <c r="KB7" i="15"/>
  <c r="KD7" i="15"/>
  <c r="KF7" i="15"/>
  <c r="KJ7" i="15"/>
  <c r="KK7" i="15"/>
  <c r="KM7" i="15"/>
  <c r="KO7" i="15"/>
  <c r="KR7" i="15"/>
  <c r="KS7" i="15"/>
  <c r="KT7" i="15"/>
  <c r="KU7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IW8" i="15"/>
  <c r="IX8" i="15"/>
  <c r="IY8" i="15"/>
  <c r="IZ8" i="15"/>
  <c r="JA8" i="15"/>
  <c r="JB8" i="15"/>
  <c r="JC8" i="15"/>
  <c r="JD8" i="15"/>
  <c r="JE8" i="15"/>
  <c r="JF8" i="15"/>
  <c r="JG8" i="15"/>
  <c r="JH8" i="15"/>
  <c r="JI8" i="15"/>
  <c r="JJ8" i="15"/>
  <c r="JK8" i="15"/>
  <c r="JL8" i="15"/>
  <c r="JM8" i="15"/>
  <c r="JN8" i="15"/>
  <c r="JO8" i="15"/>
  <c r="JP8" i="15"/>
  <c r="JQ8" i="15"/>
  <c r="JR8" i="15"/>
  <c r="JS8" i="15"/>
  <c r="JT8" i="15"/>
  <c r="JU8" i="15"/>
  <c r="JV8" i="15"/>
  <c r="JW8" i="15"/>
  <c r="JX8" i="15"/>
  <c r="JY8" i="15"/>
  <c r="JZ8" i="15"/>
  <c r="KA8" i="15"/>
  <c r="KB8" i="15"/>
  <c r="KC8" i="15"/>
  <c r="KD8" i="15"/>
  <c r="KE8" i="15"/>
  <c r="KF8" i="15"/>
  <c r="KG8" i="15"/>
  <c r="KH8" i="15"/>
  <c r="KI8" i="15"/>
  <c r="KJ8" i="15"/>
  <c r="KK8" i="15"/>
  <c r="KL8" i="15"/>
  <c r="KM8" i="15"/>
  <c r="KN8" i="15"/>
  <c r="KO8" i="15"/>
  <c r="KP8" i="15"/>
  <c r="KQ8" i="15"/>
  <c r="KR8" i="15"/>
  <c r="KS8" i="15"/>
  <c r="KT8" i="15"/>
  <c r="KU8" i="15"/>
  <c r="KV8" i="15"/>
  <c r="KW8" i="15"/>
  <c r="KX8" i="15"/>
  <c r="KY8" i="15"/>
  <c r="KZ8" i="15"/>
  <c r="LA8" i="15"/>
  <c r="BA6" i="7"/>
  <c r="BB6" i="7"/>
  <c r="BD6" i="7"/>
  <c r="BH6" i="7"/>
  <c r="BK6" i="7"/>
  <c r="BM6" i="7"/>
  <c r="BS6" i="7"/>
  <c r="BW6" i="7"/>
  <c r="BX6" i="7"/>
  <c r="BY6" i="7"/>
  <c r="BZ6" i="7"/>
  <c r="CA6" i="7"/>
  <c r="CB6" i="7"/>
  <c r="CE6" i="7"/>
  <c r="CF6" i="7"/>
  <c r="CG6" i="7"/>
  <c r="CH6" i="7"/>
  <c r="CL6" i="7"/>
  <c r="CO6" i="7"/>
  <c r="CP6" i="7"/>
  <c r="CQ6" i="7"/>
  <c r="CR6" i="7"/>
  <c r="CV6" i="7"/>
  <c r="CY6" i="7"/>
  <c r="CZ6" i="7"/>
  <c r="DA6" i="7"/>
  <c r="DG6" i="7"/>
  <c r="DJ6" i="7"/>
  <c r="DK6" i="7"/>
  <c r="DL6" i="7"/>
  <c r="DM6" i="7"/>
  <c r="DN6" i="7"/>
  <c r="DO6" i="7"/>
  <c r="DP6" i="7"/>
  <c r="EF6" i="7"/>
  <c r="EG6" i="7"/>
  <c r="EI6" i="7"/>
  <c r="EK6" i="7"/>
  <c r="EM6" i="7"/>
  <c r="EQ6" i="7"/>
  <c r="ER6" i="7"/>
  <c r="ES6" i="7"/>
  <c r="ET6" i="7"/>
  <c r="EU6" i="7"/>
  <c r="EV6" i="7"/>
  <c r="EW6" i="7"/>
  <c r="EX6" i="7"/>
  <c r="FD6" i="7"/>
  <c r="FN6" i="7"/>
  <c r="FQ6" i="7"/>
  <c r="FR6" i="7"/>
  <c r="FU6" i="7"/>
  <c r="FX6" i="7"/>
  <c r="FY6" i="7"/>
  <c r="GA6" i="7"/>
  <c r="GD6" i="7"/>
  <c r="GE6" i="7"/>
  <c r="GF6" i="7"/>
  <c r="GG6" i="7"/>
  <c r="GH6" i="7"/>
  <c r="GI6" i="7"/>
  <c r="GL6" i="7"/>
  <c r="GM6" i="7"/>
  <c r="GP6" i="7"/>
  <c r="GS6" i="7"/>
  <c r="GT6" i="7"/>
  <c r="GU6" i="7"/>
  <c r="GV6" i="7"/>
  <c r="GW6" i="7"/>
  <c r="GX6" i="7"/>
  <c r="GY6" i="7"/>
  <c r="GZ6" i="7"/>
  <c r="HE6" i="7"/>
  <c r="HF6" i="7"/>
  <c r="HG6" i="7"/>
  <c r="HJ6" i="7"/>
  <c r="HK6" i="7"/>
  <c r="HL6" i="7"/>
  <c r="HM6" i="7"/>
  <c r="HN6" i="7"/>
  <c r="HO6" i="7"/>
  <c r="HR6" i="7"/>
  <c r="HT6" i="7"/>
  <c r="HU6" i="7"/>
  <c r="JA6" i="7"/>
  <c r="JB6" i="7"/>
  <c r="JC6" i="7"/>
  <c r="JF6" i="7"/>
  <c r="JG6" i="7"/>
  <c r="JH6" i="7"/>
  <c r="JI6" i="7"/>
  <c r="JJ6" i="7"/>
  <c r="JK6" i="7"/>
  <c r="JQ6" i="7"/>
  <c r="JR6" i="7"/>
  <c r="JS6" i="7"/>
  <c r="JT6" i="7"/>
  <c r="JU6" i="7"/>
  <c r="JV6" i="7"/>
  <c r="JW6" i="7"/>
  <c r="JX6" i="7"/>
  <c r="KA6" i="7"/>
  <c r="KB6" i="7"/>
  <c r="KD6" i="7"/>
  <c r="KF6" i="7"/>
  <c r="KH6" i="7"/>
  <c r="KI6" i="7"/>
  <c r="KJ6" i="7"/>
  <c r="KK6" i="7"/>
  <c r="KM6" i="7"/>
  <c r="KR6" i="7"/>
  <c r="KS6" i="7"/>
  <c r="KT6" i="7"/>
  <c r="KU6" i="7"/>
  <c r="KW6" i="7"/>
  <c r="KX6" i="7"/>
  <c r="KY6" i="7"/>
  <c r="KZ6" i="7"/>
  <c r="LA6" i="7"/>
  <c r="BA7" i="7"/>
  <c r="BB7" i="7"/>
  <c r="BH7" i="7"/>
  <c r="BK7" i="7"/>
  <c r="BS7" i="7"/>
  <c r="BW7" i="7"/>
  <c r="BX7" i="7"/>
  <c r="BY7" i="7"/>
  <c r="BZ7" i="7"/>
  <c r="CA7" i="7"/>
  <c r="CB7" i="7"/>
  <c r="CE7" i="7"/>
  <c r="CF7" i="7"/>
  <c r="CG7" i="7"/>
  <c r="CH7" i="7"/>
  <c r="CL7" i="7"/>
  <c r="CO7" i="7"/>
  <c r="CP7" i="7"/>
  <c r="CQ7" i="7"/>
  <c r="CR7" i="7"/>
  <c r="CV7" i="7"/>
  <c r="CY7" i="7"/>
  <c r="CZ7" i="7"/>
  <c r="DA7" i="7"/>
  <c r="DG7" i="7"/>
  <c r="DJ7" i="7"/>
  <c r="DK7" i="7"/>
  <c r="DL7" i="7"/>
  <c r="DM7" i="7"/>
  <c r="DN7" i="7"/>
  <c r="DO7" i="7"/>
  <c r="DP7" i="7"/>
  <c r="EF7" i="7"/>
  <c r="EG7" i="7"/>
  <c r="EI7" i="7"/>
  <c r="EK7" i="7"/>
  <c r="EM7" i="7"/>
  <c r="EQ7" i="7"/>
  <c r="ER7" i="7"/>
  <c r="ES7" i="7"/>
  <c r="ET7" i="7"/>
  <c r="EU7" i="7"/>
  <c r="EV7" i="7"/>
  <c r="EW7" i="7"/>
  <c r="EX7" i="7"/>
  <c r="FD7" i="7"/>
  <c r="FN7" i="7"/>
  <c r="FR7" i="7"/>
  <c r="FU7" i="7"/>
  <c r="FX7" i="7"/>
  <c r="FY7" i="7"/>
  <c r="GD7" i="7"/>
  <c r="GE7" i="7"/>
  <c r="GF7" i="7"/>
  <c r="GG7" i="7"/>
  <c r="GH7" i="7"/>
  <c r="GI7" i="7"/>
  <c r="GL7" i="7"/>
  <c r="GM7" i="7"/>
  <c r="GP7" i="7"/>
  <c r="GS7" i="7"/>
  <c r="GT7" i="7"/>
  <c r="GU7" i="7"/>
  <c r="GV7" i="7"/>
  <c r="GW7" i="7"/>
  <c r="GX7" i="7"/>
  <c r="GY7" i="7"/>
  <c r="GZ7" i="7"/>
  <c r="HE7" i="7"/>
  <c r="HF7" i="7"/>
  <c r="HG7" i="7"/>
  <c r="HJ7" i="7"/>
  <c r="HK7" i="7"/>
  <c r="HL7" i="7"/>
  <c r="HM7" i="7"/>
  <c r="HN7" i="7"/>
  <c r="HO7" i="7"/>
  <c r="HR7" i="7"/>
  <c r="HT7" i="7"/>
  <c r="HU7" i="7"/>
  <c r="JA7" i="7"/>
  <c r="JB7" i="7"/>
  <c r="JC7" i="7"/>
  <c r="JF7" i="7"/>
  <c r="JG7" i="7"/>
  <c r="JH7" i="7"/>
  <c r="JI7" i="7"/>
  <c r="JJ7" i="7"/>
  <c r="JK7" i="7"/>
  <c r="JQ7" i="7"/>
  <c r="JR7" i="7"/>
  <c r="JS7" i="7"/>
  <c r="JT7" i="7"/>
  <c r="JU7" i="7"/>
  <c r="JV7" i="7"/>
  <c r="JW7" i="7"/>
  <c r="JX7" i="7"/>
  <c r="KA7" i="7"/>
  <c r="KB7" i="7"/>
  <c r="KD7" i="7"/>
  <c r="KF7" i="7"/>
  <c r="KJ7" i="7"/>
  <c r="KK7" i="7"/>
  <c r="KM7" i="7"/>
  <c r="KR7" i="7"/>
  <c r="KS7" i="7"/>
  <c r="KT7" i="7"/>
  <c r="KU7" i="7"/>
  <c r="KX7" i="7"/>
  <c r="KY7" i="7"/>
  <c r="KZ7" i="7"/>
  <c r="LA7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I234" i="7"/>
  <c r="I66" i="7"/>
  <c r="I272" i="7"/>
  <c r="J26" i="15" l="1"/>
  <c r="J272" i="7"/>
  <c r="I102" i="7"/>
  <c r="J102" i="7" s="1"/>
  <c r="I65" i="7"/>
  <c r="I78" i="7"/>
  <c r="J234" i="7"/>
  <c r="I91" i="7"/>
  <c r="J91" i="7" s="1"/>
  <c r="I119" i="7"/>
  <c r="J119" i="7" s="1"/>
  <c r="J166" i="7"/>
  <c r="I103" i="7"/>
  <c r="J66" i="7"/>
  <c r="J61" i="1"/>
  <c r="I217" i="7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AZ7" i="15"/>
  <c r="AY7" i="15"/>
  <c r="AX7" i="15"/>
  <c r="AV7" i="15"/>
  <c r="AT7" i="15"/>
  <c r="AQ7" i="15"/>
  <c r="AO7" i="15"/>
  <c r="AN7" i="15"/>
  <c r="AM7" i="15"/>
  <c r="AL7" i="15"/>
  <c r="AK7" i="15"/>
  <c r="AG7" i="15"/>
  <c r="AF7" i="15"/>
  <c r="AE7" i="15"/>
  <c r="AD7" i="15"/>
  <c r="Z7" i="15"/>
  <c r="Y7" i="15"/>
  <c r="X7" i="15"/>
  <c r="W7" i="15"/>
  <c r="V7" i="15"/>
  <c r="U7" i="15"/>
  <c r="T7" i="15"/>
  <c r="Q7" i="15"/>
  <c r="P7" i="15"/>
  <c r="O7" i="15"/>
  <c r="M7" i="15"/>
  <c r="K7" i="15"/>
  <c r="AZ6" i="15"/>
  <c r="AY6" i="15"/>
  <c r="AX6" i="15"/>
  <c r="AV6" i="15"/>
  <c r="AT6" i="15"/>
  <c r="AQ6" i="15"/>
  <c r="AO6" i="15"/>
  <c r="AN6" i="15"/>
  <c r="AM6" i="15"/>
  <c r="AL6" i="15"/>
  <c r="AK6" i="15"/>
  <c r="AG6" i="15"/>
  <c r="AF6" i="15"/>
  <c r="AE6" i="15"/>
  <c r="AD6" i="15"/>
  <c r="Z6" i="15"/>
  <c r="Y6" i="15"/>
  <c r="X6" i="15"/>
  <c r="W6" i="15"/>
  <c r="V6" i="15"/>
  <c r="U6" i="15"/>
  <c r="Q6" i="15"/>
  <c r="P6" i="15"/>
  <c r="O6" i="15"/>
  <c r="M6" i="15"/>
  <c r="K6" i="15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AZ7" i="7"/>
  <c r="AY7" i="7"/>
  <c r="AX7" i="7"/>
  <c r="AV7" i="7"/>
  <c r="AU7" i="7"/>
  <c r="AO7" i="7"/>
  <c r="AN7" i="7"/>
  <c r="AM7" i="7"/>
  <c r="AL7" i="7"/>
  <c r="AK7" i="7"/>
  <c r="AG7" i="7"/>
  <c r="AF7" i="7"/>
  <c r="AE7" i="7"/>
  <c r="AD7" i="7"/>
  <c r="Z7" i="7"/>
  <c r="Y7" i="7"/>
  <c r="X7" i="7"/>
  <c r="W7" i="7"/>
  <c r="V7" i="7"/>
  <c r="Q7" i="7"/>
  <c r="P7" i="7"/>
  <c r="O7" i="7"/>
  <c r="M7" i="7"/>
  <c r="K7" i="7"/>
  <c r="AZ6" i="7"/>
  <c r="AY6" i="7"/>
  <c r="AX6" i="7"/>
  <c r="AV6" i="7"/>
  <c r="AU6" i="7"/>
  <c r="AO6" i="7"/>
  <c r="AN6" i="7"/>
  <c r="AM6" i="7"/>
  <c r="AL6" i="7"/>
  <c r="AK6" i="7"/>
  <c r="AG6" i="7"/>
  <c r="AF6" i="7"/>
  <c r="AE6" i="7"/>
  <c r="AD6" i="7"/>
  <c r="Z6" i="7"/>
  <c r="Y6" i="7"/>
  <c r="X6" i="7"/>
  <c r="W6" i="7"/>
  <c r="V6" i="7"/>
  <c r="Q6" i="7"/>
  <c r="P6" i="7"/>
  <c r="O6" i="7"/>
  <c r="M6" i="7"/>
  <c r="K6" i="7"/>
  <c r="I61" i="7" l="1"/>
  <c r="J96" i="7"/>
  <c r="I76" i="7"/>
  <c r="J76" i="7" s="1"/>
  <c r="J217" i="7"/>
  <c r="I63" i="7"/>
  <c r="J63" i="7" s="1"/>
  <c r="I68" i="7"/>
  <c r="J70" i="7"/>
  <c r="I26" i="15"/>
  <c r="J30" i="15"/>
  <c r="I82" i="7"/>
  <c r="J99" i="1"/>
  <c r="J82" i="7" l="1"/>
  <c r="J79" i="1" l="1"/>
  <c r="J69" i="1" l="1"/>
  <c r="I132" i="7" l="1"/>
  <c r="J132" i="7" s="1"/>
  <c r="J136" i="7" l="1"/>
</calcChain>
</file>

<file path=xl/sharedStrings.xml><?xml version="1.0" encoding="utf-8"?>
<sst xmlns="http://schemas.openxmlformats.org/spreadsheetml/2006/main" count="2112" uniqueCount="569">
  <si>
    <t xml:space="preserve"> </t>
  </si>
  <si>
    <t>Poradie</t>
  </si>
  <si>
    <t>Jazdec</t>
  </si>
  <si>
    <t>Licencia SJF</t>
  </si>
  <si>
    <t>Kôň</t>
  </si>
  <si>
    <t>Rok nar.</t>
  </si>
  <si>
    <t>Subjekt</t>
  </si>
  <si>
    <t>Body celkom</t>
  </si>
  <si>
    <t>Spolu      15 NAJ</t>
  </si>
  <si>
    <t>Bugan Michael</t>
  </si>
  <si>
    <t>JK SŠ Ivanka pri Dunaji</t>
  </si>
  <si>
    <t>Horná Michaela</t>
  </si>
  <si>
    <t>Forever</t>
  </si>
  <si>
    <t>JK pri NŽ Topoľčianky</t>
  </si>
  <si>
    <t>Lorry</t>
  </si>
  <si>
    <t>Vančo Peter</t>
  </si>
  <si>
    <t>Conversano XIII-47</t>
  </si>
  <si>
    <t>Marthaler Veronika</t>
  </si>
  <si>
    <t>Z0048</t>
  </si>
  <si>
    <t>TJ Žrebčín Motešice</t>
  </si>
  <si>
    <t>Slobodníková Anežka</t>
  </si>
  <si>
    <t>JK Ivanka pri Dunaji</t>
  </si>
  <si>
    <t>Furioso L-34 Némés</t>
  </si>
  <si>
    <t>Flaková Kristína</t>
  </si>
  <si>
    <t>Bonnami</t>
  </si>
  <si>
    <t>Bonnavi</t>
  </si>
  <si>
    <t>Favory XVIII-19</t>
  </si>
  <si>
    <t>Kuhajda Milan</t>
  </si>
  <si>
    <t>Ariston ER</t>
  </si>
  <si>
    <t>JK Jurský Dvor Nitra</t>
  </si>
  <si>
    <t>Nittnaus Martina</t>
  </si>
  <si>
    <t>Favory XII-13</t>
  </si>
  <si>
    <t>Záhorská Silvia</t>
  </si>
  <si>
    <t>Dancing Scarlett</t>
  </si>
  <si>
    <t>Fraňová Linda</t>
  </si>
  <si>
    <t>JO Martin Záturčie</t>
  </si>
  <si>
    <t>Ďurechová Laura</t>
  </si>
  <si>
    <t>Chorváthová Katarína</t>
  </si>
  <si>
    <t>Donneshallowa II</t>
  </si>
  <si>
    <t>Edmár Péter</t>
  </si>
  <si>
    <t>JK Czajlík Ranch Dun. Klátov</t>
  </si>
  <si>
    <t>Winstar</t>
  </si>
  <si>
    <t>JK Balunky Bratislava</t>
  </si>
  <si>
    <t>Kohút Patrik</t>
  </si>
  <si>
    <t>JK Rozálka Pezinok</t>
  </si>
  <si>
    <t>Nonius XXXII-1 SK Darwin</t>
  </si>
  <si>
    <t>JK Masarykov Dvor</t>
  </si>
  <si>
    <t>Benčíková Veronika</t>
  </si>
  <si>
    <t>Nour Faustino</t>
  </si>
  <si>
    <t>JK Limit Bratislava</t>
  </si>
  <si>
    <t>Šteflovičová Sylvia</t>
  </si>
  <si>
    <t>JK Josy Team Trnava</t>
  </si>
  <si>
    <t>Ranč Ouzkých Bratislava</t>
  </si>
  <si>
    <t>Žarnovická Jana</t>
  </si>
  <si>
    <t>ŠK Divoká Voda Bratislava</t>
  </si>
  <si>
    <t>SPOLU</t>
  </si>
  <si>
    <t>Mladí jazdci</t>
  </si>
  <si>
    <t>Balážová Michaela</t>
  </si>
  <si>
    <t>Marengo</t>
  </si>
  <si>
    <t>JK Limfora Badín</t>
  </si>
  <si>
    <t>Juniori</t>
  </si>
  <si>
    <t>Spolu       15 NAJ</t>
  </si>
  <si>
    <t>Kilíková Linda</t>
  </si>
  <si>
    <t>Rocky Diamond</t>
  </si>
  <si>
    <t>JK Horse Club Nitra</t>
  </si>
  <si>
    <t>Ledecká Zoya</t>
  </si>
  <si>
    <t>Si Belle 2</t>
  </si>
  <si>
    <t>Balunky Družstvo Bratislava</t>
  </si>
  <si>
    <t>Petranová Sofia Laura</t>
  </si>
  <si>
    <t>Alice im Wunderland</t>
  </si>
  <si>
    <t>Cingelová Diana</t>
  </si>
  <si>
    <t>Jurštáková Dorota</t>
  </si>
  <si>
    <t>JK Trenčín Nozdrkovce</t>
  </si>
  <si>
    <t>JK Czajlík Ranch</t>
  </si>
  <si>
    <t>Cigániková Paulína</t>
  </si>
  <si>
    <t>Chevalier</t>
  </si>
  <si>
    <t>LaRoc Horses Stupava</t>
  </si>
  <si>
    <t>Hubodová Amália</t>
  </si>
  <si>
    <t>Sissi</t>
  </si>
  <si>
    <t>Spolu        15 NAJ</t>
  </si>
  <si>
    <t>Hunová Diana</t>
  </si>
  <si>
    <t>Polláková Tamara</t>
  </si>
  <si>
    <t>Pestunová Alica</t>
  </si>
  <si>
    <t>Némes Furioso L-34</t>
  </si>
  <si>
    <t>Magál Ján</t>
  </si>
  <si>
    <t>Dafne Van Dej</t>
  </si>
  <si>
    <t>Kucsora Barbora</t>
  </si>
  <si>
    <t>Eržinová Stella</t>
  </si>
  <si>
    <t>Amber Nuance</t>
  </si>
  <si>
    <t>JK Gazdovstvo Uhliská</t>
  </si>
  <si>
    <t>Beláková Kristína</t>
  </si>
  <si>
    <t>Limit</t>
  </si>
  <si>
    <t>Marthaler Lilly Alena</t>
  </si>
  <si>
    <t>JK Over Žilina</t>
  </si>
  <si>
    <t>Kôň roka</t>
  </si>
  <si>
    <t>Kategória</t>
  </si>
  <si>
    <t>J</t>
  </si>
  <si>
    <t>JK Horse Klub Nitra</t>
  </si>
  <si>
    <t>S</t>
  </si>
  <si>
    <t>Balunky družstvo Bratislava</t>
  </si>
  <si>
    <t>Y</t>
  </si>
  <si>
    <t>D</t>
  </si>
  <si>
    <t>Donnershallowa II</t>
  </si>
  <si>
    <t>Mladý kôň roka</t>
  </si>
  <si>
    <t>Mániková Zuzana</t>
  </si>
  <si>
    <t>Gandalf V</t>
  </si>
  <si>
    <t>Beauty Boy</t>
  </si>
  <si>
    <t>Robotová Simona</t>
  </si>
  <si>
    <t>Esprit</t>
  </si>
  <si>
    <t>Výbohová Martina</t>
  </si>
  <si>
    <t>JK Enimo Bratislava</t>
  </si>
  <si>
    <t>Welt Regency</t>
  </si>
  <si>
    <t>Úkaz</t>
  </si>
  <si>
    <t>Justusová Nina</t>
  </si>
  <si>
    <t>Furioso XLII-21 Sauvignon</t>
  </si>
  <si>
    <t>James Gabriela</t>
  </si>
  <si>
    <t>Minella</t>
  </si>
  <si>
    <t>Petrovská Hana</t>
  </si>
  <si>
    <t>Equitana Sport Horses Bratislava</t>
  </si>
  <si>
    <t>Furioso XLII-12 SK Red Magnum</t>
  </si>
  <si>
    <t>Štrbová Carla Sofia</t>
  </si>
  <si>
    <t>Faible</t>
  </si>
  <si>
    <t>Jalke Vom Coenenhof</t>
  </si>
  <si>
    <t>Donna Grazia</t>
  </si>
  <si>
    <t>Hariffa MD</t>
  </si>
  <si>
    <t>Slušná Petra</t>
  </si>
  <si>
    <t>Furst Lothario</t>
  </si>
  <si>
    <t>Indorado Van´t Kathof</t>
  </si>
  <si>
    <t>Bednárová Alexandra</t>
  </si>
  <si>
    <t>LH Magic Wall</t>
  </si>
  <si>
    <t>Zagyiová Kristína Ela</t>
  </si>
  <si>
    <t>Sunrise</t>
  </si>
  <si>
    <t>Graduell</t>
  </si>
  <si>
    <t>Sklenárová Simona</t>
  </si>
  <si>
    <t>Balogh Štefan</t>
  </si>
  <si>
    <t>Veszto Nonius-149 Sebes</t>
  </si>
  <si>
    <t>Django 358</t>
  </si>
  <si>
    <t>Seniori</t>
  </si>
  <si>
    <t>Deti</t>
  </si>
  <si>
    <t>Nylana</t>
  </si>
  <si>
    <t>ŠK Divoká Voda</t>
  </si>
  <si>
    <t>Charissa</t>
  </si>
  <si>
    <t>Šalyová Kornélia</t>
  </si>
  <si>
    <t>Magic Mike</t>
  </si>
  <si>
    <t>Rocky Rebel</t>
  </si>
  <si>
    <t>Semper Saly</t>
  </si>
  <si>
    <t>Magálová Agátka</t>
  </si>
  <si>
    <t>Janušková Olivia</t>
  </si>
  <si>
    <t>Robina</t>
  </si>
  <si>
    <t>Scarlett O´Harrah</t>
  </si>
  <si>
    <t>Finale</t>
  </si>
  <si>
    <t>Dr. House</t>
  </si>
  <si>
    <t>JK RS Team Bratislava</t>
  </si>
  <si>
    <t>Oršuliaková Viktória</t>
  </si>
  <si>
    <t>Sonet</t>
  </si>
  <si>
    <t>Nanook</t>
  </si>
  <si>
    <t>Glasnáková Diana</t>
  </si>
  <si>
    <t>Carebis Quid</t>
  </si>
  <si>
    <t>Blue Berry 8</t>
  </si>
  <si>
    <t>Jašeková Diana</t>
  </si>
  <si>
    <t>Yakari</t>
  </si>
  <si>
    <t>Mičicová Mária</t>
  </si>
  <si>
    <t>Capricieux Diarado Z</t>
  </si>
  <si>
    <t>Capriecieux Diarado Z</t>
  </si>
  <si>
    <t>Poláčková Eliška</t>
  </si>
  <si>
    <t>Bewitch</t>
  </si>
  <si>
    <t>Equina Sport Team Plav. Podhradie</t>
  </si>
  <si>
    <t>DREZÚRNY REBRÍČEK</t>
  </si>
  <si>
    <t>Furioso XXXIV-28 Yveta</t>
  </si>
  <si>
    <t>Námešná Ela</t>
  </si>
  <si>
    <t>Linda Lila</t>
  </si>
  <si>
    <t>Beri klub Nová Baňa</t>
  </si>
  <si>
    <t>Gregušková Tamara</t>
  </si>
  <si>
    <t>Toti</t>
  </si>
  <si>
    <t>Blštáková Katarína</t>
  </si>
  <si>
    <t>Red Bernadetta</t>
  </si>
  <si>
    <t>Rubin Royal Hubert</t>
  </si>
  <si>
    <t>FG Alterego</t>
  </si>
  <si>
    <t>Vineland</t>
  </si>
  <si>
    <t>JK Enimo</t>
  </si>
  <si>
    <t>Touch of Class</t>
  </si>
  <si>
    <t>Destiny It´s Me</t>
  </si>
  <si>
    <t>Golden Flower</t>
  </si>
  <si>
    <t>Abrahámfyová Klára</t>
  </si>
  <si>
    <t>Yarka</t>
  </si>
  <si>
    <t>Daneková Petra</t>
  </si>
  <si>
    <t>Klip Vidar Z</t>
  </si>
  <si>
    <t>JS Polet Trebostovo</t>
  </si>
  <si>
    <t>Knapcová Stela</t>
  </si>
  <si>
    <t>JK Santana Trenčianske Mitice</t>
  </si>
  <si>
    <t>Černáčeková Monika</t>
  </si>
  <si>
    <t>Nonius XXXVI-1 SK Vašo</t>
  </si>
  <si>
    <t>Equiteam Most pri Bratislave</t>
  </si>
  <si>
    <t>Zauber Der Venus</t>
  </si>
  <si>
    <t>Zauber der Venus</t>
  </si>
  <si>
    <t>Moulijn</t>
  </si>
  <si>
    <t>Furioso XXXVI-5/ Ula</t>
  </si>
  <si>
    <t>Psotková Hana</t>
  </si>
  <si>
    <t>Beri Klub Nová Baňa</t>
  </si>
  <si>
    <t>Revolution</t>
  </si>
  <si>
    <t>Drago</t>
  </si>
  <si>
    <t>Kurtíková Eliška</t>
  </si>
  <si>
    <t>Duna</t>
  </si>
  <si>
    <t>JK Oravský Háj</t>
  </si>
  <si>
    <t>Nicolas</t>
  </si>
  <si>
    <t>Lilli Fee 8</t>
  </si>
  <si>
    <t>Tom</t>
  </si>
  <si>
    <t>Šeršenová Michaela</t>
  </si>
  <si>
    <t>Tennessee</t>
  </si>
  <si>
    <t>Pokorná Viktória</t>
  </si>
  <si>
    <t>Angelis Diablo</t>
  </si>
  <si>
    <t>Harmónia v sedle</t>
  </si>
  <si>
    <t>Lengyelová Liana</t>
  </si>
  <si>
    <t>Betka</t>
  </si>
  <si>
    <t>Amos</t>
  </si>
  <si>
    <t xml:space="preserve">Šeršeňová Michaela </t>
  </si>
  <si>
    <t>Múčková Denisa</t>
  </si>
  <si>
    <t>Poláchová Alena</t>
  </si>
  <si>
    <t>Black Beauty</t>
  </si>
  <si>
    <t>Škandíková Karolína</t>
  </si>
  <si>
    <t>Franzine</t>
  </si>
  <si>
    <t>Hochelová Anna Mária</t>
  </si>
  <si>
    <t>Q Koka</t>
  </si>
  <si>
    <t>Athos</t>
  </si>
  <si>
    <t>TJ Žižka Bratislava</t>
  </si>
  <si>
    <t>Daniel Lilien Jolie</t>
  </si>
  <si>
    <t>TK Sport Stable Bratislava</t>
  </si>
  <si>
    <t>JK Žižka Bratislava</t>
  </si>
  <si>
    <t>Valašíková Lucia</t>
  </si>
  <si>
    <t>Loredo</t>
  </si>
  <si>
    <t>Cuba Libre Z</t>
  </si>
  <si>
    <t>Veverková Lucia</t>
  </si>
  <si>
    <t>Hajdy</t>
  </si>
  <si>
    <t>Sirius</t>
  </si>
  <si>
    <t>Popovcová Janka</t>
  </si>
  <si>
    <t>Gombarčíková Tatiana</t>
  </si>
  <si>
    <t>Grevens Everdream</t>
  </si>
  <si>
    <t>Stružová Lucia</t>
  </si>
  <si>
    <t>Berlina Van De Capitol</t>
  </si>
  <si>
    <t>Tri Ruže Equiteam</t>
  </si>
  <si>
    <t>Jarábková Alexandra</t>
  </si>
  <si>
    <t>Ďordevič Renáta</t>
  </si>
  <si>
    <t>Diamant De Vita</t>
  </si>
  <si>
    <t>Cimermanová Sandra</t>
  </si>
  <si>
    <t>Whisky Johnie Walker</t>
  </si>
  <si>
    <t>Whisky Johny Walker</t>
  </si>
  <si>
    <t>Slobodník Jakub</t>
  </si>
  <si>
    <t>Aston</t>
  </si>
  <si>
    <t>Áčová Laura</t>
  </si>
  <si>
    <t>Krajčíková Katarína</t>
  </si>
  <si>
    <t>Nonius XXXII-1SK/Darwin</t>
  </si>
  <si>
    <r>
      <t>Fr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hlichová Hana</t>
    </r>
  </si>
  <si>
    <t>Jantár</t>
  </si>
  <si>
    <t>Kintšer David</t>
  </si>
  <si>
    <t>Siglavy XV-2</t>
  </si>
  <si>
    <t>Pluto XXI-9</t>
  </si>
  <si>
    <t>Harachová Sabina</t>
  </si>
  <si>
    <t>Pretoria Elevator</t>
  </si>
  <si>
    <t>Poláčková Zoja</t>
  </si>
  <si>
    <t>Beláková Karolína</t>
  </si>
  <si>
    <t>Levársky Viktória</t>
  </si>
  <si>
    <t>Gbelská Petra</t>
  </si>
  <si>
    <t>JK Kubiš Trnava</t>
  </si>
  <si>
    <t>Furioso XLII-6/Red Mafia</t>
  </si>
  <si>
    <t>Furioso XLII-6/ Red Mafia</t>
  </si>
  <si>
    <t>Valíčková Anna</t>
  </si>
  <si>
    <t>Brestovanská Kamila</t>
  </si>
  <si>
    <t>Chmárová Sandra</t>
  </si>
  <si>
    <t>Red Horse Stará Lehota</t>
  </si>
  <si>
    <t>Richtárechová Salome</t>
  </si>
  <si>
    <t>Latigo</t>
  </si>
  <si>
    <t>JK Agrocontact Jasová</t>
  </si>
  <si>
    <t>Olympia</t>
  </si>
  <si>
    <t>Závarská Linda</t>
  </si>
  <si>
    <t>Štaffa Silvia</t>
  </si>
  <si>
    <t>Wate Van De Lits</t>
  </si>
  <si>
    <t>Krivosudská Zuzana</t>
  </si>
  <si>
    <t>Paradrezúra Excelent Boldog</t>
  </si>
  <si>
    <t>Geerenstein</t>
  </si>
  <si>
    <t>Pullmanová Lucia</t>
  </si>
  <si>
    <t>Jágerská Šarlota</t>
  </si>
  <si>
    <t>JK Uhliská Nemšová</t>
  </si>
  <si>
    <t>Slatkovská Alica</t>
  </si>
  <si>
    <t>Furioso XXX-28 SK/Red Franz Josef</t>
  </si>
  <si>
    <t>Furioso XXX-28 SK/Red Franz Jozef</t>
  </si>
  <si>
    <t>Mitríková Šárka</t>
  </si>
  <si>
    <t>Red Vancouver</t>
  </si>
  <si>
    <t>Red Lancaster</t>
  </si>
  <si>
    <t>Przedswit XXXIV-16/Xylka</t>
  </si>
  <si>
    <t>Ďuríková Ema</t>
  </si>
  <si>
    <t>Gidran XXV-1/Red Sheridan</t>
  </si>
  <si>
    <t>Nonius XXXVI-12 SK Xeila</t>
  </si>
  <si>
    <t>Przedswit XXXIII-13 Xiera</t>
  </si>
  <si>
    <t>Abdallová Sherin</t>
  </si>
  <si>
    <t>Ondračková Lenka</t>
  </si>
  <si>
    <t>Tobias</t>
  </si>
  <si>
    <t>Petrušková Milada</t>
  </si>
  <si>
    <t>Inesperado Amado</t>
  </si>
  <si>
    <t>JK Equida Prievidza</t>
  </si>
  <si>
    <t>Flor D´Accord</t>
  </si>
  <si>
    <t>Medová Jana</t>
  </si>
  <si>
    <t>Don Matteo</t>
  </si>
  <si>
    <t>Notify</t>
  </si>
  <si>
    <t>Húsková Karin</t>
  </si>
  <si>
    <t>Faramir</t>
  </si>
  <si>
    <t>Diamond Hill</t>
  </si>
  <si>
    <t>Fričová Diana</t>
  </si>
  <si>
    <t>Smatanová Michaela</t>
  </si>
  <si>
    <t>Nonius XXX-1</t>
  </si>
  <si>
    <t>Red Lord</t>
  </si>
  <si>
    <t>Pretoria Elisson</t>
  </si>
  <si>
    <t>Furioso XLII Sauvignon</t>
  </si>
  <si>
    <t>Naďová Martina</t>
  </si>
  <si>
    <t>Bajnok</t>
  </si>
  <si>
    <t>Bombonero</t>
  </si>
  <si>
    <t>Equinibrium AMH</t>
  </si>
  <si>
    <t>Lord Weingard - 15</t>
  </si>
  <si>
    <t>Eden</t>
  </si>
  <si>
    <t>Quinnus II-23</t>
  </si>
  <si>
    <t>Mirante Veronika</t>
  </si>
  <si>
    <t>Esperanza MP</t>
  </si>
  <si>
    <t>JK Scarlett Šamorín</t>
  </si>
  <si>
    <t>Gulázsiová Liliana</t>
  </si>
  <si>
    <t>Gitan</t>
  </si>
  <si>
    <t>Mészaroszová Alexandra</t>
  </si>
  <si>
    <t>Zavarská Linda</t>
  </si>
  <si>
    <t>Mopassanas</t>
  </si>
  <si>
    <t>Michalechová Veronika</t>
  </si>
  <si>
    <t>Pretoria Mountain Express</t>
  </si>
  <si>
    <t>Libel Van De Leenakker</t>
  </si>
  <si>
    <t>Kmeť Igor</t>
  </si>
  <si>
    <t>La Čaki Pointe</t>
  </si>
  <si>
    <t>Al Qabbani Liptovsý Mikuláš</t>
  </si>
  <si>
    <t>Al Qabbani Liptovský Mikuláš</t>
  </si>
  <si>
    <t>Geťková Noemi Lucia</t>
  </si>
  <si>
    <t>Gidran XXI-2/Ružena</t>
  </si>
  <si>
    <t>Nispuck</t>
  </si>
  <si>
    <t>Kurtiš Krištof</t>
  </si>
  <si>
    <t>Bony</t>
  </si>
  <si>
    <t>Balajová Bibiana</t>
  </si>
  <si>
    <t>Lady</t>
  </si>
  <si>
    <t>Princessin von Paris</t>
  </si>
  <si>
    <t>Pricessin von Paris</t>
  </si>
  <si>
    <t>Siekeľová Diana</t>
  </si>
  <si>
    <t>Prince Cherry Orchard</t>
  </si>
  <si>
    <t>Ranč Aura Nová Dedina</t>
  </si>
  <si>
    <t>Vaľková Barbora</t>
  </si>
  <si>
    <t>Chip</t>
  </si>
  <si>
    <t>Vachová Petronela</t>
  </si>
  <si>
    <t>Shadow</t>
  </si>
  <si>
    <t>Jessi</t>
  </si>
  <si>
    <t>Smoláková Simona</t>
  </si>
  <si>
    <t>Wild Valentine</t>
  </si>
  <si>
    <t>Rizmanová Vivien</t>
  </si>
  <si>
    <t>Furioso XLIX-44 Napos</t>
  </si>
  <si>
    <t>Tichá Nelly</t>
  </si>
  <si>
    <t>Esmeralda</t>
  </si>
  <si>
    <t>Danihelová Karolína</t>
  </si>
  <si>
    <t>Charles</t>
  </si>
  <si>
    <t>Trixies Prince Harvey</t>
  </si>
  <si>
    <t>Valovičová Katarína</t>
  </si>
  <si>
    <t>Gurová Simona</t>
  </si>
  <si>
    <t>Karl Hans Rumenige</t>
  </si>
  <si>
    <t>Balážová Lea</t>
  </si>
  <si>
    <t>Roven</t>
  </si>
  <si>
    <t>Harmónia v sedle Ivanka pri Dunaji</t>
  </si>
  <si>
    <t>Balászová Bianka</t>
  </si>
  <si>
    <t>Balázsová Bianka</t>
  </si>
  <si>
    <t>Štefániková Laura</t>
  </si>
  <si>
    <t>Dilíková Amélia</t>
  </si>
  <si>
    <t>Ivy</t>
  </si>
  <si>
    <t>Pavúčková Thea</t>
  </si>
  <si>
    <t>Elltydd Royal Goodie</t>
  </si>
  <si>
    <t>Škvarková Kristína</t>
  </si>
  <si>
    <t>Daphne</t>
  </si>
  <si>
    <t>Januschkeová Jana</t>
  </si>
  <si>
    <t>Red Loran</t>
  </si>
  <si>
    <t>Belovič Bernáthová Kristína</t>
  </si>
  <si>
    <t>Majcinová Tamara</t>
  </si>
  <si>
    <t>Hayco</t>
  </si>
  <si>
    <t>JK Alexandria Hviezdoslavov</t>
  </si>
  <si>
    <t>Furioso VIII-3/Harmony</t>
  </si>
  <si>
    <t>Grancová Lucia</t>
  </si>
  <si>
    <t>Nicolass</t>
  </si>
  <si>
    <t>Cloud Jumper</t>
  </si>
  <si>
    <t>Cantanis Ok</t>
  </si>
  <si>
    <t>Gidran XX-12 Wonderbra</t>
  </si>
  <si>
    <t>Tristan GM</t>
  </si>
  <si>
    <t>Kochaníková Lucia</t>
  </si>
  <si>
    <t>Fabia De Napoli</t>
  </si>
  <si>
    <t>Cofurst Daily</t>
  </si>
  <si>
    <t>Aliana</t>
  </si>
  <si>
    <t>Pastorale</t>
  </si>
  <si>
    <t>Neapolitano XIV-29</t>
  </si>
  <si>
    <t>Galleria´s Destano´s Dream Come True</t>
  </si>
  <si>
    <t>Mlynárová Petra</t>
  </si>
  <si>
    <t>Ivančíková Monika</t>
  </si>
  <si>
    <t>Neapolitano XIV-31</t>
  </si>
  <si>
    <t>Abdullová Sherin</t>
  </si>
  <si>
    <t>Ricardo Diamond Surprice</t>
  </si>
  <si>
    <t>Sklenárová Liana</t>
  </si>
  <si>
    <t>Pimpa</t>
  </si>
  <si>
    <t>Filo Nina</t>
  </si>
  <si>
    <t>Dimension</t>
  </si>
  <si>
    <t>Iliašová Nikola</t>
  </si>
  <si>
    <t>Tinka´s Future</t>
  </si>
  <si>
    <t>Kubanová Hanka</t>
  </si>
  <si>
    <t>Dancing Sunlight</t>
  </si>
  <si>
    <t>Kanková Tereza</t>
  </si>
  <si>
    <t>Silvan</t>
  </si>
  <si>
    <t>Porkertová Linda</t>
  </si>
  <si>
    <t>Dancing Boy</t>
  </si>
  <si>
    <t>JK Josy Team Píla</t>
  </si>
  <si>
    <t>Kubušová Kristína</t>
  </si>
  <si>
    <t>Kilian</t>
  </si>
  <si>
    <t>Pretoria Elison</t>
  </si>
  <si>
    <t>Slováková Nella</t>
  </si>
  <si>
    <t>Romanova</t>
  </si>
  <si>
    <t>Equinevita Stable &amp; Academy</t>
  </si>
  <si>
    <t>Preacherman</t>
  </si>
  <si>
    <t>Nonius XXX-1 SK</t>
  </si>
  <si>
    <t>Adamčová Hana</t>
  </si>
  <si>
    <t>Mocková Michaela</t>
  </si>
  <si>
    <t>Biscuit</t>
  </si>
  <si>
    <t>JK Femini Team Trnava</t>
  </si>
  <si>
    <t>Švingálová Jarmila</t>
  </si>
  <si>
    <t>Glorian</t>
  </si>
  <si>
    <t>Parkúr Club Vysoká pri Morave</t>
  </si>
  <si>
    <t>Cirello</t>
  </si>
  <si>
    <t>Hegerová Adriana</t>
  </si>
  <si>
    <t>Colin</t>
  </si>
  <si>
    <t>Vykydalová Lea</t>
  </si>
  <si>
    <t>Tivor</t>
  </si>
  <si>
    <t>Parkúr club Vysoká pri Morave</t>
  </si>
  <si>
    <t>Morávková Andrea</t>
  </si>
  <si>
    <t>Neapolitano XIV-25SK</t>
  </si>
  <si>
    <t>Do Sedla Bratislava</t>
  </si>
  <si>
    <t>Saňková Tamara</t>
  </si>
  <si>
    <t>Verdi</t>
  </si>
  <si>
    <t>Gajdošová Paulína</t>
  </si>
  <si>
    <t>Carisma</t>
  </si>
  <si>
    <t>Kopáčová Martina</t>
  </si>
  <si>
    <t>Scarabea D´Or</t>
  </si>
  <si>
    <t>Nikodémová Melánia</t>
  </si>
  <si>
    <t>Ami</t>
  </si>
  <si>
    <t>Šándorová Daniela</t>
  </si>
  <si>
    <t>Carlo 2</t>
  </si>
  <si>
    <t>Kováč Július nml.</t>
  </si>
  <si>
    <t>Costa</t>
  </si>
  <si>
    <t>Karbid</t>
  </si>
  <si>
    <t>Mr. Muffine</t>
  </si>
  <si>
    <t>Prada Van Weizicht</t>
  </si>
  <si>
    <t>Janegová Tatiana</t>
  </si>
  <si>
    <t>Cipísek</t>
  </si>
  <si>
    <t>TJ Slávia Šaľa</t>
  </si>
  <si>
    <t>Némethová Andrea</t>
  </si>
  <si>
    <t>Orkán</t>
  </si>
  <si>
    <t>Chovancová Urminská Lucia</t>
  </si>
  <si>
    <t>Aviatik</t>
  </si>
  <si>
    <t>Jašušáková Sandra</t>
  </si>
  <si>
    <t>North Star XI-15/Pohoda</t>
  </si>
  <si>
    <t>Adamiková Hanka</t>
  </si>
  <si>
    <t>Elias</t>
  </si>
  <si>
    <t>Pekárová Stela</t>
  </si>
  <si>
    <t>Ižipová Michaela</t>
  </si>
  <si>
    <t>Cara Mia</t>
  </si>
  <si>
    <t>Equinibrium AMH Vlkanová</t>
  </si>
  <si>
    <t>Líšková Tereza</t>
  </si>
  <si>
    <t>Furioso XXXVI-5/Ula</t>
  </si>
  <si>
    <t>Przedswit XXXIII-12/Xyntia</t>
  </si>
  <si>
    <t>Furioso XXX-35 Xaver</t>
  </si>
  <si>
    <t>Bonett</t>
  </si>
  <si>
    <t>JK Saida Bratislava</t>
  </si>
  <si>
    <t>Burešová Alena</t>
  </si>
  <si>
    <t>Carneval</t>
  </si>
  <si>
    <t>Equistyle Club</t>
  </si>
  <si>
    <t>Equistyle club</t>
  </si>
  <si>
    <t>Gidran XIX-7 SK (Isthar)</t>
  </si>
  <si>
    <r>
      <t>Alf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ldy Lilla</t>
    </r>
  </si>
  <si>
    <t>Carina H</t>
  </si>
  <si>
    <t>JK Czajlík Ranch Dunajský Klátov</t>
  </si>
  <si>
    <r>
      <t>Alf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ldy Lilla</t>
    </r>
  </si>
  <si>
    <t>Magdaliková Nikoleta</t>
  </si>
  <si>
    <t>Kathmandu</t>
  </si>
  <si>
    <t>JO pri SOUP Šaľa</t>
  </si>
  <si>
    <t>Kopcová Izabela</t>
  </si>
  <si>
    <t>Fatima</t>
  </si>
  <si>
    <t>Podolanová Adela</t>
  </si>
  <si>
    <t>Przedswit XXXIII-9 Ximon</t>
  </si>
  <si>
    <t>Furioso XXXIV-6 SK/ Brik</t>
  </si>
  <si>
    <t>Przedswit XXXVII Šafrán</t>
  </si>
  <si>
    <t>Bíró Ján</t>
  </si>
  <si>
    <t>Red Quinta</t>
  </si>
  <si>
    <t>Red Leaslie</t>
  </si>
  <si>
    <t>Nonius XXXVI-12/Xeila</t>
  </si>
  <si>
    <t>Yakati</t>
  </si>
  <si>
    <t>T´leechhiem´s Prescilla</t>
  </si>
  <si>
    <t>Cupido</t>
  </si>
  <si>
    <t>Pálffyová Ema</t>
  </si>
  <si>
    <t>PBM Dancing Queen</t>
  </si>
  <si>
    <t>Fekiačová Elena</t>
  </si>
  <si>
    <t>Daisy</t>
  </si>
  <si>
    <t>Pállfyová Ema</t>
  </si>
  <si>
    <t>Giovanni</t>
  </si>
  <si>
    <t>Tramím</t>
  </si>
  <si>
    <t>Danilová Viktória</t>
  </si>
  <si>
    <t>Ketty</t>
  </si>
  <si>
    <t>Tramín</t>
  </si>
  <si>
    <t>Patrik</t>
  </si>
  <si>
    <t>Grňová Laila</t>
  </si>
  <si>
    <t>Švingálová Andrea</t>
  </si>
  <si>
    <t>Sunny</t>
  </si>
  <si>
    <t xml:space="preserve">Kováč Július </t>
  </si>
  <si>
    <t>Jazdec roka 2025</t>
  </si>
  <si>
    <t>08.-09.02.</t>
  </si>
  <si>
    <t>Motešice</t>
  </si>
  <si>
    <t>P1</t>
  </si>
  <si>
    <t>Boby</t>
  </si>
  <si>
    <t>Gregušková Tereza</t>
  </si>
  <si>
    <t>P3</t>
  </si>
  <si>
    <t>4r</t>
  </si>
  <si>
    <t>Fuchshofs Dondyke</t>
  </si>
  <si>
    <t>Red Bergamon</t>
  </si>
  <si>
    <t>o</t>
  </si>
  <si>
    <t>Sporstall Marthaler</t>
  </si>
  <si>
    <t>Sportstall Marthaler</t>
  </si>
  <si>
    <t>Przedswit XXXIII-12 Xyntia</t>
  </si>
  <si>
    <t>5rU</t>
  </si>
  <si>
    <t>DUA</t>
  </si>
  <si>
    <t>DD</t>
  </si>
  <si>
    <t>Foldešiová Alžbeta</t>
  </si>
  <si>
    <t>YD</t>
  </si>
  <si>
    <t>IMII</t>
  </si>
  <si>
    <t>DJ</t>
  </si>
  <si>
    <t>SG</t>
  </si>
  <si>
    <t>IMI</t>
  </si>
  <si>
    <t>23.02.</t>
  </si>
  <si>
    <t>Z2</t>
  </si>
  <si>
    <t>Z3</t>
  </si>
  <si>
    <t>Red Bacardy</t>
  </si>
  <si>
    <t>Red Bailey</t>
  </si>
  <si>
    <t>PD</t>
  </si>
  <si>
    <t>01.-02.03.</t>
  </si>
  <si>
    <t>Piaf</t>
  </si>
  <si>
    <t>Košťálová Júlia</t>
  </si>
  <si>
    <t>Zazu</t>
  </si>
  <si>
    <t>JO Martin - Záturčie Vrútky</t>
  </si>
  <si>
    <t>07.-09.03.</t>
  </si>
  <si>
    <t>Red Wilson</t>
  </si>
  <si>
    <t>LP4</t>
  </si>
  <si>
    <t>Richterová Lenka</t>
  </si>
  <si>
    <t>Catalin XVI-1 Zonor</t>
  </si>
  <si>
    <t>LP5</t>
  </si>
  <si>
    <t>Motešice CDI</t>
  </si>
  <si>
    <t>DUB</t>
  </si>
  <si>
    <t>YJ</t>
  </si>
  <si>
    <t>Yv</t>
  </si>
  <si>
    <t>18.-19.04.</t>
  </si>
  <si>
    <t>PJ</t>
  </si>
  <si>
    <t>Realit</t>
  </si>
  <si>
    <t>Never Forget</t>
  </si>
  <si>
    <t>Ibalius</t>
  </si>
  <si>
    <t>Furioso XXV-38/Osaka</t>
  </si>
  <si>
    <t>DMJ Zealand</t>
  </si>
  <si>
    <t>Nonius XXXVII-1 SK Zachar</t>
  </si>
  <si>
    <t>JJ</t>
  </si>
  <si>
    <t>Hut Viktória</t>
  </si>
  <si>
    <t>Z0104</t>
  </si>
  <si>
    <t>Zuzka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</si>
</sst>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8"/>
      <color theme="9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  <family val="2"/>
      <charset val="238"/>
    </font>
    <font>
      <sz val="10"/>
      <name val="Arial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 style="thin">
        <color theme="7" tint="0.39997558519241921"/>
      </bottom>
      <diagonal/>
    </border>
    <border>
      <left/>
      <right/>
      <top style="thin">
        <color theme="7" tint="0.39991454817346722"/>
      </top>
      <bottom style="thin">
        <color theme="7" tint="0.39997558519241921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/>
      <bottom/>
      <diagonal/>
    </border>
  </borders>
  <cellStyleXfs count="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9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4" borderId="19" xfId="2" applyBorder="1" applyAlignment="1">
      <alignment horizontal="center"/>
    </xf>
    <xf numFmtId="0" fontId="16" fillId="5" borderId="1" xfId="3" applyBorder="1"/>
    <xf numFmtId="0" fontId="16" fillId="5" borderId="3" xfId="3" applyBorder="1"/>
    <xf numFmtId="0" fontId="16" fillId="5" borderId="3" xfId="3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16" fillId="4" borderId="19" xfId="2" applyBorder="1" applyAlignment="1">
      <alignment horizontal="left"/>
    </xf>
    <xf numFmtId="0" fontId="0" fillId="0" borderId="0" xfId="0" applyAlignment="1">
      <alignment horizontal="left"/>
    </xf>
    <xf numFmtId="0" fontId="16" fillId="4" borderId="17" xfId="2" applyBorder="1" applyAlignment="1">
      <alignment horizontal="left"/>
    </xf>
    <xf numFmtId="0" fontId="25" fillId="0" borderId="0" xfId="0" applyFont="1"/>
    <xf numFmtId="0" fontId="26" fillId="0" borderId="0" xfId="0" applyFont="1"/>
    <xf numFmtId="0" fontId="1" fillId="0" borderId="0" xfId="0" applyFont="1" applyAlignment="1">
      <alignment horizontal="center" vertical="top"/>
    </xf>
    <xf numFmtId="0" fontId="16" fillId="5" borderId="0" xfId="3" applyBorder="1" applyAlignment="1">
      <alignment horizontal="center"/>
    </xf>
    <xf numFmtId="0" fontId="1" fillId="0" borderId="0" xfId="0" applyFont="1" applyAlignment="1">
      <alignment horizontal="left" vertical="top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6" fillId="8" borderId="17" xfId="2" applyFill="1" applyBorder="1" applyAlignment="1">
      <alignment horizontal="left"/>
    </xf>
    <xf numFmtId="0" fontId="16" fillId="8" borderId="19" xfId="2" applyFill="1" applyBorder="1" applyAlignment="1">
      <alignment horizontal="left"/>
    </xf>
    <xf numFmtId="0" fontId="16" fillId="8" borderId="19" xfId="2" applyFill="1" applyBorder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16" fillId="5" borderId="23" xfId="3" applyBorder="1"/>
    <xf numFmtId="0" fontId="16" fillId="5" borderId="24" xfId="3" applyBorder="1"/>
    <xf numFmtId="0" fontId="37" fillId="5" borderId="3" xfId="3" applyFont="1" applyBorder="1"/>
    <xf numFmtId="0" fontId="16" fillId="5" borderId="6" xfId="3" applyBorder="1" applyAlignment="1">
      <alignment horizontal="center"/>
    </xf>
    <xf numFmtId="0" fontId="16" fillId="5" borderId="25" xfId="3" applyBorder="1"/>
    <xf numFmtId="0" fontId="0" fillId="0" borderId="31" xfId="0" applyBorder="1" applyAlignment="1">
      <alignment horizontal="center"/>
    </xf>
    <xf numFmtId="0" fontId="38" fillId="5" borderId="3" xfId="3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36" fillId="5" borderId="3" xfId="3" applyFont="1" applyBorder="1"/>
    <xf numFmtId="0" fontId="16" fillId="5" borderId="32" xfId="3" applyBorder="1"/>
    <xf numFmtId="0" fontId="9" fillId="0" borderId="0" xfId="0" applyFont="1" applyAlignment="1">
      <alignment vertical="center"/>
    </xf>
    <xf numFmtId="0" fontId="0" fillId="0" borderId="3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16" fillId="5" borderId="34" xfId="3" applyBorder="1"/>
    <xf numFmtId="0" fontId="16" fillId="5" borderId="35" xfId="3" applyBorder="1"/>
    <xf numFmtId="0" fontId="16" fillId="5" borderId="36" xfId="3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14" fontId="16" fillId="5" borderId="1" xfId="3" applyNumberFormat="1" applyBorder="1" applyAlignment="1"/>
    <xf numFmtId="49" fontId="16" fillId="5" borderId="1" xfId="3" applyNumberFormat="1" applyBorder="1" applyAlignment="1"/>
    <xf numFmtId="0" fontId="0" fillId="0" borderId="0" xfId="0" applyNumberFormat="1"/>
    <xf numFmtId="0" fontId="16" fillId="5" borderId="1" xfId="3" applyNumberFormat="1" applyBorder="1"/>
    <xf numFmtId="0" fontId="16" fillId="5" borderId="3" xfId="3" applyNumberFormat="1" applyBorder="1"/>
    <xf numFmtId="49" fontId="16" fillId="5" borderId="1" xfId="3" applyNumberFormat="1" applyBorder="1"/>
    <xf numFmtId="49" fontId="16" fillId="5" borderId="3" xfId="3" applyNumberFormat="1" applyBorder="1"/>
    <xf numFmtId="49" fontId="16" fillId="5" borderId="0" xfId="3" applyNumberFormat="1" applyBorder="1" applyAlignment="1">
      <alignment horizontal="center"/>
    </xf>
    <xf numFmtId="49" fontId="37" fillId="5" borderId="3" xfId="3" applyNumberFormat="1" applyFont="1" applyBorder="1"/>
    <xf numFmtId="0" fontId="1" fillId="0" borderId="33" xfId="0" applyFont="1" applyBorder="1" applyAlignment="1">
      <alignment horizontal="center"/>
    </xf>
    <xf numFmtId="0" fontId="9" fillId="0" borderId="33" xfId="0" applyFont="1" applyBorder="1"/>
    <xf numFmtId="0" fontId="0" fillId="0" borderId="33" xfId="0" applyBorder="1"/>
    <xf numFmtId="0" fontId="9" fillId="0" borderId="33" xfId="0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42" fillId="0" borderId="0" xfId="0" applyFont="1"/>
    <xf numFmtId="0" fontId="1" fillId="0" borderId="0" xfId="0" applyFont="1" applyBorder="1"/>
    <xf numFmtId="0" fontId="1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7" fillId="4" borderId="19" xfId="2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5" borderId="1" xfId="3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9" fillId="0" borderId="0" xfId="0" applyFont="1" applyBorder="1"/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6" fillId="5" borderId="37" xfId="3" applyBorder="1" applyAlignment="1">
      <alignment horizontal="center"/>
    </xf>
    <xf numFmtId="0" fontId="17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4" borderId="0" xfId="2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0" borderId="33" xfId="0" applyFont="1" applyBorder="1"/>
    <xf numFmtId="0" fontId="41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6" fillId="7" borderId="17" xfId="2" applyFill="1" applyBorder="1" applyAlignment="1">
      <alignment horizontal="left"/>
    </xf>
    <xf numFmtId="0" fontId="16" fillId="7" borderId="19" xfId="2" applyFill="1" applyBorder="1" applyAlignment="1">
      <alignment horizontal="left"/>
    </xf>
    <xf numFmtId="0" fontId="16" fillId="7" borderId="19" xfId="2" applyFill="1" applyBorder="1" applyAlignment="1">
      <alignment horizontal="center"/>
    </xf>
    <xf numFmtId="0" fontId="16" fillId="9" borderId="17" xfId="2" applyFill="1" applyBorder="1" applyAlignment="1">
      <alignment horizontal="left"/>
    </xf>
    <xf numFmtId="0" fontId="16" fillId="9" borderId="19" xfId="2" applyFill="1" applyBorder="1" applyAlignment="1">
      <alignment horizontal="left"/>
    </xf>
    <xf numFmtId="0" fontId="16" fillId="9" borderId="19" xfId="2" applyFill="1" applyBorder="1" applyAlignment="1">
      <alignment horizontal="center"/>
    </xf>
    <xf numFmtId="0" fontId="16" fillId="10" borderId="17" xfId="2" applyFill="1" applyBorder="1" applyAlignment="1">
      <alignment horizontal="left"/>
    </xf>
    <xf numFmtId="0" fontId="16" fillId="10" borderId="19" xfId="2" applyFill="1" applyBorder="1" applyAlignment="1">
      <alignment horizontal="left"/>
    </xf>
    <xf numFmtId="0" fontId="16" fillId="10" borderId="19" xfId="2" applyFill="1" applyBorder="1" applyAlignment="1">
      <alignment horizontal="center"/>
    </xf>
    <xf numFmtId="0" fontId="37" fillId="7" borderId="19" xfId="2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0" fontId="16" fillId="7" borderId="0" xfId="2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0" fillId="0" borderId="31" xfId="0" applyBorder="1" applyAlignment="1"/>
    <xf numFmtId="0" fontId="0" fillId="0" borderId="31" xfId="0" applyBorder="1"/>
    <xf numFmtId="0" fontId="1" fillId="0" borderId="31" xfId="0" applyFont="1" applyBorder="1" applyAlignment="1">
      <alignment horizontal="center" vertical="top"/>
    </xf>
    <xf numFmtId="0" fontId="9" fillId="0" borderId="31" xfId="0" applyFont="1" applyBorder="1"/>
    <xf numFmtId="0" fontId="9" fillId="0" borderId="3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5" fillId="5" borderId="6" xfId="3" applyFont="1" applyBorder="1" applyAlignment="1">
      <alignment horizontal="center" vertical="center" wrapText="1"/>
    </xf>
    <xf numFmtId="0" fontId="15" fillId="5" borderId="0" xfId="3" applyFont="1" applyBorder="1" applyAlignment="1">
      <alignment horizontal="center" vertical="center" wrapText="1"/>
    </xf>
    <xf numFmtId="0" fontId="15" fillId="5" borderId="3" xfId="3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5" borderId="4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2" xfId="3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5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/>
    </xf>
    <xf numFmtId="0" fontId="15" fillId="7" borderId="29" xfId="3" applyFont="1" applyFill="1" applyBorder="1" applyAlignment="1">
      <alignment horizontal="center" vertic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6" borderId="11" xfId="4" applyFont="1" applyBorder="1" applyAlignment="1">
      <alignment horizontal="center" vertical="center" wrapText="1"/>
    </xf>
    <xf numFmtId="0" fontId="15" fillId="6" borderId="0" xfId="4" applyFont="1" applyBorder="1" applyAlignment="1">
      <alignment horizontal="center" vertical="center" wrapText="1"/>
    </xf>
    <xf numFmtId="0" fontId="15" fillId="6" borderId="8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6" borderId="9" xfId="4" applyFont="1" applyBorder="1" applyAlignment="1">
      <alignment horizontal="center" vertical="center"/>
    </xf>
    <xf numFmtId="0" fontId="15" fillId="6" borderId="10" xfId="4" applyFont="1" applyBorder="1" applyAlignment="1">
      <alignment horizontal="center" vertical="center"/>
    </xf>
    <xf numFmtId="0" fontId="15" fillId="6" borderId="7" xfId="4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5" fillId="3" borderId="13" xfId="1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5" fillId="3" borderId="14" xfId="1" applyFont="1" applyBorder="1" applyAlignment="1">
      <alignment horizontal="center" vertical="center"/>
    </xf>
    <xf numFmtId="0" fontId="15" fillId="3" borderId="15" xfId="1" applyFont="1" applyBorder="1" applyAlignment="1">
      <alignment horizontal="center" vertical="center"/>
    </xf>
    <xf numFmtId="0" fontId="15" fillId="3" borderId="12" xfId="1" applyFont="1" applyBorder="1" applyAlignment="1">
      <alignment horizontal="center" vertical="center"/>
    </xf>
    <xf numFmtId="0" fontId="15" fillId="4" borderId="22" xfId="2" applyFont="1" applyBorder="1" applyAlignment="1">
      <alignment horizontal="center" vertical="center" wrapText="1"/>
    </xf>
    <xf numFmtId="0" fontId="15" fillId="4" borderId="0" xfId="2" applyFont="1" applyBorder="1" applyAlignment="1">
      <alignment horizontal="center" vertical="center" wrapText="1"/>
    </xf>
    <xf numFmtId="0" fontId="15" fillId="4" borderId="19" xfId="2" applyFont="1" applyBorder="1" applyAlignment="1">
      <alignment horizontal="center" vertical="center" wrapText="1"/>
    </xf>
    <xf numFmtId="0" fontId="15" fillId="4" borderId="22" xfId="2" applyFont="1" applyBorder="1" applyAlignment="1">
      <alignment horizontal="center" vertical="center"/>
    </xf>
    <xf numFmtId="0" fontId="15" fillId="4" borderId="0" xfId="2" applyFont="1" applyBorder="1" applyAlignment="1">
      <alignment horizontal="center" vertical="center"/>
    </xf>
    <xf numFmtId="0" fontId="15" fillId="4" borderId="19" xfId="2" applyFont="1" applyBorder="1" applyAlignment="1">
      <alignment horizontal="center" vertical="center"/>
    </xf>
    <xf numFmtId="0" fontId="15" fillId="4" borderId="20" xfId="2" applyFont="1" applyBorder="1" applyAlignment="1">
      <alignment horizontal="center" vertical="center"/>
    </xf>
    <xf numFmtId="0" fontId="15" fillId="4" borderId="21" xfId="2" applyFont="1" applyBorder="1" applyAlignment="1">
      <alignment horizontal="center" vertical="center"/>
    </xf>
    <xf numFmtId="0" fontId="15" fillId="4" borderId="18" xfId="2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15" fillId="8" borderId="22" xfId="2" applyFont="1" applyFill="1" applyBorder="1" applyAlignment="1">
      <alignment horizontal="center" vertical="center" wrapText="1"/>
    </xf>
    <xf numFmtId="0" fontId="15" fillId="8" borderId="0" xfId="2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 wrapText="1"/>
    </xf>
    <xf numFmtId="0" fontId="15" fillId="8" borderId="20" xfId="2" applyFont="1" applyFill="1" applyBorder="1" applyAlignment="1">
      <alignment horizontal="center" vertical="center"/>
    </xf>
    <xf numFmtId="0" fontId="15" fillId="8" borderId="21" xfId="2" applyFont="1" applyFill="1" applyBorder="1" applyAlignment="1">
      <alignment horizontal="center" vertical="center"/>
    </xf>
    <xf numFmtId="0" fontId="15" fillId="8" borderId="18" xfId="2" applyFont="1" applyFill="1" applyBorder="1" applyAlignment="1">
      <alignment horizontal="center" vertical="center"/>
    </xf>
    <xf numFmtId="0" fontId="15" fillId="8" borderId="22" xfId="2" applyFont="1" applyFill="1" applyBorder="1" applyAlignment="1">
      <alignment horizontal="center" vertical="center"/>
    </xf>
    <xf numFmtId="0" fontId="15" fillId="8" borderId="0" xfId="2" applyFont="1" applyFill="1" applyBorder="1" applyAlignment="1">
      <alignment horizontal="center" vertical="center"/>
    </xf>
    <xf numFmtId="0" fontId="15" fillId="8" borderId="19" xfId="2" applyFont="1" applyFill="1" applyBorder="1" applyAlignment="1">
      <alignment horizontal="center" vertical="center"/>
    </xf>
  </cellXfs>
  <cellStyles count="6">
    <cellStyle name="Normálna" xfId="0" builtinId="0"/>
    <cellStyle name="Normálne 2" xfId="5" xr:uid="{00000000-0005-0000-0000-000001000000}"/>
    <cellStyle name="Zvýraznenie2" xfId="1" builtinId="33"/>
    <cellStyle name="Zvýraznenie3" xfId="2" builtinId="37"/>
    <cellStyle name="Zvýraznenie4" xfId="3" builtinId="41"/>
    <cellStyle name="Zvýraznenie5" xfId="4" builtinId="45"/>
  </cellStyles>
  <dxfs count="370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81915</xdr:rowOff>
    </xdr:from>
    <xdr:to>
      <xdr:col>1</xdr:col>
      <xdr:colOff>537969</xdr:colOff>
      <xdr:row>4</xdr:row>
      <xdr:rowOff>110490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DF11552-5F3C-4B72-90DF-73C26937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81915"/>
          <a:ext cx="1145664" cy="117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D4C03B0-E9D6-4F79-868E-ED3BC337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06680"/>
          <a:ext cx="1141854" cy="1184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7E04D74-0875-4075-BC25-3DD4D583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06680"/>
          <a:ext cx="1141854" cy="118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99060</xdr:rowOff>
    </xdr:from>
    <xdr:to>
      <xdr:col>1</xdr:col>
      <xdr:colOff>608454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CCC081D-D3F7-476F-9209-F4AA968F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141854" cy="118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606549</xdr:colOff>
      <xdr:row>4</xdr:row>
      <xdr:rowOff>72390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875D36C-C693-457A-99FB-A79FA708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14300"/>
          <a:ext cx="1139949" cy="11849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106680</xdr:rowOff>
    </xdr:from>
    <xdr:to>
      <xdr:col>1</xdr:col>
      <xdr:colOff>682749</xdr:colOff>
      <xdr:row>4</xdr:row>
      <xdr:rowOff>80010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84A155A-DE72-4BBB-9FA7-6BA361E4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06680"/>
          <a:ext cx="1138044" cy="11849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uľka11" displayName="Tabuľka11" ref="A9:TB116" headerRowCount="0" totalsRowShown="0">
  <tableColumns count="522">
    <tableColumn id="1" xr3:uid="{00000000-0010-0000-0000-000001000000}" name="Stĺpec1" dataDxfId="3701"/>
    <tableColumn id="2" xr3:uid="{00000000-0010-0000-0000-000002000000}" name="Stĺpec2" dataDxfId="3700"/>
    <tableColumn id="3" xr3:uid="{00000000-0010-0000-0000-000003000000}" name="Stĺpec3" dataDxfId="3699"/>
    <tableColumn id="4" xr3:uid="{00000000-0010-0000-0000-000004000000}" name="Stĺpec4"/>
    <tableColumn id="5" xr3:uid="{00000000-0010-0000-0000-000005000000}" name="Stĺpec5" dataDxfId="3698"/>
    <tableColumn id="6" xr3:uid="{00000000-0010-0000-0000-000006000000}" name="Stĺpec6" dataDxfId="3697"/>
    <tableColumn id="7" xr3:uid="{00000000-0010-0000-0000-000007000000}" name="Stĺpec7"/>
    <tableColumn id="10" xr3:uid="{00000000-0010-0000-0000-00000A000000}" name="Stĺpec10"/>
    <tableColumn id="8" xr3:uid="{00000000-0010-0000-0000-000008000000}" name="Stĺpec8" dataDxfId="3696"/>
    <tableColumn id="9" xr3:uid="{00000000-0010-0000-0000-000009000000}" name="Stĺpec9" dataDxfId="3695"/>
    <tableColumn id="11" xr3:uid="{00000000-0010-0000-0000-00000B000000}" name="Stĺpec11" dataDxfId="3694"/>
    <tableColumn id="12" xr3:uid="{00000000-0010-0000-0000-00000C000000}" name="Stĺpec12" dataDxfId="3693"/>
    <tableColumn id="13" xr3:uid="{00000000-0010-0000-0000-00000D000000}" name="Stĺpec13" dataDxfId="3692"/>
    <tableColumn id="14" xr3:uid="{00000000-0010-0000-0000-00000E000000}" name="Stĺpec14" dataDxfId="3691"/>
    <tableColumn id="15" xr3:uid="{00000000-0010-0000-0000-00000F000000}" name="Stĺpec15" dataDxfId="3690"/>
    <tableColumn id="16" xr3:uid="{00000000-0010-0000-0000-000010000000}" name="Stĺpec16" dataDxfId="3689"/>
    <tableColumn id="17" xr3:uid="{00000000-0010-0000-0000-000011000000}" name="Stĺpec17" dataDxfId="3688"/>
    <tableColumn id="18" xr3:uid="{00000000-0010-0000-0000-000012000000}" name="Stĺpec18" dataDxfId="3687"/>
    <tableColumn id="19" xr3:uid="{00000000-0010-0000-0000-000013000000}" name="Stĺpec19" dataDxfId="3686"/>
    <tableColumn id="20" xr3:uid="{00000000-0010-0000-0000-000014000000}" name="Stĺpec20" dataDxfId="3685"/>
    <tableColumn id="21" xr3:uid="{00000000-0010-0000-0000-000015000000}" name="Stĺpec21" dataDxfId="3684"/>
    <tableColumn id="22" xr3:uid="{00000000-0010-0000-0000-000016000000}" name="Stĺpec22" dataDxfId="3683"/>
    <tableColumn id="23" xr3:uid="{00000000-0010-0000-0000-000017000000}" name="Stĺpec23" dataDxfId="3682"/>
    <tableColumn id="24" xr3:uid="{00000000-0010-0000-0000-000018000000}" name="Stĺpec24" dataDxfId="3681"/>
    <tableColumn id="25" xr3:uid="{00000000-0010-0000-0000-000019000000}" name="Stĺpec25" dataDxfId="3680"/>
    <tableColumn id="26" xr3:uid="{00000000-0010-0000-0000-00001A000000}" name="Stĺpec26" dataDxfId="3679"/>
    <tableColumn id="27" xr3:uid="{00000000-0010-0000-0000-00001B000000}" name="Stĺpec27" dataDxfId="3678"/>
    <tableColumn id="28" xr3:uid="{00000000-0010-0000-0000-00001C000000}" name="Stĺpec28" dataDxfId="3677"/>
    <tableColumn id="29" xr3:uid="{00000000-0010-0000-0000-00001D000000}" name="Stĺpec29" dataDxfId="3676"/>
    <tableColumn id="30" xr3:uid="{00000000-0010-0000-0000-00001E000000}" name="Stĺpec30" dataDxfId="3675"/>
    <tableColumn id="31" xr3:uid="{00000000-0010-0000-0000-00001F000000}" name="Stĺpec31" dataDxfId="3674"/>
    <tableColumn id="32" xr3:uid="{00000000-0010-0000-0000-000020000000}" name="Stĺpec32" dataDxfId="3673"/>
    <tableColumn id="33" xr3:uid="{00000000-0010-0000-0000-000021000000}" name="Stĺpec33" dataDxfId="3672"/>
    <tableColumn id="34" xr3:uid="{00000000-0010-0000-0000-000022000000}" name="Stĺpec34" dataDxfId="3671"/>
    <tableColumn id="35" xr3:uid="{00000000-0010-0000-0000-000023000000}" name="Stĺpec35" dataDxfId="3670"/>
    <tableColumn id="36" xr3:uid="{00000000-0010-0000-0000-000024000000}" name="Stĺpec36" dataDxfId="3669"/>
    <tableColumn id="37" xr3:uid="{00000000-0010-0000-0000-000025000000}" name="Stĺpec37" dataDxfId="3668"/>
    <tableColumn id="38" xr3:uid="{00000000-0010-0000-0000-000026000000}" name="Stĺpec38" dataDxfId="3667"/>
    <tableColumn id="39" xr3:uid="{00000000-0010-0000-0000-000027000000}" name="Stĺpec39" dataDxfId="3666"/>
    <tableColumn id="40" xr3:uid="{00000000-0010-0000-0000-000028000000}" name="Stĺpec40" dataDxfId="3665"/>
    <tableColumn id="41" xr3:uid="{00000000-0010-0000-0000-000029000000}" name="Stĺpec41" dataDxfId="3664"/>
    <tableColumn id="42" xr3:uid="{00000000-0010-0000-0000-00002A000000}" name="Stĺpec42" dataDxfId="3663"/>
    <tableColumn id="43" xr3:uid="{00000000-0010-0000-0000-00002B000000}" name="Stĺpec43" dataDxfId="3662"/>
    <tableColumn id="44" xr3:uid="{00000000-0010-0000-0000-00002C000000}" name="Stĺpec44" dataDxfId="3661"/>
    <tableColumn id="45" xr3:uid="{00000000-0010-0000-0000-00002D000000}" name="Stĺpec45" dataDxfId="3660"/>
    <tableColumn id="46" xr3:uid="{00000000-0010-0000-0000-00002E000000}" name="Stĺpec46" dataDxfId="3659"/>
    <tableColumn id="47" xr3:uid="{00000000-0010-0000-0000-00002F000000}" name="Stĺpec47" dataDxfId="3658"/>
    <tableColumn id="48" xr3:uid="{00000000-0010-0000-0000-000030000000}" name="Stĺpec48" dataDxfId="3657"/>
    <tableColumn id="49" xr3:uid="{00000000-0010-0000-0000-000031000000}" name="Stĺpec49" dataDxfId="3656"/>
    <tableColumn id="51" xr3:uid="{00000000-0010-0000-0000-000033000000}" name="Stĺpec51" dataDxfId="3655"/>
    <tableColumn id="52" xr3:uid="{00000000-0010-0000-0000-000034000000}" name="Stĺpec52" dataDxfId="3654"/>
    <tableColumn id="53" xr3:uid="{00000000-0010-0000-0000-000035000000}" name="Stĺpec53" dataDxfId="3653"/>
    <tableColumn id="54" xr3:uid="{00000000-0010-0000-0000-000036000000}" name="Stĺpec54" dataDxfId="3652"/>
    <tableColumn id="55" xr3:uid="{00000000-0010-0000-0000-000037000000}" name="Stĺpec55" dataDxfId="3651"/>
    <tableColumn id="56" xr3:uid="{00000000-0010-0000-0000-000038000000}" name="Stĺpec56" dataDxfId="3650"/>
    <tableColumn id="57" xr3:uid="{00000000-0010-0000-0000-000039000000}" name="Stĺpec57" dataDxfId="3649"/>
    <tableColumn id="58" xr3:uid="{00000000-0010-0000-0000-00003A000000}" name="Stĺpec58" dataDxfId="3648"/>
    <tableColumn id="59" xr3:uid="{00000000-0010-0000-0000-00003B000000}" name="Stĺpec59" dataDxfId="3647"/>
    <tableColumn id="60" xr3:uid="{00000000-0010-0000-0000-00003C000000}" name="Stĺpec60" dataDxfId="3646"/>
    <tableColumn id="61" xr3:uid="{00000000-0010-0000-0000-00003D000000}" name="Stĺpec61" dataDxfId="3645"/>
    <tableColumn id="62" xr3:uid="{00000000-0010-0000-0000-00003E000000}" name="Stĺpec62" dataDxfId="3644"/>
    <tableColumn id="63" xr3:uid="{00000000-0010-0000-0000-00003F000000}" name="Stĺpec63" dataDxfId="3643"/>
    <tableColumn id="64" xr3:uid="{00000000-0010-0000-0000-000040000000}" name="Stĺpec64" dataDxfId="3642"/>
    <tableColumn id="65" xr3:uid="{00000000-0010-0000-0000-000041000000}" name="Stĺpec65" dataDxfId="3641"/>
    <tableColumn id="66" xr3:uid="{00000000-0010-0000-0000-000042000000}" name="Stĺpec66" dataDxfId="3640"/>
    <tableColumn id="67" xr3:uid="{00000000-0010-0000-0000-000043000000}" name="Stĺpec67" dataDxfId="3639"/>
    <tableColumn id="68" xr3:uid="{00000000-0010-0000-0000-000044000000}" name="Stĺpec68" dataDxfId="3638"/>
    <tableColumn id="69" xr3:uid="{00000000-0010-0000-0000-000045000000}" name="Stĺpec69" dataDxfId="3637"/>
    <tableColumn id="70" xr3:uid="{00000000-0010-0000-0000-000046000000}" name="Stĺpec70" dataDxfId="3636"/>
    <tableColumn id="71" xr3:uid="{00000000-0010-0000-0000-000047000000}" name="Stĺpec71" dataDxfId="3635"/>
    <tableColumn id="72" xr3:uid="{00000000-0010-0000-0000-000048000000}" name="Stĺpec72" dataDxfId="3634"/>
    <tableColumn id="73" xr3:uid="{00000000-0010-0000-0000-000049000000}" name="Stĺpec73" dataDxfId="3633"/>
    <tableColumn id="74" xr3:uid="{00000000-0010-0000-0000-00004A000000}" name="Stĺpec74" dataDxfId="3632"/>
    <tableColumn id="75" xr3:uid="{00000000-0010-0000-0000-00004B000000}" name="Stĺpec75" dataDxfId="3631"/>
    <tableColumn id="76" xr3:uid="{00000000-0010-0000-0000-00004C000000}" name="Stĺpec76" dataDxfId="3630"/>
    <tableColumn id="77" xr3:uid="{00000000-0010-0000-0000-00004D000000}" name="Stĺpec77" dataDxfId="3629"/>
    <tableColumn id="78" xr3:uid="{00000000-0010-0000-0000-00004E000000}" name="Stĺpec78" dataDxfId="3628"/>
    <tableColumn id="79" xr3:uid="{00000000-0010-0000-0000-00004F000000}" name="Stĺpec79" dataDxfId="3627"/>
    <tableColumn id="80" xr3:uid="{00000000-0010-0000-0000-000050000000}" name="Stĺpec80" dataDxfId="3626"/>
    <tableColumn id="81" xr3:uid="{00000000-0010-0000-0000-000051000000}" name="Stĺpec81" dataDxfId="3625"/>
    <tableColumn id="82" xr3:uid="{00000000-0010-0000-0000-000052000000}" name="Stĺpec82" dataDxfId="3624"/>
    <tableColumn id="83" xr3:uid="{00000000-0010-0000-0000-000053000000}" name="Stĺpec83" dataDxfId="3623"/>
    <tableColumn id="84" xr3:uid="{00000000-0010-0000-0000-000054000000}" name="Stĺpec84" dataDxfId="3622"/>
    <tableColumn id="85" xr3:uid="{00000000-0010-0000-0000-000055000000}" name="Stĺpec85" dataDxfId="3621"/>
    <tableColumn id="317" xr3:uid="{00000000-0010-0000-0000-00003D010000}" name="Stĺpec317" dataDxfId="3620"/>
    <tableColumn id="94" xr3:uid="{00000000-0010-0000-0000-00005E000000}" name="Stĺpec94" dataDxfId="3619"/>
    <tableColumn id="318" xr3:uid="{00000000-0010-0000-0000-00003E010000}" name="Stĺpec318" dataDxfId="3618"/>
    <tableColumn id="50" xr3:uid="{00000000-0010-0000-0000-000032000000}" name="Stĺpec50" dataDxfId="3617"/>
    <tableColumn id="86" xr3:uid="{00000000-0010-0000-0000-000056000000}" name="Stĺpec86" dataDxfId="3616"/>
    <tableColumn id="87" xr3:uid="{00000000-0010-0000-0000-000057000000}" name="Stĺpec87" dataDxfId="3615"/>
    <tableColumn id="88" xr3:uid="{00000000-0010-0000-0000-000058000000}" name="Stĺpec88" dataDxfId="3614"/>
    <tableColumn id="89" xr3:uid="{00000000-0010-0000-0000-000059000000}" name="Stĺpec89" dataDxfId="3613"/>
    <tableColumn id="90" xr3:uid="{00000000-0010-0000-0000-00005A000000}" name="Stĺpec90" dataDxfId="3612"/>
    <tableColumn id="91" xr3:uid="{00000000-0010-0000-0000-00005B000000}" name="Stĺpec91" dataDxfId="3611"/>
    <tableColumn id="92" xr3:uid="{00000000-0010-0000-0000-00005C000000}" name="Stĺpec92" dataDxfId="3610"/>
    <tableColumn id="93" xr3:uid="{00000000-0010-0000-0000-00005D000000}" name="Stĺpec93" dataDxfId="3609"/>
    <tableColumn id="95" xr3:uid="{00000000-0010-0000-0000-00005F000000}" name="Stĺpec95" dataDxfId="3608"/>
    <tableColumn id="96" xr3:uid="{00000000-0010-0000-0000-000060000000}" name="Stĺpec96" dataDxfId="3607"/>
    <tableColumn id="97" xr3:uid="{00000000-0010-0000-0000-000061000000}" name="Stĺpec97" dataDxfId="3606"/>
    <tableColumn id="98" xr3:uid="{00000000-0010-0000-0000-000062000000}" name="Stĺpec98" dataDxfId="3605"/>
    <tableColumn id="99" xr3:uid="{00000000-0010-0000-0000-000063000000}" name="Stĺpec99" dataDxfId="3604"/>
    <tableColumn id="100" xr3:uid="{00000000-0010-0000-0000-000064000000}" name="Stĺpec100" dataDxfId="3603"/>
    <tableColumn id="101" xr3:uid="{00000000-0010-0000-0000-000065000000}" name="Stĺpec101" dataDxfId="3602"/>
    <tableColumn id="102" xr3:uid="{00000000-0010-0000-0000-000066000000}" name="Stĺpec102" dataDxfId="3601"/>
    <tableColumn id="103" xr3:uid="{00000000-0010-0000-0000-000067000000}" name="Stĺpec103" dataDxfId="3600"/>
    <tableColumn id="104" xr3:uid="{00000000-0010-0000-0000-000068000000}" name="Stĺpec104" dataDxfId="3599"/>
    <tableColumn id="105" xr3:uid="{00000000-0010-0000-0000-000069000000}" name="Stĺpec105" dataDxfId="3598"/>
    <tableColumn id="106" xr3:uid="{00000000-0010-0000-0000-00006A000000}" name="Stĺpec106" dataDxfId="3597"/>
    <tableColumn id="107" xr3:uid="{00000000-0010-0000-0000-00006B000000}" name="Stĺpec107" dataDxfId="3596"/>
    <tableColumn id="108" xr3:uid="{00000000-0010-0000-0000-00006C000000}" name="Stĺpec108" dataDxfId="3595"/>
    <tableColumn id="109" xr3:uid="{00000000-0010-0000-0000-00006D000000}" name="Stĺpec109" dataDxfId="3594"/>
    <tableColumn id="110" xr3:uid="{00000000-0010-0000-0000-00006E000000}" name="Stĺpec110" dataDxfId="3593"/>
    <tableColumn id="225" xr3:uid="{00000000-0010-0000-0000-0000E1000000}" name="Stĺpec224" dataDxfId="3592"/>
    <tableColumn id="111" xr3:uid="{00000000-0010-0000-0000-00006F000000}" name="Stĺpec111" dataDxfId="3591"/>
    <tableColumn id="112" xr3:uid="{00000000-0010-0000-0000-000070000000}" name="Stĺpec112" dataDxfId="3590"/>
    <tableColumn id="113" xr3:uid="{00000000-0010-0000-0000-000071000000}" name="Stĺpec113" dataDxfId="3589"/>
    <tableColumn id="114" xr3:uid="{00000000-0010-0000-0000-000072000000}" name="Stĺpec114" dataDxfId="3588"/>
    <tableColumn id="115" xr3:uid="{00000000-0010-0000-0000-000073000000}" name="Stĺpec115" dataDxfId="3587"/>
    <tableColumn id="116" xr3:uid="{00000000-0010-0000-0000-000074000000}" name="Stĺpec116" dataDxfId="3586"/>
    <tableColumn id="117" xr3:uid="{00000000-0010-0000-0000-000075000000}" name="Stĺpec117" dataDxfId="3585"/>
    <tableColumn id="118" xr3:uid="{00000000-0010-0000-0000-000076000000}" name="Stĺpec118" dataDxfId="3584"/>
    <tableColumn id="119" xr3:uid="{00000000-0010-0000-0000-000077000000}" name="Stĺpec119" dataDxfId="3583"/>
    <tableColumn id="120" xr3:uid="{00000000-0010-0000-0000-000078000000}" name="Stĺpec120" dataDxfId="3582"/>
    <tableColumn id="121" xr3:uid="{00000000-0010-0000-0000-000079000000}" name="Stĺpec121" dataDxfId="3581"/>
    <tableColumn id="122" xr3:uid="{00000000-0010-0000-0000-00007A000000}" name="Stĺpec122" dataDxfId="3580"/>
    <tableColumn id="123" xr3:uid="{00000000-0010-0000-0000-00007B000000}" name="Stĺpec123" dataDxfId="3579"/>
    <tableColumn id="124" xr3:uid="{00000000-0010-0000-0000-00007C000000}" name="Stĺpec124" dataDxfId="3578"/>
    <tableColumn id="125" xr3:uid="{00000000-0010-0000-0000-00007D000000}" name="Stĺpec125" dataDxfId="3577"/>
    <tableColumn id="126" xr3:uid="{00000000-0010-0000-0000-00007E000000}" name="Stĺpec126" dataDxfId="3576"/>
    <tableColumn id="235" xr3:uid="{00000000-0010-0000-0000-0000EB000000}" name="Stĺpec234" dataDxfId="3575"/>
    <tableColumn id="234" xr3:uid="{00000000-0010-0000-0000-0000EA000000}" name="Stĺpec233" dataDxfId="3574"/>
    <tableColumn id="127" xr3:uid="{00000000-0010-0000-0000-00007F000000}" name="Stĺpec127" dataDxfId="3573"/>
    <tableColumn id="128" xr3:uid="{00000000-0010-0000-0000-000080000000}" name="Stĺpec128" dataDxfId="3572"/>
    <tableColumn id="129" xr3:uid="{00000000-0010-0000-0000-000081000000}" name="Stĺpec129" dataDxfId="3571"/>
    <tableColumn id="130" xr3:uid="{00000000-0010-0000-0000-000082000000}" name="Stĺpec130" dataDxfId="3570"/>
    <tableColumn id="131" xr3:uid="{00000000-0010-0000-0000-000083000000}" name="Stĺpec131" dataDxfId="3569"/>
    <tableColumn id="132" xr3:uid="{00000000-0010-0000-0000-000084000000}" name="Stĺpec132" dataDxfId="3568"/>
    <tableColumn id="133" xr3:uid="{00000000-0010-0000-0000-000085000000}" name="Stĺpec133" dataDxfId="3567"/>
    <tableColumn id="134" xr3:uid="{00000000-0010-0000-0000-000086000000}" name="Stĺpec134" dataDxfId="3566"/>
    <tableColumn id="135" xr3:uid="{00000000-0010-0000-0000-000087000000}" name="Stĺpec135" dataDxfId="3565"/>
    <tableColumn id="136" xr3:uid="{00000000-0010-0000-0000-000088000000}" name="Stĺpec136" dataDxfId="3564"/>
    <tableColumn id="137" xr3:uid="{00000000-0010-0000-0000-000089000000}" name="Stĺpec137" dataDxfId="3563"/>
    <tableColumn id="190" xr3:uid="{00000000-0010-0000-0000-0000BE000000}" name="Stĺpec189" dataDxfId="3562"/>
    <tableColumn id="189" xr3:uid="{00000000-0010-0000-0000-0000BD000000}" name="Stĺpec188" dataDxfId="3561"/>
    <tableColumn id="188" xr3:uid="{00000000-0010-0000-0000-0000BC000000}" name="Stĺpec187" dataDxfId="3560"/>
    <tableColumn id="187" xr3:uid="{00000000-0010-0000-0000-0000BB000000}" name="Stĺpec186" dataDxfId="3559"/>
    <tableColumn id="186" xr3:uid="{00000000-0010-0000-0000-0000BA000000}" name="Stĺpec185" dataDxfId="3558"/>
    <tableColumn id="185" xr3:uid="{00000000-0010-0000-0000-0000B9000000}" name="Stĺpec184" dataDxfId="3557"/>
    <tableColumn id="183" xr3:uid="{00000000-0010-0000-0000-0000B7000000}" name="Stĺpec183" dataDxfId="3556"/>
    <tableColumn id="192" xr3:uid="{00000000-0010-0000-0000-0000C0000000}" name="Stĺpec191" dataDxfId="3555"/>
    <tableColumn id="191" xr3:uid="{00000000-0010-0000-0000-0000BF000000}" name="Stĺpec190" dataDxfId="3554"/>
    <tableColumn id="138" xr3:uid="{00000000-0010-0000-0000-00008A000000}" name="Stĺpec138" dataDxfId="3553"/>
    <tableColumn id="139" xr3:uid="{00000000-0010-0000-0000-00008B000000}" name="Stĺpec139" dataDxfId="3552"/>
    <tableColumn id="140" xr3:uid="{00000000-0010-0000-0000-00008C000000}" name="Stĺpec140" dataDxfId="3551"/>
    <tableColumn id="141" xr3:uid="{00000000-0010-0000-0000-00008D000000}" name="Stĺpec141" dataDxfId="3550"/>
    <tableColumn id="142" xr3:uid="{00000000-0010-0000-0000-00008E000000}" name="Stĺpec142" dataDxfId="3549"/>
    <tableColumn id="143" xr3:uid="{00000000-0010-0000-0000-00008F000000}" name="Stĺpec143" dataDxfId="3548"/>
    <tableColumn id="144" xr3:uid="{00000000-0010-0000-0000-000090000000}" name="Stĺpec144" dataDxfId="3547"/>
    <tableColumn id="145" xr3:uid="{00000000-0010-0000-0000-000091000000}" name="Stĺpec145" dataDxfId="3546"/>
    <tableColumn id="146" xr3:uid="{00000000-0010-0000-0000-000092000000}" name="Stĺpec146" dataDxfId="3545"/>
    <tableColumn id="147" xr3:uid="{00000000-0010-0000-0000-000093000000}" name="Stĺpec147" dataDxfId="3544"/>
    <tableColumn id="148" xr3:uid="{00000000-0010-0000-0000-000094000000}" name="Stĺpec148" dataDxfId="3543"/>
    <tableColumn id="149" xr3:uid="{00000000-0010-0000-0000-000095000000}" name="Stĺpec149" dataDxfId="3542"/>
    <tableColumn id="150" xr3:uid="{00000000-0010-0000-0000-000096000000}" name="Stĺpec150" dataDxfId="3541"/>
    <tableColumn id="151" xr3:uid="{00000000-0010-0000-0000-000097000000}" name="Stĺpec151" dataDxfId="3540"/>
    <tableColumn id="152" xr3:uid="{00000000-0010-0000-0000-000098000000}" name="Stĺpec152" dataDxfId="3539"/>
    <tableColumn id="153" xr3:uid="{00000000-0010-0000-0000-000099000000}" name="Stĺpec153" dataDxfId="3538"/>
    <tableColumn id="154" xr3:uid="{00000000-0010-0000-0000-00009A000000}" name="Stĺpec154" dataDxfId="3537"/>
    <tableColumn id="155" xr3:uid="{00000000-0010-0000-0000-00009B000000}" name="Stĺpec155" dataDxfId="3536"/>
    <tableColumn id="156" xr3:uid="{00000000-0010-0000-0000-00009C000000}" name="Stĺpec156" dataDxfId="3535"/>
    <tableColumn id="157" xr3:uid="{00000000-0010-0000-0000-00009D000000}" name="Stĺpec157" dataDxfId="3534"/>
    <tableColumn id="158" xr3:uid="{00000000-0010-0000-0000-00009E000000}" name="Stĺpec158" dataDxfId="3533"/>
    <tableColumn id="159" xr3:uid="{00000000-0010-0000-0000-00009F000000}" name="Stĺpec159" dataDxfId="3532"/>
    <tableColumn id="160" xr3:uid="{00000000-0010-0000-0000-0000A0000000}" name="Stĺpec160" dataDxfId="3531"/>
    <tableColumn id="161" xr3:uid="{00000000-0010-0000-0000-0000A1000000}" name="Stĺpec161" dataDxfId="3530"/>
    <tableColumn id="162" xr3:uid="{00000000-0010-0000-0000-0000A2000000}" name="Stĺpec162" dataDxfId="3529"/>
    <tableColumn id="163" xr3:uid="{00000000-0010-0000-0000-0000A3000000}" name="Stĺpec163" dataDxfId="3528"/>
    <tableColumn id="164" xr3:uid="{00000000-0010-0000-0000-0000A4000000}" name="Stĺpec164" dataDxfId="3527"/>
    <tableColumn id="165" xr3:uid="{00000000-0010-0000-0000-0000A5000000}" name="Stĺpec165" dataDxfId="3526"/>
    <tableColumn id="166" xr3:uid="{00000000-0010-0000-0000-0000A6000000}" name="Stĺpec166" dataDxfId="3525"/>
    <tableColumn id="167" xr3:uid="{00000000-0010-0000-0000-0000A7000000}" name="Stĺpec167" dataDxfId="3524"/>
    <tableColumn id="168" xr3:uid="{00000000-0010-0000-0000-0000A8000000}" name="Stĺpec168" dataDxfId="3523"/>
    <tableColumn id="169" xr3:uid="{00000000-0010-0000-0000-0000A9000000}" name="Stĺpec169" dataDxfId="3522"/>
    <tableColumn id="170" xr3:uid="{00000000-0010-0000-0000-0000AA000000}" name="Stĺpec170" dataDxfId="3521"/>
    <tableColumn id="171" xr3:uid="{00000000-0010-0000-0000-0000AB000000}" name="Stĺpec171" dataDxfId="3520"/>
    <tableColumn id="172" xr3:uid="{00000000-0010-0000-0000-0000AC000000}" name="Stĺpec172" dataDxfId="3519"/>
    <tableColumn id="173" xr3:uid="{00000000-0010-0000-0000-0000AD000000}" name="Stĺpec173" dataDxfId="3518"/>
    <tableColumn id="201" xr3:uid="{00000000-0010-0000-0000-0000C9000000}" name="Stĺpec201" dataDxfId="3517"/>
    <tableColumn id="200" xr3:uid="{00000000-0010-0000-0000-0000C8000000}" name="Stĺpec200" dataDxfId="3516"/>
    <tableColumn id="223" xr3:uid="{00000000-0010-0000-0000-0000DF000000}" name="Stĺpec222" dataDxfId="3515"/>
    <tableColumn id="222" xr3:uid="{00000000-0010-0000-0000-0000DE000000}" name="Stĺpec221" dataDxfId="3514"/>
    <tableColumn id="221" xr3:uid="{00000000-0010-0000-0000-0000DD000000}" name="Stĺpec220" dataDxfId="3513"/>
    <tableColumn id="220" xr3:uid="{00000000-0010-0000-0000-0000DC000000}" name="Stĺpec219" dataDxfId="3512"/>
    <tableColumn id="219" xr3:uid="{00000000-0010-0000-0000-0000DB000000}" name="Stĺpec218" dataDxfId="3511"/>
    <tableColumn id="218" xr3:uid="{00000000-0010-0000-0000-0000DA000000}" name="Stĺpec217" dataDxfId="3510"/>
    <tableColumn id="217" xr3:uid="{00000000-0010-0000-0000-0000D9000000}" name="Stĺpec216" dataDxfId="3509"/>
    <tableColumn id="215" xr3:uid="{00000000-0010-0000-0000-0000D7000000}" name="Stĺpec215" dataDxfId="3508"/>
    <tableColumn id="214" xr3:uid="{00000000-0010-0000-0000-0000D6000000}" name="Stĺpec214" dataDxfId="3507"/>
    <tableColumn id="213" xr3:uid="{00000000-0010-0000-0000-0000D5000000}" name="Stĺpec213" dataDxfId="3506"/>
    <tableColumn id="212" xr3:uid="{00000000-0010-0000-0000-0000D4000000}" name="Stĺpec212" dataDxfId="3505"/>
    <tableColumn id="211" xr3:uid="{00000000-0010-0000-0000-0000D3000000}" name="Stĺpec211" dataDxfId="3504"/>
    <tableColumn id="210" xr3:uid="{00000000-0010-0000-0000-0000D2000000}" name="Stĺpec210" dataDxfId="3503"/>
    <tableColumn id="209" xr3:uid="{00000000-0010-0000-0000-0000D1000000}" name="Stĺpec209" dataDxfId="3502"/>
    <tableColumn id="208" xr3:uid="{00000000-0010-0000-0000-0000D0000000}" name="Stĺpec208" dataDxfId="3501"/>
    <tableColumn id="207" xr3:uid="{00000000-0010-0000-0000-0000CF000000}" name="Stĺpec207" dataDxfId="3500"/>
    <tableColumn id="206" xr3:uid="{00000000-0010-0000-0000-0000CE000000}" name="Stĺpec206" dataDxfId="3499"/>
    <tableColumn id="205" xr3:uid="{00000000-0010-0000-0000-0000CD000000}" name="Stĺpec205" dataDxfId="3498"/>
    <tableColumn id="204" xr3:uid="{00000000-0010-0000-0000-0000CC000000}" name="Stĺpec204" dataDxfId="3497"/>
    <tableColumn id="203" xr3:uid="{00000000-0010-0000-0000-0000CB000000}" name="Stĺpec203" dataDxfId="3496"/>
    <tableColumn id="202" xr3:uid="{00000000-0010-0000-0000-0000CA000000}" name="Stĺpec202" dataDxfId="3495"/>
    <tableColumn id="199" xr3:uid="{00000000-0010-0000-0000-0000C7000000}" name="Stĺpec199" dataDxfId="3494"/>
    <tableColumn id="198" xr3:uid="{00000000-0010-0000-0000-0000C6000000}" name="Stĺpec198" dataDxfId="3493"/>
    <tableColumn id="197" xr3:uid="{00000000-0010-0000-0000-0000C5000000}" name="Stĺpec197" dataDxfId="3492"/>
    <tableColumn id="196" xr3:uid="{00000000-0010-0000-0000-0000C4000000}" name="Stĺpec196" dataDxfId="3491"/>
    <tableColumn id="195" xr3:uid="{00000000-0010-0000-0000-0000C3000000}" name="Stĺpec195" dataDxfId="3490"/>
    <tableColumn id="194" xr3:uid="{00000000-0010-0000-0000-0000C2000000}" name="Stĺpec194" dataDxfId="3489"/>
    <tableColumn id="193" xr3:uid="{00000000-0010-0000-0000-0000C1000000}" name="Stĺpec193" dataDxfId="3488"/>
    <tableColumn id="184" xr3:uid="{00000000-0010-0000-0000-0000B8000000}" name="Stĺpec192" dataDxfId="3487"/>
    <tableColumn id="182" xr3:uid="{00000000-0010-0000-0000-0000B6000000}" name="Stĺpec182" dataDxfId="3486"/>
    <tableColumn id="174" xr3:uid="{00000000-0010-0000-0000-0000AE000000}" name="Stĺpec174" dataDxfId="3485"/>
    <tableColumn id="175" xr3:uid="{00000000-0010-0000-0000-0000AF000000}" name="Stĺpec175" dataDxfId="3484"/>
    <tableColumn id="181" xr3:uid="{00000000-0010-0000-0000-0000B5000000}" name="Stĺpec181" dataDxfId="3483"/>
    <tableColumn id="176" xr3:uid="{00000000-0010-0000-0000-0000B0000000}" name="Stĺpec176" dataDxfId="3482"/>
    <tableColumn id="233" xr3:uid="{00000000-0010-0000-0000-0000E9000000}" name="Stĺpec232" dataDxfId="3481"/>
    <tableColumn id="232" xr3:uid="{00000000-0010-0000-0000-0000E8000000}" name="Stĺpec231" dataDxfId="3480"/>
    <tableColumn id="231" xr3:uid="{00000000-0010-0000-0000-0000E7000000}" name="Stĺpec230" dataDxfId="3479"/>
    <tableColumn id="278" xr3:uid="{00000000-0010-0000-0000-000016010000}" name="Stĺpec278" dataDxfId="3478"/>
    <tableColumn id="277" xr3:uid="{00000000-0010-0000-0000-000015010000}" name="Stĺpec277" dataDxfId="3477"/>
    <tableColumn id="276" xr3:uid="{00000000-0010-0000-0000-000014010000}" name="Stĺpec276" dataDxfId="3476"/>
    <tableColumn id="275" xr3:uid="{00000000-0010-0000-0000-000013010000}" name="Stĺpec275" dataDxfId="3475"/>
    <tableColumn id="274" xr3:uid="{00000000-0010-0000-0000-000012010000}" name="Stĺpec274" dataDxfId="3474"/>
    <tableColumn id="273" xr3:uid="{00000000-0010-0000-0000-000011010000}" name="Stĺpec273" dataDxfId="3473"/>
    <tableColumn id="272" xr3:uid="{00000000-0010-0000-0000-000010010000}" name="Stĺpec272" dataDxfId="3472"/>
    <tableColumn id="271" xr3:uid="{00000000-0010-0000-0000-00000F010000}" name="Stĺpec271" dataDxfId="3471"/>
    <tableColumn id="270" xr3:uid="{00000000-0010-0000-0000-00000E010000}" name="Stĺpec270" dataDxfId="3470"/>
    <tableColumn id="269" xr3:uid="{00000000-0010-0000-0000-00000D010000}" name="Stĺpec269" dataDxfId="3469"/>
    <tableColumn id="268" xr3:uid="{00000000-0010-0000-0000-00000C010000}" name="Stĺpec268" dataDxfId="3468"/>
    <tableColumn id="267" xr3:uid="{00000000-0010-0000-0000-00000B010000}" name="Stĺpec267" dataDxfId="3467"/>
    <tableColumn id="266" xr3:uid="{00000000-0010-0000-0000-00000A010000}" name="Stĺpec266" dataDxfId="3466"/>
    <tableColumn id="265" xr3:uid="{00000000-0010-0000-0000-000009010000}" name="Stĺpec265" dataDxfId="3465"/>
    <tableColumn id="264" xr3:uid="{00000000-0010-0000-0000-000008010000}" name="Stĺpec264" dataDxfId="3464"/>
    <tableColumn id="263" xr3:uid="{00000000-0010-0000-0000-000007010000}" name="Stĺpec263" dataDxfId="3463"/>
    <tableColumn id="262" xr3:uid="{00000000-0010-0000-0000-000006010000}" name="Stĺpec262" dataDxfId="3462"/>
    <tableColumn id="261" xr3:uid="{00000000-0010-0000-0000-000005010000}" name="Stĺpec261" dataDxfId="3461"/>
    <tableColumn id="260" xr3:uid="{00000000-0010-0000-0000-000004010000}" name="Stĺpec260" dataDxfId="3460"/>
    <tableColumn id="259" xr3:uid="{00000000-0010-0000-0000-000003010000}" name="Stĺpec259" dataDxfId="3459"/>
    <tableColumn id="258" xr3:uid="{00000000-0010-0000-0000-000002010000}" name="Stĺpec258" dataDxfId="3458"/>
    <tableColumn id="257" xr3:uid="{00000000-0010-0000-0000-000001010000}" name="Stĺpec257" dataDxfId="3457"/>
    <tableColumn id="256" xr3:uid="{00000000-0010-0000-0000-000000010000}" name="Stĺpec256" dataDxfId="3456"/>
    <tableColumn id="255" xr3:uid="{00000000-0010-0000-0000-0000FF000000}" name="Stĺpec255" dataDxfId="3455"/>
    <tableColumn id="254" xr3:uid="{00000000-0010-0000-0000-0000FE000000}" name="Stĺpec254" dataDxfId="3454"/>
    <tableColumn id="253" xr3:uid="{00000000-0010-0000-0000-0000FD000000}" name="Stĺpec253" dataDxfId="3453"/>
    <tableColumn id="252" xr3:uid="{00000000-0010-0000-0000-0000FC000000}" name="Stĺpec252" dataDxfId="3452"/>
    <tableColumn id="251" xr3:uid="{00000000-0010-0000-0000-0000FB000000}" name="Stĺpec251" dataDxfId="3451"/>
    <tableColumn id="250" xr3:uid="{00000000-0010-0000-0000-0000FA000000}" name="Stĺpec250" dataDxfId="3450"/>
    <tableColumn id="249" xr3:uid="{00000000-0010-0000-0000-0000F9000000}" name="Stĺpec249" dataDxfId="3449"/>
    <tableColumn id="248" xr3:uid="{00000000-0010-0000-0000-0000F8000000}" name="Stĺpec248" dataDxfId="3448"/>
    <tableColumn id="247" xr3:uid="{00000000-0010-0000-0000-0000F7000000}" name="Stĺpec247" dataDxfId="3447"/>
    <tableColumn id="246" xr3:uid="{00000000-0010-0000-0000-0000F6000000}" name="Stĺpec246" dataDxfId="3446"/>
    <tableColumn id="245" xr3:uid="{00000000-0010-0000-0000-0000F5000000}" name="Stĺpec245" dataDxfId="3445"/>
    <tableColumn id="244" xr3:uid="{00000000-0010-0000-0000-0000F4000000}" name="Stĺpec244" dataDxfId="3444"/>
    <tableColumn id="243" xr3:uid="{00000000-0010-0000-0000-0000F3000000}" name="Stĺpec243" dataDxfId="3443"/>
    <tableColumn id="242" xr3:uid="{00000000-0010-0000-0000-0000F2000000}" name="Stĺpec242" dataDxfId="3442"/>
    <tableColumn id="241" xr3:uid="{00000000-0010-0000-0000-0000F1000000}" name="Stĺpec241" dataDxfId="3441"/>
    <tableColumn id="240" xr3:uid="{00000000-0010-0000-0000-0000F0000000}" name="Stĺpec240" dataDxfId="3440"/>
    <tableColumn id="239" xr3:uid="{00000000-0010-0000-0000-0000EF000000}" name="Stĺpec239" dataDxfId="3439"/>
    <tableColumn id="238" xr3:uid="{00000000-0010-0000-0000-0000EE000000}" name="Stĺpec238" dataDxfId="3438"/>
    <tableColumn id="237" xr3:uid="{00000000-0010-0000-0000-0000ED000000}" name="Stĺpec237" dataDxfId="3437"/>
    <tableColumn id="236" xr3:uid="{00000000-0010-0000-0000-0000EC000000}" name="Stĺpec236" dataDxfId="3436"/>
    <tableColumn id="216" xr3:uid="{00000000-0010-0000-0000-0000D8000000}" name="Stĺpec235" dataDxfId="3435"/>
    <tableColumn id="230" xr3:uid="{00000000-0010-0000-0000-0000E6000000}" name="Stĺpec229" dataDxfId="3434"/>
    <tableColumn id="229" xr3:uid="{00000000-0010-0000-0000-0000E5000000}" name="Stĺpec228" dataDxfId="3433"/>
    <tableColumn id="228" xr3:uid="{00000000-0010-0000-0000-0000E4000000}" name="Stĺpec227" dataDxfId="3432"/>
    <tableColumn id="227" xr3:uid="{00000000-0010-0000-0000-0000E3000000}" name="Stĺpec226" dataDxfId="3431"/>
    <tableColumn id="296" xr3:uid="{00000000-0010-0000-0000-000028010000}" name="Stĺpec296" dataDxfId="3430"/>
    <tableColumn id="295" xr3:uid="{00000000-0010-0000-0000-000027010000}" name="Stĺpec295" dataDxfId="3429"/>
    <tableColumn id="294" xr3:uid="{00000000-0010-0000-0000-000026010000}" name="Stĺpec294" dataDxfId="3428"/>
    <tableColumn id="293" xr3:uid="{00000000-0010-0000-0000-000025010000}" name="Stĺpec293" dataDxfId="3427"/>
    <tableColumn id="292" xr3:uid="{00000000-0010-0000-0000-000024010000}" name="Stĺpec292" dataDxfId="3426"/>
    <tableColumn id="291" xr3:uid="{00000000-0010-0000-0000-000023010000}" name="Stĺpec291" dataDxfId="3425"/>
    <tableColumn id="290" xr3:uid="{00000000-0010-0000-0000-000022010000}" name="Stĺpec290" dataDxfId="3424"/>
    <tableColumn id="289" xr3:uid="{00000000-0010-0000-0000-000021010000}" name="Stĺpec289" dataDxfId="3423"/>
    <tableColumn id="288" xr3:uid="{00000000-0010-0000-0000-000020010000}" name="Stĺpec288" dataDxfId="3422"/>
    <tableColumn id="287" xr3:uid="{00000000-0010-0000-0000-00001F010000}" name="Stĺpec287" dataDxfId="3421"/>
    <tableColumn id="286" xr3:uid="{00000000-0010-0000-0000-00001E010000}" name="Stĺpec286" dataDxfId="3420"/>
    <tableColumn id="285" xr3:uid="{00000000-0010-0000-0000-00001D010000}" name="Stĺpec285" dataDxfId="3419"/>
    <tableColumn id="284" xr3:uid="{00000000-0010-0000-0000-00001C010000}" name="Stĺpec284" dataDxfId="3418"/>
    <tableColumn id="283" xr3:uid="{00000000-0010-0000-0000-00001B010000}" name="Stĺpec283" dataDxfId="3417"/>
    <tableColumn id="323" xr3:uid="{00000000-0010-0000-0000-000043010000}" name="Stĺpec323" dataDxfId="3416"/>
    <tableColumn id="322" xr3:uid="{00000000-0010-0000-0000-000042010000}" name="Stĺpec322" dataDxfId="3415"/>
    <tableColumn id="321" xr3:uid="{00000000-0010-0000-0000-000041010000}" name="Stĺpec321" dataDxfId="3414"/>
    <tableColumn id="320" xr3:uid="{00000000-0010-0000-0000-000040010000}" name="Stĺpec320" dataDxfId="3413"/>
    <tableColumn id="319" xr3:uid="{00000000-0010-0000-0000-00003F010000}" name="Stĺpec319" dataDxfId="3412"/>
    <tableColumn id="316" xr3:uid="{00000000-0010-0000-0000-00003C010000}" name="Stĺpec316" dataDxfId="3411"/>
    <tableColumn id="315" xr3:uid="{00000000-0010-0000-0000-00003B010000}" name="Stĺpec315" dataDxfId="3410"/>
    <tableColumn id="314" xr3:uid="{00000000-0010-0000-0000-00003A010000}" name="Stĺpec314" dataDxfId="3409"/>
    <tableColumn id="313" xr3:uid="{00000000-0010-0000-0000-000039010000}" name="Stĺpec313" dataDxfId="3408"/>
    <tableColumn id="312" xr3:uid="{00000000-0010-0000-0000-000038010000}" name="Stĺpec312" dataDxfId="3407"/>
    <tableColumn id="311" xr3:uid="{00000000-0010-0000-0000-000037010000}" name="Stĺpec311" dataDxfId="3406"/>
    <tableColumn id="310" xr3:uid="{00000000-0010-0000-0000-000036010000}" name="Stĺpec310" dataDxfId="3405"/>
    <tableColumn id="309" xr3:uid="{00000000-0010-0000-0000-000035010000}" name="Stĺpec309" dataDxfId="3404"/>
    <tableColumn id="308" xr3:uid="{00000000-0010-0000-0000-000034010000}" name="Stĺpec308" dataDxfId="3403"/>
    <tableColumn id="307" xr3:uid="{00000000-0010-0000-0000-000033010000}" name="Stĺpec307" dataDxfId="3402"/>
    <tableColumn id="306" xr3:uid="{00000000-0010-0000-0000-000032010000}" name="Stĺpec306" dataDxfId="3401"/>
    <tableColumn id="305" xr3:uid="{00000000-0010-0000-0000-000031010000}" name="Stĺpec305" dataDxfId="3400"/>
    <tableColumn id="304" xr3:uid="{00000000-0010-0000-0000-000030010000}" name="Stĺpec304" dataDxfId="3399"/>
    <tableColumn id="303" xr3:uid="{00000000-0010-0000-0000-00002F010000}" name="Stĺpec303" dataDxfId="3398"/>
    <tableColumn id="302" xr3:uid="{00000000-0010-0000-0000-00002E010000}" name="Stĺpec302" dataDxfId="3397"/>
    <tableColumn id="301" xr3:uid="{00000000-0010-0000-0000-00002D010000}" name="Stĺpec301" dataDxfId="3396"/>
    <tableColumn id="300" xr3:uid="{00000000-0010-0000-0000-00002C010000}" name="Stĺpec300" dataDxfId="3395"/>
    <tableColumn id="299" xr3:uid="{00000000-0010-0000-0000-00002B010000}" name="Stĺpec299" dataDxfId="3394"/>
    <tableColumn id="298" xr3:uid="{00000000-0010-0000-0000-00002A010000}" name="Stĺpec298" dataDxfId="3393"/>
    <tableColumn id="297" xr3:uid="{00000000-0010-0000-0000-000029010000}" name="Stĺpec297" dataDxfId="3392"/>
    <tableColumn id="282" xr3:uid="{00000000-0010-0000-0000-00001A010000}" name="Stĺpec282" dataDxfId="3391"/>
    <tableColumn id="281" xr3:uid="{00000000-0010-0000-0000-000019010000}" name="Stĺpec281" dataDxfId="3390"/>
    <tableColumn id="280" xr3:uid="{00000000-0010-0000-0000-000018010000}" name="Stĺpec280" dataDxfId="3389"/>
    <tableColumn id="279" xr3:uid="{00000000-0010-0000-0000-000017010000}" name="Stĺpec279" dataDxfId="3388"/>
    <tableColumn id="226" xr3:uid="{00000000-0010-0000-0000-0000E2000000}" name="Stĺpec225" dataDxfId="3387"/>
    <tableColumn id="224" xr3:uid="{00000000-0010-0000-0000-0000E0000000}" name="Stĺpec223" dataDxfId="3386"/>
    <tableColumn id="180" xr3:uid="{00000000-0010-0000-0000-0000B4000000}" name="Stĺpec180" dataDxfId="3385"/>
    <tableColumn id="179" xr3:uid="{00000000-0010-0000-0000-0000B3000000}" name="Stĺpec179" dataDxfId="3384"/>
    <tableColumn id="178" xr3:uid="{00000000-0010-0000-0000-0000B2000000}" name="Stĺpec178" dataDxfId="3383"/>
    <tableColumn id="177" xr3:uid="{00000000-0010-0000-0000-0000B1000000}" name="Stĺpec177" dataDxfId="3382"/>
    <tableColumn id="335" xr3:uid="{00000000-0010-0000-0000-00004F010000}" name="Stĺpec334" dataDxfId="3381"/>
    <tableColumn id="334" xr3:uid="{00000000-0010-0000-0000-00004E010000}" name="Stĺpec333" dataDxfId="3380"/>
    <tableColumn id="333" xr3:uid="{00000000-0010-0000-0000-00004D010000}" name="Stĺpec332" dataDxfId="3379"/>
    <tableColumn id="332" xr3:uid="{00000000-0010-0000-0000-00004C010000}" name="Stĺpec331" dataDxfId="3378"/>
    <tableColumn id="331" xr3:uid="{00000000-0010-0000-0000-00004B010000}" name="Stĺpec330" dataDxfId="3377"/>
    <tableColumn id="330" xr3:uid="{00000000-0010-0000-0000-00004A010000}" name="Stĺpec329" dataDxfId="3376"/>
    <tableColumn id="329" xr3:uid="{00000000-0010-0000-0000-000049010000}" name="Stĺpec328" dataDxfId="3375"/>
    <tableColumn id="328" xr3:uid="{00000000-0010-0000-0000-000048010000}" name="Stĺpec327" dataDxfId="3374"/>
    <tableColumn id="327" xr3:uid="{00000000-0010-0000-0000-000047010000}" name="Stĺpec326" dataDxfId="3373"/>
    <tableColumn id="326" xr3:uid="{00000000-0010-0000-0000-000046010000}" name="Stĺpec325" dataDxfId="3372"/>
    <tableColumn id="324" xr3:uid="{00000000-0010-0000-0000-000044010000}" name="Stĺpec324" dataDxfId="3371"/>
    <tableColumn id="337" xr3:uid="{00000000-0010-0000-0000-000051010000}" name="Stĺpec337" dataDxfId="3370"/>
    <tableColumn id="336" xr3:uid="{00000000-0010-0000-0000-000050010000}" name="Stĺpec336" dataDxfId="3369"/>
    <tableColumn id="325" xr3:uid="{00000000-0010-0000-0000-000045010000}" name="Stĺpec335" dataDxfId="3368"/>
    <tableColumn id="340" xr3:uid="{00000000-0010-0000-0000-000054010000}" name="Stĺpec340" dataDxfId="3367"/>
    <tableColumn id="339" xr3:uid="{00000000-0010-0000-0000-000053010000}" name="Stĺpec339" dataDxfId="3366"/>
    <tableColumn id="338" xr3:uid="{00000000-0010-0000-0000-000052010000}" name="Stĺpec338" dataDxfId="3365"/>
    <tableColumn id="343" xr3:uid="{00000000-0010-0000-0000-000057010000}" name="Stĺpec343" dataDxfId="3364"/>
    <tableColumn id="342" xr3:uid="{00000000-0010-0000-0000-000056010000}" name="Stĺpec342" dataDxfId="3363"/>
    <tableColumn id="341" xr3:uid="{00000000-0010-0000-0000-000055010000}" name="Stĺpec341" dataDxfId="3362"/>
    <tableColumn id="364" xr3:uid="{00000000-0010-0000-0000-00006C010000}" name="Stĺpec364" dataDxfId="3361"/>
    <tableColumn id="363" xr3:uid="{00000000-0010-0000-0000-00006B010000}" name="Stĺpec363" dataDxfId="3360"/>
    <tableColumn id="362" xr3:uid="{00000000-0010-0000-0000-00006A010000}" name="Stĺpec362" dataDxfId="3359"/>
    <tableColumn id="361" xr3:uid="{00000000-0010-0000-0000-000069010000}" name="Stĺpec361" dataDxfId="3358"/>
    <tableColumn id="360" xr3:uid="{00000000-0010-0000-0000-000068010000}" name="Stĺpec360" dataDxfId="3357"/>
    <tableColumn id="359" xr3:uid="{00000000-0010-0000-0000-000067010000}" name="Stĺpec359" dataDxfId="3356"/>
    <tableColumn id="358" xr3:uid="{00000000-0010-0000-0000-000066010000}" name="Stĺpec358" dataDxfId="3355"/>
    <tableColumn id="357" xr3:uid="{00000000-0010-0000-0000-000065010000}" name="Stĺpec357" dataDxfId="3354"/>
    <tableColumn id="356" xr3:uid="{00000000-0010-0000-0000-000064010000}" name="Stĺpec356" dataDxfId="3353"/>
    <tableColumn id="355" xr3:uid="{00000000-0010-0000-0000-000063010000}" name="Stĺpec355" dataDxfId="3352"/>
    <tableColumn id="354" xr3:uid="{00000000-0010-0000-0000-000062010000}" name="Stĺpec354" dataDxfId="3351"/>
    <tableColumn id="353" xr3:uid="{00000000-0010-0000-0000-000061010000}" name="Stĺpec353" dataDxfId="3350"/>
    <tableColumn id="352" xr3:uid="{00000000-0010-0000-0000-000060010000}" name="Stĺpec352" dataDxfId="3349"/>
    <tableColumn id="351" xr3:uid="{00000000-0010-0000-0000-00005F010000}" name="Stĺpec351" dataDxfId="3348"/>
    <tableColumn id="350" xr3:uid="{00000000-0010-0000-0000-00005E010000}" name="Stĺpec350" dataDxfId="3347"/>
    <tableColumn id="349" xr3:uid="{00000000-0010-0000-0000-00005D010000}" name="Stĺpec349" dataDxfId="3346"/>
    <tableColumn id="348" xr3:uid="{00000000-0010-0000-0000-00005C010000}" name="Stĺpec348" dataDxfId="3345"/>
    <tableColumn id="347" xr3:uid="{00000000-0010-0000-0000-00005B010000}" name="Stĺpec347" dataDxfId="3344"/>
    <tableColumn id="346" xr3:uid="{00000000-0010-0000-0000-00005A010000}" name="Stĺpec346" dataDxfId="3343"/>
    <tableColumn id="345" xr3:uid="{00000000-0010-0000-0000-000059010000}" name="Stĺpec345" dataDxfId="3342"/>
    <tableColumn id="344" xr3:uid="{00000000-0010-0000-0000-000058010000}" name="Stĺpec344" dataDxfId="3341"/>
    <tableColumn id="370" xr3:uid="{00000000-0010-0000-0000-000072010000}" name="Stĺpec369" dataDxfId="3340"/>
    <tableColumn id="369" xr3:uid="{00000000-0010-0000-0000-000071010000}" name="Stĺpec368" dataDxfId="3339"/>
    <tableColumn id="368" xr3:uid="{00000000-0010-0000-0000-000070010000}" name="Stĺpec367" dataDxfId="3338"/>
    <tableColumn id="367" xr3:uid="{00000000-0010-0000-0000-00006F010000}" name="Stĺpec366" dataDxfId="3337"/>
    <tableColumn id="391" xr3:uid="{00000000-0010-0000-0000-000087010000}" name="Stĺpec390" dataDxfId="3336"/>
    <tableColumn id="390" xr3:uid="{00000000-0010-0000-0000-000086010000}" name="Stĺpec389" dataDxfId="3335"/>
    <tableColumn id="389" xr3:uid="{00000000-0010-0000-0000-000085010000}" name="Stĺpec388" dataDxfId="3334"/>
    <tableColumn id="388" xr3:uid="{00000000-0010-0000-0000-000084010000}" name="Stĺpec387" dataDxfId="3333"/>
    <tableColumn id="387" xr3:uid="{00000000-0010-0000-0000-000083010000}" name="Stĺpec386" dataDxfId="3332"/>
    <tableColumn id="386" xr3:uid="{00000000-0010-0000-0000-000082010000}" name="Stĺpec385" dataDxfId="3331"/>
    <tableColumn id="385" xr3:uid="{00000000-0010-0000-0000-000081010000}" name="Stĺpec384" dataDxfId="3330"/>
    <tableColumn id="384" xr3:uid="{00000000-0010-0000-0000-000080010000}" name="Stĺpec383" dataDxfId="3329"/>
    <tableColumn id="383" xr3:uid="{00000000-0010-0000-0000-00007F010000}" name="Stĺpec382" dataDxfId="3328"/>
    <tableColumn id="382" xr3:uid="{00000000-0010-0000-0000-00007E010000}" name="Stĺpec381" dataDxfId="3327"/>
    <tableColumn id="381" xr3:uid="{00000000-0010-0000-0000-00007D010000}" name="Stĺpec380" dataDxfId="3326"/>
    <tableColumn id="380" xr3:uid="{00000000-0010-0000-0000-00007C010000}" name="Stĺpec379" dataDxfId="3325"/>
    <tableColumn id="379" xr3:uid="{00000000-0010-0000-0000-00007B010000}" name="Stĺpec378" dataDxfId="3324"/>
    <tableColumn id="378" xr3:uid="{00000000-0010-0000-0000-00007A010000}" name="Stĺpec377" dataDxfId="3323"/>
    <tableColumn id="377" xr3:uid="{00000000-0010-0000-0000-000079010000}" name="Stĺpec376" dataDxfId="3322"/>
    <tableColumn id="376" xr3:uid="{00000000-0010-0000-0000-000078010000}" name="Stĺpec375" dataDxfId="3321"/>
    <tableColumn id="375" xr3:uid="{00000000-0010-0000-0000-000077010000}" name="Stĺpec374" dataDxfId="3320"/>
    <tableColumn id="374" xr3:uid="{00000000-0010-0000-0000-000076010000}" name="Stĺpec373" dataDxfId="3319"/>
    <tableColumn id="373" xr3:uid="{00000000-0010-0000-0000-000075010000}" name="Stĺpec372" dataDxfId="3318"/>
    <tableColumn id="372" xr3:uid="{00000000-0010-0000-0000-000074010000}" name="Stĺpec371" dataDxfId="3317"/>
    <tableColumn id="371" xr3:uid="{00000000-0010-0000-0000-000073010000}" name="Stĺpec370" dataDxfId="3316"/>
    <tableColumn id="400" xr3:uid="{00000000-0010-0000-0000-000090010000}" name="Stĺpec400" dataDxfId="3315"/>
    <tableColumn id="399" xr3:uid="{00000000-0010-0000-0000-00008F010000}" name="Stĺpec399" dataDxfId="3314"/>
    <tableColumn id="398" xr3:uid="{00000000-0010-0000-0000-00008E010000}" name="Stĺpec398" dataDxfId="3313"/>
    <tableColumn id="397" xr3:uid="{00000000-0010-0000-0000-00008D010000}" name="Stĺpec397" dataDxfId="3312"/>
    <tableColumn id="396" xr3:uid="{00000000-0010-0000-0000-00008C010000}" name="Stĺpec396" dataDxfId="3311"/>
    <tableColumn id="395" xr3:uid="{00000000-0010-0000-0000-00008B010000}" name="Stĺpec395" dataDxfId="3310"/>
    <tableColumn id="394" xr3:uid="{00000000-0010-0000-0000-00008A010000}" name="Stĺpec394" dataDxfId="3309"/>
    <tableColumn id="393" xr3:uid="{00000000-0010-0000-0000-000089010000}" name="Stĺpec393" dataDxfId="3308"/>
    <tableColumn id="392" xr3:uid="{00000000-0010-0000-0000-000088010000}" name="Stĺpec392" dataDxfId="3307"/>
    <tableColumn id="365" xr3:uid="{00000000-0010-0000-0000-00006D010000}" name="Stĺpec391" dataDxfId="3306"/>
    <tableColumn id="442" xr3:uid="{00000000-0010-0000-0000-0000BA010000}" name="Stĺpec442" dataDxfId="3305"/>
    <tableColumn id="441" xr3:uid="{00000000-0010-0000-0000-0000B9010000}" name="Stĺpec441" dataDxfId="3304"/>
    <tableColumn id="440" xr3:uid="{00000000-0010-0000-0000-0000B8010000}" name="Stĺpec440" dataDxfId="3303"/>
    <tableColumn id="439" xr3:uid="{00000000-0010-0000-0000-0000B7010000}" name="Stĺpec439" dataDxfId="3302"/>
    <tableColumn id="438" xr3:uid="{00000000-0010-0000-0000-0000B6010000}" name="Stĺpec438" dataDxfId="3301"/>
    <tableColumn id="437" xr3:uid="{00000000-0010-0000-0000-0000B5010000}" name="Stĺpec437" dataDxfId="3300"/>
    <tableColumn id="436" xr3:uid="{00000000-0010-0000-0000-0000B4010000}" name="Stĺpec436" dataDxfId="3299"/>
    <tableColumn id="435" xr3:uid="{00000000-0010-0000-0000-0000B3010000}" name="Stĺpec435" dataDxfId="3298"/>
    <tableColumn id="434" xr3:uid="{00000000-0010-0000-0000-0000B2010000}" name="Stĺpec434" dataDxfId="3297"/>
    <tableColumn id="433" xr3:uid="{00000000-0010-0000-0000-0000B1010000}" name="Stĺpec433" dataDxfId="3296"/>
    <tableColumn id="432" xr3:uid="{00000000-0010-0000-0000-0000B0010000}" name="Stĺpec432" dataDxfId="3295"/>
    <tableColumn id="431" xr3:uid="{00000000-0010-0000-0000-0000AF010000}" name="Stĺpec431" dataDxfId="3294"/>
    <tableColumn id="430" xr3:uid="{00000000-0010-0000-0000-0000AE010000}" name="Stĺpec430" dataDxfId="3293"/>
    <tableColumn id="429" xr3:uid="{00000000-0010-0000-0000-0000AD010000}" name="Stĺpec429" dataDxfId="3292"/>
    <tableColumn id="428" xr3:uid="{00000000-0010-0000-0000-0000AC010000}" name="Stĺpec428" dataDxfId="3291"/>
    <tableColumn id="427" xr3:uid="{00000000-0010-0000-0000-0000AB010000}" name="Stĺpec427" dataDxfId="3290"/>
    <tableColumn id="426" xr3:uid="{00000000-0010-0000-0000-0000AA010000}" name="Stĺpec426" dataDxfId="3289"/>
    <tableColumn id="425" xr3:uid="{00000000-0010-0000-0000-0000A9010000}" name="Stĺpec425" dataDxfId="3288"/>
    <tableColumn id="424" xr3:uid="{00000000-0010-0000-0000-0000A8010000}" name="Stĺpec424" dataDxfId="3287"/>
    <tableColumn id="423" xr3:uid="{00000000-0010-0000-0000-0000A7010000}" name="Stĺpec423" dataDxfId="3286"/>
    <tableColumn id="422" xr3:uid="{00000000-0010-0000-0000-0000A6010000}" name="Stĺpec422" dataDxfId="3285"/>
    <tableColumn id="421" xr3:uid="{00000000-0010-0000-0000-0000A5010000}" name="Stĺpec421" dataDxfId="3284"/>
    <tableColumn id="420" xr3:uid="{00000000-0010-0000-0000-0000A4010000}" name="Stĺpec420" dataDxfId="3283"/>
    <tableColumn id="419" xr3:uid="{00000000-0010-0000-0000-0000A3010000}" name="Stĺpec419" dataDxfId="3282"/>
    <tableColumn id="418" xr3:uid="{00000000-0010-0000-0000-0000A2010000}" name="Stĺpec418" dataDxfId="3281"/>
    <tableColumn id="417" xr3:uid="{00000000-0010-0000-0000-0000A1010000}" name="Stĺpec417" dataDxfId="3280"/>
    <tableColumn id="416" xr3:uid="{00000000-0010-0000-0000-0000A0010000}" name="Stĺpec416" dataDxfId="3279"/>
    <tableColumn id="415" xr3:uid="{00000000-0010-0000-0000-00009F010000}" name="Stĺpec415" dataDxfId="3278"/>
    <tableColumn id="414" xr3:uid="{00000000-0010-0000-0000-00009E010000}" name="Stĺpec414" dataDxfId="3277"/>
    <tableColumn id="413" xr3:uid="{00000000-0010-0000-0000-00009D010000}" name="Stĺpec413" dataDxfId="3276"/>
    <tableColumn id="412" xr3:uid="{00000000-0010-0000-0000-00009C010000}" name="Stĺpec412" dataDxfId="3275"/>
    <tableColumn id="411" xr3:uid="{00000000-0010-0000-0000-00009B010000}" name="Stĺpec411" dataDxfId="3274"/>
    <tableColumn id="410" xr3:uid="{00000000-0010-0000-0000-00009A010000}" name="Stĺpec410" dataDxfId="3273"/>
    <tableColumn id="409" xr3:uid="{00000000-0010-0000-0000-000099010000}" name="Stĺpec409" dataDxfId="3272"/>
    <tableColumn id="408" xr3:uid="{00000000-0010-0000-0000-000098010000}" name="Stĺpec408" dataDxfId="3271"/>
    <tableColumn id="407" xr3:uid="{00000000-0010-0000-0000-000097010000}" name="Stĺpec407" dataDxfId="3270"/>
    <tableColumn id="406" xr3:uid="{00000000-0010-0000-0000-000096010000}" name="Stĺpec406" dataDxfId="3269"/>
    <tableColumn id="405" xr3:uid="{00000000-0010-0000-0000-000095010000}" name="Stĺpec405" dataDxfId="3268"/>
    <tableColumn id="404" xr3:uid="{00000000-0010-0000-0000-000094010000}" name="Stĺpec404" dataDxfId="3267"/>
    <tableColumn id="403" xr3:uid="{00000000-0010-0000-0000-000093010000}" name="Stĺpec403" dataDxfId="3266"/>
    <tableColumn id="402" xr3:uid="{00000000-0010-0000-0000-000092010000}" name="Stĺpec402" dataDxfId="3265"/>
    <tableColumn id="401" xr3:uid="{00000000-0010-0000-0000-000091010000}" name="Stĺpec401" dataDxfId="3264"/>
    <tableColumn id="468" xr3:uid="{00000000-0010-0000-0000-0000D4010000}" name="Stĺpec468" dataDxfId="3263"/>
    <tableColumn id="467" xr3:uid="{00000000-0010-0000-0000-0000D3010000}" name="Stĺpec467" dataDxfId="3262"/>
    <tableColumn id="466" xr3:uid="{00000000-0010-0000-0000-0000D2010000}" name="Stĺpec466" dataDxfId="3261"/>
    <tableColumn id="465" xr3:uid="{00000000-0010-0000-0000-0000D1010000}" name="Stĺpec465" dataDxfId="3260"/>
    <tableColumn id="464" xr3:uid="{00000000-0010-0000-0000-0000D0010000}" name="Stĺpec464" dataDxfId="3259"/>
    <tableColumn id="463" xr3:uid="{00000000-0010-0000-0000-0000CF010000}" name="Stĺpec463" dataDxfId="3258"/>
    <tableColumn id="462" xr3:uid="{00000000-0010-0000-0000-0000CE010000}" name="Stĺpec462" dataDxfId="3257"/>
    <tableColumn id="461" xr3:uid="{00000000-0010-0000-0000-0000CD010000}" name="Stĺpec461" dataDxfId="3256"/>
    <tableColumn id="460" xr3:uid="{00000000-0010-0000-0000-0000CC010000}" name="Stĺpec460" dataDxfId="3255"/>
    <tableColumn id="459" xr3:uid="{00000000-0010-0000-0000-0000CB010000}" name="Stĺpec459" dataDxfId="3254"/>
    <tableColumn id="458" xr3:uid="{00000000-0010-0000-0000-0000CA010000}" name="Stĺpec458" dataDxfId="3253"/>
    <tableColumn id="457" xr3:uid="{00000000-0010-0000-0000-0000C9010000}" name="Stĺpec457" dataDxfId="3252"/>
    <tableColumn id="456" xr3:uid="{00000000-0010-0000-0000-0000C8010000}" name="Stĺpec456" dataDxfId="3251"/>
    <tableColumn id="455" xr3:uid="{00000000-0010-0000-0000-0000C7010000}" name="Stĺpec455" dataDxfId="3250"/>
    <tableColumn id="454" xr3:uid="{00000000-0010-0000-0000-0000C6010000}" name="Stĺpec454" dataDxfId="3249"/>
    <tableColumn id="453" xr3:uid="{00000000-0010-0000-0000-0000C5010000}" name="Stĺpec453" dataDxfId="3248"/>
    <tableColumn id="452" xr3:uid="{00000000-0010-0000-0000-0000C4010000}" name="Stĺpec452" dataDxfId="3247"/>
    <tableColumn id="451" xr3:uid="{00000000-0010-0000-0000-0000C3010000}" name="Stĺpec451" dataDxfId="3246"/>
    <tableColumn id="450" xr3:uid="{00000000-0010-0000-0000-0000C2010000}" name="Stĺpec450" dataDxfId="3245"/>
    <tableColumn id="449" xr3:uid="{00000000-0010-0000-0000-0000C1010000}" name="Stĺpec449" dataDxfId="3244"/>
    <tableColumn id="448" xr3:uid="{00000000-0010-0000-0000-0000C0010000}" name="Stĺpec448" dataDxfId="3243"/>
    <tableColumn id="447" xr3:uid="{00000000-0010-0000-0000-0000BF010000}" name="Stĺpec447" dataDxfId="3242"/>
    <tableColumn id="446" xr3:uid="{00000000-0010-0000-0000-0000BE010000}" name="Stĺpec446" dataDxfId="3241"/>
    <tableColumn id="445" xr3:uid="{00000000-0010-0000-0000-0000BD010000}" name="Stĺpec445" dataDxfId="3240"/>
    <tableColumn id="444" xr3:uid="{00000000-0010-0000-0000-0000BC010000}" name="Stĺpec444" dataDxfId="3239"/>
    <tableColumn id="443" xr3:uid="{00000000-0010-0000-0000-0000BB010000}" name="Stĺpec443" dataDxfId="3238"/>
    <tableColumn id="479" xr3:uid="{28B5FE9F-F169-4443-8C70-15301E4461C4}" name="Stĺpec479" dataDxfId="3237"/>
    <tableColumn id="478" xr3:uid="{92CD2445-E6FC-47DE-9369-4AFF63D13E8D}" name="Stĺpec478" dataDxfId="3236"/>
    <tableColumn id="477" xr3:uid="{6BE1DA3F-4D0E-45CD-9653-099366DEB4D0}" name="Stĺpec477" dataDxfId="3235"/>
    <tableColumn id="476" xr3:uid="{5B5ECECF-E8E4-428E-AE92-74CD6D3E0EC9}" name="Stĺpec476" dataDxfId="3234"/>
    <tableColumn id="475" xr3:uid="{A8CF424B-83E0-4761-97D3-8A685816135E}" name="Stĺpec475" dataDxfId="3233"/>
    <tableColumn id="474" xr3:uid="{8785F046-F2AE-4085-A521-219A7A96EBB0}" name="Stĺpec474" dataDxfId="3232"/>
    <tableColumn id="473" xr3:uid="{18244859-918A-4E92-A88D-06D712B3DA86}" name="Stĺpec473" dataDxfId="3231"/>
    <tableColumn id="472" xr3:uid="{2F53A8E7-7844-4729-88EB-3F84B7B24279}" name="Stĺpec472" dataDxfId="3230"/>
    <tableColumn id="471" xr3:uid="{540B31D5-E6DF-4AE5-B3F5-697C7C58AEF0}" name="Stĺpec471" dataDxfId="3229"/>
    <tableColumn id="470" xr3:uid="{7B3B1FD7-78FE-4BC9-9F2D-98F9CD843C30}" name="Stĺpec470" dataDxfId="3228"/>
    <tableColumn id="469" xr3:uid="{1E5334FC-3EC3-4B9D-8CEC-A35B82DB4D87}" name="Stĺpec469" dataDxfId="3227"/>
    <tableColumn id="494" xr3:uid="{DAFDA241-C0BB-4185-B742-747E9B6AC9FD}" name="Stĺpec494" dataDxfId="3226"/>
    <tableColumn id="493" xr3:uid="{ABE699BB-8D76-454C-853C-436EFEA8B9E4}" name="Stĺpec493" dataDxfId="3225"/>
    <tableColumn id="492" xr3:uid="{F3C96055-28A0-4640-ABBA-A770A5702AE3}" name="Stĺpec492" dataDxfId="3224"/>
    <tableColumn id="491" xr3:uid="{63C383FB-E826-431A-8C8A-6155468DF55C}" name="Stĺpec491" dataDxfId="3223"/>
    <tableColumn id="490" xr3:uid="{EF13ADB6-DFB6-4D2E-81DE-8739D464212A}" name="Stĺpec490" dataDxfId="3222"/>
    <tableColumn id="489" xr3:uid="{5A5201AA-B27D-4FFA-ADF0-8E0DA323A2B7}" name="Stĺpec489" dataDxfId="3221"/>
    <tableColumn id="488" xr3:uid="{19F564B3-2E35-4665-A28A-0B21799A3A9C}" name="Stĺpec488" dataDxfId="3220"/>
    <tableColumn id="487" xr3:uid="{978AFA66-1EFF-4C37-9666-833B4A366AD7}" name="Stĺpec487" dataDxfId="3219"/>
    <tableColumn id="486" xr3:uid="{12D0E528-BA3E-43A7-9175-1CF05996069F}" name="Stĺpec486" dataDxfId="3218"/>
    <tableColumn id="485" xr3:uid="{C8DDACE3-D716-487C-983E-E63F452FD892}" name="Stĺpec485" dataDxfId="3217"/>
    <tableColumn id="484" xr3:uid="{41F00CC2-F41E-4110-9DCF-C9D6010E31F8}" name="Stĺpec484" dataDxfId="3216"/>
    <tableColumn id="483" xr3:uid="{0E9D6BEF-D53B-4D29-B14C-74365978E297}" name="Stĺpec483" dataDxfId="3215"/>
    <tableColumn id="482" xr3:uid="{D7946F81-CCC4-48FB-9872-48DE2E7E4078}" name="Stĺpec482" dataDxfId="3214"/>
    <tableColumn id="481" xr3:uid="{4AF50369-EAED-47C8-9095-8AF8E89E3DED}" name="Stĺpec481" dataDxfId="3213"/>
    <tableColumn id="480" xr3:uid="{853F47D9-8294-4B79-8081-74FF28F1601C}" name="Stĺpec480" dataDxfId="3212"/>
    <tableColumn id="504" xr3:uid="{A7E15E23-ACBC-436E-AC76-A7A294B4A5CE}" name="Stĺpec504" dataDxfId="3211"/>
    <tableColumn id="503" xr3:uid="{59E9B8B2-0602-46B9-BC3D-BAFACF00A71B}" name="Stĺpec503" dataDxfId="3210"/>
    <tableColumn id="502" xr3:uid="{B756B752-149D-4909-A32F-E85D6B2A1AB8}" name="Stĺpec502" dataDxfId="3209"/>
    <tableColumn id="501" xr3:uid="{83C6C45E-65B2-46B8-BD1E-7DBBDD0F326E}" name="Stĺpec501" dataDxfId="3208"/>
    <tableColumn id="500" xr3:uid="{ADEFB690-0CB0-4EFD-ACD1-A53E4AFF5E6F}" name="Stĺpec500" dataDxfId="3207"/>
    <tableColumn id="499" xr3:uid="{4A40F14F-440E-46B5-94E7-31F61F9CB870}" name="Stĺpec499" dataDxfId="3206"/>
    <tableColumn id="498" xr3:uid="{E55E3DFD-030D-4D71-8BEE-00B7E1530E46}" name="Stĺpec498" dataDxfId="3205"/>
    <tableColumn id="497" xr3:uid="{9439CD1F-61CE-476E-BA15-EA53A81EF257}" name="Stĺpec497" dataDxfId="3204"/>
    <tableColumn id="496" xr3:uid="{C3728FFC-50F5-4551-BA2F-5BF9A918F651}" name="Stĺpec496" dataDxfId="3203"/>
    <tableColumn id="495" xr3:uid="{1D31E259-8554-42EC-A4CF-B260C1EDEC1F}" name="Stĺpec495" dataDxfId="3202"/>
    <tableColumn id="520" xr3:uid="{E258FCDF-ADD4-420E-8E48-0CDDB7E921D9}" name="Stĺpec520" dataDxfId="3201"/>
    <tableColumn id="519" xr3:uid="{61A05429-0233-4671-8236-726A3868DAFD}" name="Stĺpec519" dataDxfId="3200"/>
    <tableColumn id="518" xr3:uid="{E3CBCF14-DCFF-493D-B8CA-58CE7944C7F7}" name="Stĺpec518" dataDxfId="3199"/>
    <tableColumn id="517" xr3:uid="{D3C108D5-238F-44A3-A99C-C5A973A48768}" name="Stĺpec517" dataDxfId="3198"/>
    <tableColumn id="516" xr3:uid="{04CB76E1-2E66-45E6-B561-D1EBF42EEBFE}" name="Stĺpec516" dataDxfId="3197"/>
    <tableColumn id="515" xr3:uid="{380ADA04-2425-4E7B-9199-571ECB96CAFF}" name="Stĺpec515" dataDxfId="3196"/>
    <tableColumn id="514" xr3:uid="{C770B18C-C3DE-49E1-AD49-9F4657B2DF0B}" name="Stĺpec514" dataDxfId="3195"/>
    <tableColumn id="513" xr3:uid="{64D5F2D2-EEE5-4531-AC7D-73E4C3375FEE}" name="Stĺpec513" dataDxfId="3194"/>
    <tableColumn id="512" xr3:uid="{7182E412-67CC-4EED-ADA5-2EDF31DB95B1}" name="Stĺpec512" dataDxfId="3193"/>
    <tableColumn id="511" xr3:uid="{4F64936F-182A-44DF-A8E3-D964F69D128D}" name="Stĺpec511" dataDxfId="3192"/>
    <tableColumn id="510" xr3:uid="{3C9CC9AB-C20F-48ED-8AF8-86258608617B}" name="Stĺpec510" dataDxfId="3191"/>
    <tableColumn id="509" xr3:uid="{5627875F-7805-42BB-A114-BA49A62311C0}" name="Stĺpec509" dataDxfId="3190"/>
    <tableColumn id="508" xr3:uid="{CF3D92A2-E9F8-49B8-86D8-D73FC5BC02F6}" name="Stĺpec508" dataDxfId="3189"/>
    <tableColumn id="507" xr3:uid="{B6B85EEF-265C-4FD6-9532-A90765E6932D}" name="Stĺpec507" dataDxfId="3188"/>
    <tableColumn id="506" xr3:uid="{1999DC21-3077-47BE-B880-608B69BEBA8D}" name="Stĺpec506" dataDxfId="3187"/>
    <tableColumn id="505" xr3:uid="{FE84DFDC-F375-4F06-BCFA-077D7D2B2961}" name="Stĺpec505" dataDxfId="3186"/>
    <tableColumn id="522" xr3:uid="{7114C865-F135-4F70-AFD6-0130287AF9FA}" name="Stĺpec522" dataDxfId="3185"/>
    <tableColumn id="521" xr3:uid="{59524992-7457-4342-AE7F-31D59110C0F2}" name="Stĺpec521" dataDxfId="3184"/>
    <tableColumn id="366" xr3:uid="{00000000-0010-0000-0000-00006E010000}" name="Stĺpec365" dataDxfId="318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119" displayName="Tabuľka119" ref="A9:TB48" headerRowCount="0" totalsRowShown="0">
  <tableColumns count="522">
    <tableColumn id="1" xr3:uid="{00000000-0010-0000-0100-000001000000}" name="Stĺpec1" dataDxfId="3182"/>
    <tableColumn id="2" xr3:uid="{00000000-0010-0000-0100-000002000000}" name="Stĺpec2" dataDxfId="3181"/>
    <tableColumn id="3" xr3:uid="{00000000-0010-0000-0100-000003000000}" name="Stĺpec3" dataDxfId="3180"/>
    <tableColumn id="4" xr3:uid="{00000000-0010-0000-0100-000004000000}" name="Stĺpec4"/>
    <tableColumn id="5" xr3:uid="{00000000-0010-0000-0100-000005000000}" name="Stĺpec5" dataDxfId="3179"/>
    <tableColumn id="6" xr3:uid="{00000000-0010-0000-0100-000006000000}" name="Stĺpec6" dataDxfId="3178"/>
    <tableColumn id="7" xr3:uid="{00000000-0010-0000-0100-000007000000}" name="Stĺpec7"/>
    <tableColumn id="180" xr3:uid="{00000000-0010-0000-0100-0000B4000000}" name="Stĺpec180" dataDxfId="3177"/>
    <tableColumn id="8" xr3:uid="{00000000-0010-0000-0100-000008000000}" name="Stĺpec8" dataDxfId="3176">
      <calculatedColumnFormula>SUM(K9:TB9)</calculatedColumnFormula>
    </tableColumn>
    <tableColumn id="9" xr3:uid="{00000000-0010-0000-0100-000009000000}" name="Stĺpec9" dataDxfId="3175"/>
    <tableColumn id="11" xr3:uid="{00000000-0010-0000-0100-00000B000000}" name="Stĺpec11" dataDxfId="3174"/>
    <tableColumn id="12" xr3:uid="{00000000-0010-0000-0100-00000C000000}" name="Stĺpec12" dataDxfId="3173"/>
    <tableColumn id="13" xr3:uid="{00000000-0010-0000-0100-00000D000000}" name="Stĺpec13" dataDxfId="3172"/>
    <tableColumn id="14" xr3:uid="{00000000-0010-0000-0100-00000E000000}" name="Stĺpec14" dataDxfId="3171"/>
    <tableColumn id="15" xr3:uid="{00000000-0010-0000-0100-00000F000000}" name="Stĺpec15" dataDxfId="3170"/>
    <tableColumn id="16" xr3:uid="{00000000-0010-0000-0100-000010000000}" name="Stĺpec16" dataDxfId="3169"/>
    <tableColumn id="17" xr3:uid="{00000000-0010-0000-0100-000011000000}" name="Stĺpec17" dataDxfId="3168"/>
    <tableColumn id="18" xr3:uid="{00000000-0010-0000-0100-000012000000}" name="Stĺpec18" dataDxfId="3167"/>
    <tableColumn id="19" xr3:uid="{00000000-0010-0000-0100-000013000000}" name="Stĺpec19" dataDxfId="3166"/>
    <tableColumn id="20" xr3:uid="{00000000-0010-0000-0100-000014000000}" name="Stĺpec20" dataDxfId="3165"/>
    <tableColumn id="21" xr3:uid="{00000000-0010-0000-0100-000015000000}" name="Stĺpec21" dataDxfId="3164"/>
    <tableColumn id="22" xr3:uid="{00000000-0010-0000-0100-000016000000}" name="Stĺpec22" dataDxfId="3163"/>
    <tableColumn id="23" xr3:uid="{00000000-0010-0000-0100-000017000000}" name="Stĺpec23" dataDxfId="3162"/>
    <tableColumn id="24" xr3:uid="{00000000-0010-0000-0100-000018000000}" name="Stĺpec24" dataDxfId="3161"/>
    <tableColumn id="25" xr3:uid="{00000000-0010-0000-0100-000019000000}" name="Stĺpec25" dataDxfId="3160"/>
    <tableColumn id="26" xr3:uid="{00000000-0010-0000-0100-00001A000000}" name="Stĺpec26" dataDxfId="3159"/>
    <tableColumn id="27" xr3:uid="{00000000-0010-0000-0100-00001B000000}" name="Stĺpec27" dataDxfId="3158"/>
    <tableColumn id="28" xr3:uid="{00000000-0010-0000-0100-00001C000000}" name="Stĺpec28" dataDxfId="3157"/>
    <tableColumn id="29" xr3:uid="{00000000-0010-0000-0100-00001D000000}" name="Stĺpec29" dataDxfId="3156"/>
    <tableColumn id="30" xr3:uid="{00000000-0010-0000-0100-00001E000000}" name="Stĺpec30" dataDxfId="3155"/>
    <tableColumn id="31" xr3:uid="{00000000-0010-0000-0100-00001F000000}" name="Stĺpec31" dataDxfId="3154"/>
    <tableColumn id="32" xr3:uid="{00000000-0010-0000-0100-000020000000}" name="Stĺpec32" dataDxfId="3153"/>
    <tableColumn id="33" xr3:uid="{00000000-0010-0000-0100-000021000000}" name="Stĺpec33" dataDxfId="3152"/>
    <tableColumn id="34" xr3:uid="{00000000-0010-0000-0100-000022000000}" name="Stĺpec34" dataDxfId="3151"/>
    <tableColumn id="35" xr3:uid="{00000000-0010-0000-0100-000023000000}" name="Stĺpec35" dataDxfId="3150"/>
    <tableColumn id="36" xr3:uid="{00000000-0010-0000-0100-000024000000}" name="Stĺpec36" dataDxfId="3149"/>
    <tableColumn id="37" xr3:uid="{00000000-0010-0000-0100-000025000000}" name="Stĺpec37" dataDxfId="3148"/>
    <tableColumn id="38" xr3:uid="{00000000-0010-0000-0100-000026000000}" name="Stĺpec38" dataDxfId="3147"/>
    <tableColumn id="39" xr3:uid="{00000000-0010-0000-0100-000027000000}" name="Stĺpec39" dataDxfId="3146"/>
    <tableColumn id="40" xr3:uid="{00000000-0010-0000-0100-000028000000}" name="Stĺpec40" dataDxfId="3145"/>
    <tableColumn id="41" xr3:uid="{00000000-0010-0000-0100-000029000000}" name="Stĺpec41" dataDxfId="3144"/>
    <tableColumn id="42" xr3:uid="{00000000-0010-0000-0100-00002A000000}" name="Stĺpec42" dataDxfId="3143"/>
    <tableColumn id="43" xr3:uid="{00000000-0010-0000-0100-00002B000000}" name="Stĺpec43" dataDxfId="3142"/>
    <tableColumn id="44" xr3:uid="{00000000-0010-0000-0100-00002C000000}" name="Stĺpec44" dataDxfId="3141"/>
    <tableColumn id="45" xr3:uid="{00000000-0010-0000-0100-00002D000000}" name="Stĺpec45" dataDxfId="3140"/>
    <tableColumn id="46" xr3:uid="{00000000-0010-0000-0100-00002E000000}" name="Stĺpec46" dataDxfId="3139"/>
    <tableColumn id="47" xr3:uid="{00000000-0010-0000-0100-00002F000000}" name="Stĺpec47" dataDxfId="3138"/>
    <tableColumn id="48" xr3:uid="{00000000-0010-0000-0100-000030000000}" name="Stĺpec48" dataDxfId="3137"/>
    <tableColumn id="49" xr3:uid="{00000000-0010-0000-0100-000031000000}" name="Stĺpec49" dataDxfId="3136"/>
    <tableColumn id="51" xr3:uid="{00000000-0010-0000-0100-000033000000}" name="Stĺpec51" dataDxfId="3135"/>
    <tableColumn id="52" xr3:uid="{00000000-0010-0000-0100-000034000000}" name="Stĺpec52" dataDxfId="3134"/>
    <tableColumn id="53" xr3:uid="{00000000-0010-0000-0100-000035000000}" name="Stĺpec53" dataDxfId="3133"/>
    <tableColumn id="54" xr3:uid="{00000000-0010-0000-0100-000036000000}" name="Stĺpec54" dataDxfId="3132"/>
    <tableColumn id="55" xr3:uid="{00000000-0010-0000-0100-000037000000}" name="Stĺpec55" dataDxfId="3131"/>
    <tableColumn id="56" xr3:uid="{00000000-0010-0000-0100-000038000000}" name="Stĺpec56" dataDxfId="3130"/>
    <tableColumn id="57" xr3:uid="{00000000-0010-0000-0100-000039000000}" name="Stĺpec57" dataDxfId="3129"/>
    <tableColumn id="58" xr3:uid="{00000000-0010-0000-0100-00003A000000}" name="Stĺpec58" dataDxfId="3128"/>
    <tableColumn id="59" xr3:uid="{00000000-0010-0000-0100-00003B000000}" name="Stĺpec59" dataDxfId="3127"/>
    <tableColumn id="60" xr3:uid="{00000000-0010-0000-0100-00003C000000}" name="Stĺpec60" dataDxfId="3126"/>
    <tableColumn id="61" xr3:uid="{00000000-0010-0000-0100-00003D000000}" name="Stĺpec61" dataDxfId="3125"/>
    <tableColumn id="62" xr3:uid="{00000000-0010-0000-0100-00003E000000}" name="Stĺpec62" dataDxfId="3124"/>
    <tableColumn id="63" xr3:uid="{00000000-0010-0000-0100-00003F000000}" name="Stĺpec63" dataDxfId="3123"/>
    <tableColumn id="64" xr3:uid="{00000000-0010-0000-0100-000040000000}" name="Stĺpec64" dataDxfId="3122"/>
    <tableColumn id="65" xr3:uid="{00000000-0010-0000-0100-000041000000}" name="Stĺpec65" dataDxfId="3121"/>
    <tableColumn id="66" xr3:uid="{00000000-0010-0000-0100-000042000000}" name="Stĺpec66" dataDxfId="3120"/>
    <tableColumn id="67" xr3:uid="{00000000-0010-0000-0100-000043000000}" name="Stĺpec67" dataDxfId="3119"/>
    <tableColumn id="68" xr3:uid="{00000000-0010-0000-0100-000044000000}" name="Stĺpec68" dataDxfId="3118"/>
    <tableColumn id="69" xr3:uid="{00000000-0010-0000-0100-000045000000}" name="Stĺpec69" dataDxfId="3117"/>
    <tableColumn id="70" xr3:uid="{00000000-0010-0000-0100-000046000000}" name="Stĺpec70" dataDxfId="3116"/>
    <tableColumn id="71" xr3:uid="{00000000-0010-0000-0100-000047000000}" name="Stĺpec71" dataDxfId="3115"/>
    <tableColumn id="72" xr3:uid="{00000000-0010-0000-0100-000048000000}" name="Stĺpec72" dataDxfId="3114"/>
    <tableColumn id="73" xr3:uid="{00000000-0010-0000-0100-000049000000}" name="Stĺpec73" dataDxfId="3113"/>
    <tableColumn id="74" xr3:uid="{00000000-0010-0000-0100-00004A000000}" name="Stĺpec74" dataDxfId="3112"/>
    <tableColumn id="75" xr3:uid="{00000000-0010-0000-0100-00004B000000}" name="Stĺpec75" dataDxfId="3111"/>
    <tableColumn id="76" xr3:uid="{00000000-0010-0000-0100-00004C000000}" name="Stĺpec76" dataDxfId="3110"/>
    <tableColumn id="77" xr3:uid="{00000000-0010-0000-0100-00004D000000}" name="Stĺpec77" dataDxfId="3109"/>
    <tableColumn id="78" xr3:uid="{00000000-0010-0000-0100-00004E000000}" name="Stĺpec78" dataDxfId="3108"/>
    <tableColumn id="79" xr3:uid="{00000000-0010-0000-0100-00004F000000}" name="Stĺpec79" dataDxfId="3107"/>
    <tableColumn id="80" xr3:uid="{00000000-0010-0000-0100-000050000000}" name="Stĺpec80" dataDxfId="3106"/>
    <tableColumn id="81" xr3:uid="{00000000-0010-0000-0100-000051000000}" name="Stĺpec81" dataDxfId="3105"/>
    <tableColumn id="82" xr3:uid="{00000000-0010-0000-0100-000052000000}" name="Stĺpec82" dataDxfId="3104"/>
    <tableColumn id="83" xr3:uid="{00000000-0010-0000-0100-000053000000}" name="Stĺpec83" dataDxfId="3103"/>
    <tableColumn id="84" xr3:uid="{00000000-0010-0000-0100-000054000000}" name="Stĺpec84" dataDxfId="3102"/>
    <tableColumn id="85" xr3:uid="{00000000-0010-0000-0100-000055000000}" name="Stĺpec85" dataDxfId="3101"/>
    <tableColumn id="317" xr3:uid="{00000000-0010-0000-0100-00003D010000}" name="Stĺpec317" dataDxfId="3100"/>
    <tableColumn id="94" xr3:uid="{00000000-0010-0000-0100-00005E000000}" name="Stĺpec94" dataDxfId="3099"/>
    <tableColumn id="318" xr3:uid="{00000000-0010-0000-0100-00003E010000}" name="Stĺpec318" dataDxfId="3098"/>
    <tableColumn id="50" xr3:uid="{00000000-0010-0000-0100-000032000000}" name="Stĺpec50" dataDxfId="3097"/>
    <tableColumn id="86" xr3:uid="{00000000-0010-0000-0100-000056000000}" name="Stĺpec86" dataDxfId="3096"/>
    <tableColumn id="87" xr3:uid="{00000000-0010-0000-0100-000057000000}" name="Stĺpec87" dataDxfId="3095"/>
    <tableColumn id="88" xr3:uid="{00000000-0010-0000-0100-000058000000}" name="Stĺpec88" dataDxfId="3094"/>
    <tableColumn id="89" xr3:uid="{00000000-0010-0000-0100-000059000000}" name="Stĺpec89" dataDxfId="3093"/>
    <tableColumn id="90" xr3:uid="{00000000-0010-0000-0100-00005A000000}" name="Stĺpec90" dataDxfId="3092"/>
    <tableColumn id="91" xr3:uid="{00000000-0010-0000-0100-00005B000000}" name="Stĺpec91" dataDxfId="3091"/>
    <tableColumn id="92" xr3:uid="{00000000-0010-0000-0100-00005C000000}" name="Stĺpec92" dataDxfId="3090"/>
    <tableColumn id="93" xr3:uid="{00000000-0010-0000-0100-00005D000000}" name="Stĺpec93" dataDxfId="3089"/>
    <tableColumn id="95" xr3:uid="{00000000-0010-0000-0100-00005F000000}" name="Stĺpec95" dataDxfId="3088"/>
    <tableColumn id="96" xr3:uid="{00000000-0010-0000-0100-000060000000}" name="Stĺpec96" dataDxfId="3087"/>
    <tableColumn id="97" xr3:uid="{00000000-0010-0000-0100-000061000000}" name="Stĺpec97" dataDxfId="3086"/>
    <tableColumn id="98" xr3:uid="{00000000-0010-0000-0100-000062000000}" name="Stĺpec98" dataDxfId="3085"/>
    <tableColumn id="99" xr3:uid="{00000000-0010-0000-0100-000063000000}" name="Stĺpec99" dataDxfId="3084"/>
    <tableColumn id="100" xr3:uid="{00000000-0010-0000-0100-000064000000}" name="Stĺpec100" dataDxfId="3083"/>
    <tableColumn id="101" xr3:uid="{00000000-0010-0000-0100-000065000000}" name="Stĺpec101" dataDxfId="3082"/>
    <tableColumn id="102" xr3:uid="{00000000-0010-0000-0100-000066000000}" name="Stĺpec102" dataDxfId="3081"/>
    <tableColumn id="103" xr3:uid="{00000000-0010-0000-0100-000067000000}" name="Stĺpec103" dataDxfId="3080"/>
    <tableColumn id="104" xr3:uid="{00000000-0010-0000-0100-000068000000}" name="Stĺpec104" dataDxfId="3079"/>
    <tableColumn id="105" xr3:uid="{00000000-0010-0000-0100-000069000000}" name="Stĺpec105" dataDxfId="3078"/>
    <tableColumn id="106" xr3:uid="{00000000-0010-0000-0100-00006A000000}" name="Stĺpec106" dataDxfId="3077"/>
    <tableColumn id="107" xr3:uid="{00000000-0010-0000-0100-00006B000000}" name="Stĺpec107" dataDxfId="3076"/>
    <tableColumn id="108" xr3:uid="{00000000-0010-0000-0100-00006C000000}" name="Stĺpec108" dataDxfId="3075"/>
    <tableColumn id="109" xr3:uid="{00000000-0010-0000-0100-00006D000000}" name="Stĺpec109" dataDxfId="3074"/>
    <tableColumn id="110" xr3:uid="{00000000-0010-0000-0100-00006E000000}" name="Stĺpec110" dataDxfId="3073"/>
    <tableColumn id="111" xr3:uid="{00000000-0010-0000-0100-00006F000000}" name="Stĺpec111" dataDxfId="3072"/>
    <tableColumn id="112" xr3:uid="{00000000-0010-0000-0100-000070000000}" name="Stĺpec112" dataDxfId="3071"/>
    <tableColumn id="113" xr3:uid="{00000000-0010-0000-0100-000071000000}" name="Stĺpec113" dataDxfId="3070"/>
    <tableColumn id="114" xr3:uid="{00000000-0010-0000-0100-000072000000}" name="Stĺpec114" dataDxfId="3069"/>
    <tableColumn id="115" xr3:uid="{00000000-0010-0000-0100-000073000000}" name="Stĺpec115" dataDxfId="3068"/>
    <tableColumn id="116" xr3:uid="{00000000-0010-0000-0100-000074000000}" name="Stĺpec116" dataDxfId="3067"/>
    <tableColumn id="117" xr3:uid="{00000000-0010-0000-0100-000075000000}" name="Stĺpec117" dataDxfId="3066"/>
    <tableColumn id="118" xr3:uid="{00000000-0010-0000-0100-000076000000}" name="Stĺpec118" dataDxfId="3065"/>
    <tableColumn id="119" xr3:uid="{00000000-0010-0000-0100-000077000000}" name="Stĺpec119" dataDxfId="3064"/>
    <tableColumn id="120" xr3:uid="{00000000-0010-0000-0100-000078000000}" name="Stĺpec120" dataDxfId="3063"/>
    <tableColumn id="121" xr3:uid="{00000000-0010-0000-0100-000079000000}" name="Stĺpec121" dataDxfId="3062"/>
    <tableColumn id="122" xr3:uid="{00000000-0010-0000-0100-00007A000000}" name="Stĺpec122" dataDxfId="3061"/>
    <tableColumn id="123" xr3:uid="{00000000-0010-0000-0100-00007B000000}" name="Stĺpec123" dataDxfId="3060"/>
    <tableColumn id="124" xr3:uid="{00000000-0010-0000-0100-00007C000000}" name="Stĺpec124" dataDxfId="3059"/>
    <tableColumn id="125" xr3:uid="{00000000-0010-0000-0100-00007D000000}" name="Stĺpec125" dataDxfId="3058"/>
    <tableColumn id="126" xr3:uid="{00000000-0010-0000-0100-00007E000000}" name="Stĺpec126" dataDxfId="3057"/>
    <tableColumn id="228" xr3:uid="{00000000-0010-0000-0100-0000E4000000}" name="Stĺpec228" dataDxfId="3056"/>
    <tableColumn id="227" xr3:uid="{00000000-0010-0000-0100-0000E3000000}" name="Stĺpec227" dataDxfId="3055"/>
    <tableColumn id="127" xr3:uid="{00000000-0010-0000-0100-00007F000000}" name="Stĺpec127" dataDxfId="3054"/>
    <tableColumn id="128" xr3:uid="{00000000-0010-0000-0100-000080000000}" name="Stĺpec128" dataDxfId="3053"/>
    <tableColumn id="129" xr3:uid="{00000000-0010-0000-0100-000081000000}" name="Stĺpec129" dataDxfId="3052"/>
    <tableColumn id="130" xr3:uid="{00000000-0010-0000-0100-000082000000}" name="Stĺpec130" dataDxfId="3051"/>
    <tableColumn id="131" xr3:uid="{00000000-0010-0000-0100-000083000000}" name="Stĺpec131" dataDxfId="3050"/>
    <tableColumn id="132" xr3:uid="{00000000-0010-0000-0100-000084000000}" name="Stĺpec132" dataDxfId="3049"/>
    <tableColumn id="133" xr3:uid="{00000000-0010-0000-0100-000085000000}" name="Stĺpec133" dataDxfId="3048"/>
    <tableColumn id="134" xr3:uid="{00000000-0010-0000-0100-000086000000}" name="Stĺpec134" dataDxfId="3047"/>
    <tableColumn id="135" xr3:uid="{00000000-0010-0000-0100-000087000000}" name="Stĺpec135" dataDxfId="3046"/>
    <tableColumn id="136" xr3:uid="{00000000-0010-0000-0100-000088000000}" name="Stĺpec136" dataDxfId="3045"/>
    <tableColumn id="137" xr3:uid="{00000000-0010-0000-0100-000089000000}" name="Stĺpec137" dataDxfId="3044"/>
    <tableColumn id="190" xr3:uid="{00000000-0010-0000-0100-0000BE000000}" name="Stĺpec189" dataDxfId="3043"/>
    <tableColumn id="189" xr3:uid="{00000000-0010-0000-0100-0000BD000000}" name="Stĺpec188" dataDxfId="3042"/>
    <tableColumn id="188" xr3:uid="{00000000-0010-0000-0100-0000BC000000}" name="Stĺpec187" dataDxfId="3041"/>
    <tableColumn id="187" xr3:uid="{00000000-0010-0000-0100-0000BB000000}" name="Stĺpec186" dataDxfId="3040"/>
    <tableColumn id="186" xr3:uid="{00000000-0010-0000-0100-0000BA000000}" name="Stĺpec185" dataDxfId="3039"/>
    <tableColumn id="185" xr3:uid="{00000000-0010-0000-0100-0000B9000000}" name="Stĺpec184" dataDxfId="3038"/>
    <tableColumn id="183" xr3:uid="{00000000-0010-0000-0100-0000B7000000}" name="Stĺpec183" dataDxfId="3037"/>
    <tableColumn id="192" xr3:uid="{00000000-0010-0000-0100-0000C0000000}" name="Stĺpec191" dataDxfId="3036"/>
    <tableColumn id="191" xr3:uid="{00000000-0010-0000-0100-0000BF000000}" name="Stĺpec190" dataDxfId="3035"/>
    <tableColumn id="138" xr3:uid="{00000000-0010-0000-0100-00008A000000}" name="Stĺpec138" dataDxfId="3034"/>
    <tableColumn id="139" xr3:uid="{00000000-0010-0000-0100-00008B000000}" name="Stĺpec139" dataDxfId="3033"/>
    <tableColumn id="140" xr3:uid="{00000000-0010-0000-0100-00008C000000}" name="Stĺpec140" dataDxfId="3032"/>
    <tableColumn id="141" xr3:uid="{00000000-0010-0000-0100-00008D000000}" name="Stĺpec141" dataDxfId="3031"/>
    <tableColumn id="142" xr3:uid="{00000000-0010-0000-0100-00008E000000}" name="Stĺpec142" dataDxfId="3030"/>
    <tableColumn id="143" xr3:uid="{00000000-0010-0000-0100-00008F000000}" name="Stĺpec143" dataDxfId="3029"/>
    <tableColumn id="144" xr3:uid="{00000000-0010-0000-0100-000090000000}" name="Stĺpec144" dataDxfId="3028"/>
    <tableColumn id="145" xr3:uid="{00000000-0010-0000-0100-000091000000}" name="Stĺpec145" dataDxfId="3027"/>
    <tableColumn id="146" xr3:uid="{00000000-0010-0000-0100-000092000000}" name="Stĺpec146" dataDxfId="3026"/>
    <tableColumn id="147" xr3:uid="{00000000-0010-0000-0100-000093000000}" name="Stĺpec147" dataDxfId="3025"/>
    <tableColumn id="148" xr3:uid="{00000000-0010-0000-0100-000094000000}" name="Stĺpec148" dataDxfId="3024"/>
    <tableColumn id="149" xr3:uid="{00000000-0010-0000-0100-000095000000}" name="Stĺpec149" dataDxfId="3023"/>
    <tableColumn id="150" xr3:uid="{00000000-0010-0000-0100-000096000000}" name="Stĺpec150" dataDxfId="3022"/>
    <tableColumn id="151" xr3:uid="{00000000-0010-0000-0100-000097000000}" name="Stĺpec151" dataDxfId="3021"/>
    <tableColumn id="152" xr3:uid="{00000000-0010-0000-0100-000098000000}" name="Stĺpec152" dataDxfId="3020"/>
    <tableColumn id="153" xr3:uid="{00000000-0010-0000-0100-000099000000}" name="Stĺpec153" dataDxfId="3019"/>
    <tableColumn id="154" xr3:uid="{00000000-0010-0000-0100-00009A000000}" name="Stĺpec154" dataDxfId="3018"/>
    <tableColumn id="155" xr3:uid="{00000000-0010-0000-0100-00009B000000}" name="Stĺpec155" dataDxfId="3017"/>
    <tableColumn id="156" xr3:uid="{00000000-0010-0000-0100-00009C000000}" name="Stĺpec156" dataDxfId="3016"/>
    <tableColumn id="157" xr3:uid="{00000000-0010-0000-0100-00009D000000}" name="Stĺpec157" dataDxfId="3015"/>
    <tableColumn id="196" xr3:uid="{00000000-0010-0000-0100-0000C4000000}" name="Stĺpec196" dataDxfId="3014"/>
    <tableColumn id="195" xr3:uid="{00000000-0010-0000-0100-0000C3000000}" name="Stĺpec195" dataDxfId="3013"/>
    <tableColumn id="202" xr3:uid="{00000000-0010-0000-0100-0000CA000000}" name="Stĺpec202" dataDxfId="3012"/>
    <tableColumn id="201" xr3:uid="{00000000-0010-0000-0100-0000C9000000}" name="Stĺpec201" dataDxfId="3011"/>
    <tableColumn id="200" xr3:uid="{00000000-0010-0000-0100-0000C8000000}" name="Stĺpec200" dataDxfId="3010"/>
    <tableColumn id="199" xr3:uid="{00000000-0010-0000-0100-0000C7000000}" name="Stĺpec199" dataDxfId="3009"/>
    <tableColumn id="198" xr3:uid="{00000000-0010-0000-0100-0000C6000000}" name="Stĺpec198" dataDxfId="3008"/>
    <tableColumn id="197" xr3:uid="{00000000-0010-0000-0100-0000C5000000}" name="Stĺpec197" dataDxfId="3007"/>
    <tableColumn id="194" xr3:uid="{00000000-0010-0000-0100-0000C2000000}" name="Stĺpec194" dataDxfId="3006"/>
    <tableColumn id="193" xr3:uid="{00000000-0010-0000-0100-0000C1000000}" name="Stĺpec193" dataDxfId="3005"/>
    <tableColumn id="184" xr3:uid="{00000000-0010-0000-0100-0000B8000000}" name="Stĺpec192" dataDxfId="3004"/>
    <tableColumn id="182" xr3:uid="{00000000-0010-0000-0100-0000B6000000}" name="Stĺpec182" dataDxfId="3003"/>
    <tableColumn id="158" xr3:uid="{00000000-0010-0000-0100-00009E000000}" name="Stĺpec158" dataDxfId="3002"/>
    <tableColumn id="159" xr3:uid="{00000000-0010-0000-0100-00009F000000}" name="Stĺpec159" dataDxfId="3001"/>
    <tableColumn id="160" xr3:uid="{00000000-0010-0000-0100-0000A0000000}" name="Stĺpec160" dataDxfId="3000"/>
    <tableColumn id="161" xr3:uid="{00000000-0010-0000-0100-0000A1000000}" name="Stĺpec161" dataDxfId="2999"/>
    <tableColumn id="162" xr3:uid="{00000000-0010-0000-0100-0000A2000000}" name="Stĺpec162" dataDxfId="2998"/>
    <tableColumn id="163" xr3:uid="{00000000-0010-0000-0100-0000A3000000}" name="Stĺpec163" dataDxfId="2997"/>
    <tableColumn id="215" xr3:uid="{00000000-0010-0000-0100-0000D7000000}" name="Stĺpec215" dataDxfId="2996"/>
    <tableColumn id="214" xr3:uid="{00000000-0010-0000-0100-0000D6000000}" name="Stĺpec214" dataDxfId="2995"/>
    <tableColumn id="213" xr3:uid="{00000000-0010-0000-0100-0000D5000000}" name="Stĺpec213" dataDxfId="2994"/>
    <tableColumn id="212" xr3:uid="{00000000-0010-0000-0100-0000D4000000}" name="Stĺpec212" dataDxfId="2993"/>
    <tableColumn id="211" xr3:uid="{00000000-0010-0000-0100-0000D3000000}" name="Stĺpec211" dataDxfId="2992"/>
    <tableColumn id="210" xr3:uid="{00000000-0010-0000-0100-0000D2000000}" name="Stĺpec210" dataDxfId="2991"/>
    <tableColumn id="209" xr3:uid="{00000000-0010-0000-0100-0000D1000000}" name="Stĺpec209" dataDxfId="2990"/>
    <tableColumn id="208" xr3:uid="{00000000-0010-0000-0100-0000D0000000}" name="Stĺpec208" dataDxfId="2989"/>
    <tableColumn id="207" xr3:uid="{00000000-0010-0000-0100-0000CF000000}" name="Stĺpec207" dataDxfId="2988"/>
    <tableColumn id="206" xr3:uid="{00000000-0010-0000-0100-0000CE000000}" name="Stĺpec206" dataDxfId="2987"/>
    <tableColumn id="205" xr3:uid="{00000000-0010-0000-0100-0000CD000000}" name="Stĺpec205" dataDxfId="2986"/>
    <tableColumn id="217" xr3:uid="{00000000-0010-0000-0100-0000D9000000}" name="Stĺpec217" dataDxfId="2985"/>
    <tableColumn id="216" xr3:uid="{00000000-0010-0000-0100-0000D8000000}" name="Stĺpec216" dataDxfId="2984"/>
    <tableColumn id="204" xr3:uid="{00000000-0010-0000-0100-0000CC000000}" name="Stĺpec204" dataDxfId="2983"/>
    <tableColumn id="203" xr3:uid="{00000000-0010-0000-0100-0000CB000000}" name="Stĺpec203" dataDxfId="2982"/>
    <tableColumn id="164" xr3:uid="{00000000-0010-0000-0100-0000A4000000}" name="Stĺpec164" dataDxfId="2981"/>
    <tableColumn id="165" xr3:uid="{00000000-0010-0000-0100-0000A5000000}" name="Stĺpec165" dataDxfId="2980"/>
    <tableColumn id="166" xr3:uid="{00000000-0010-0000-0100-0000A6000000}" name="Stĺpec166" dataDxfId="2979"/>
    <tableColumn id="167" xr3:uid="{00000000-0010-0000-0100-0000A7000000}" name="Stĺpec167" dataDxfId="2978"/>
    <tableColumn id="168" xr3:uid="{00000000-0010-0000-0100-0000A8000000}" name="Stĺpec168" dataDxfId="2977"/>
    <tableColumn id="169" xr3:uid="{00000000-0010-0000-0100-0000A9000000}" name="Stĺpec169" dataDxfId="2976"/>
    <tableColumn id="170" xr3:uid="{00000000-0010-0000-0100-0000AA000000}" name="Stĺpec170" dataDxfId="2975"/>
    <tableColumn id="171" xr3:uid="{00000000-0010-0000-0100-0000AB000000}" name="Stĺpec171" dataDxfId="2974"/>
    <tableColumn id="172" xr3:uid="{00000000-0010-0000-0100-0000AC000000}" name="Stĺpec172" dataDxfId="2973"/>
    <tableColumn id="173" xr3:uid="{00000000-0010-0000-0100-0000AD000000}" name="Stĺpec173" dataDxfId="2972"/>
    <tableColumn id="174" xr3:uid="{00000000-0010-0000-0100-0000AE000000}" name="Stĺpec174" dataDxfId="2971"/>
    <tableColumn id="175" xr3:uid="{00000000-0010-0000-0100-0000AF000000}" name="Stĺpec175" dataDxfId="2970"/>
    <tableColumn id="181" xr3:uid="{00000000-0010-0000-0100-0000B5000000}" name="Stĺpec181" dataDxfId="2969"/>
    <tableColumn id="176" xr3:uid="{00000000-0010-0000-0100-0000B0000000}" name="Stĺpec176" dataDxfId="2968"/>
    <tableColumn id="177" xr3:uid="{00000000-0010-0000-0100-0000B1000000}" name="Stĺpec177" dataDxfId="2967"/>
    <tableColumn id="178" xr3:uid="{00000000-0010-0000-0100-0000B2000000}" name="Stĺpec178" dataDxfId="2966"/>
    <tableColumn id="179" xr3:uid="{00000000-0010-0000-0100-0000B3000000}" name="Stĺpec179" dataDxfId="2965"/>
    <tableColumn id="226" xr3:uid="{00000000-0010-0000-0100-0000E2000000}" name="Stĺpec226" dataDxfId="2964"/>
    <tableColumn id="225" xr3:uid="{00000000-0010-0000-0100-0000E1000000}" name="Stĺpec225" dataDxfId="2963"/>
    <tableColumn id="224" xr3:uid="{00000000-0010-0000-0100-0000E0000000}" name="Stĺpec224" dataDxfId="2962"/>
    <tableColumn id="271" xr3:uid="{00000000-0010-0000-0100-00000F010000}" name="Stĺpec271" dataDxfId="2961"/>
    <tableColumn id="270" xr3:uid="{00000000-0010-0000-0100-00000E010000}" name="Stĺpec270" dataDxfId="2960"/>
    <tableColumn id="269" xr3:uid="{00000000-0010-0000-0100-00000D010000}" name="Stĺpec269" dataDxfId="2959"/>
    <tableColumn id="268" xr3:uid="{00000000-0010-0000-0100-00000C010000}" name="Stĺpec268" dataDxfId="2958"/>
    <tableColumn id="267" xr3:uid="{00000000-0010-0000-0100-00000B010000}" name="Stĺpec267" dataDxfId="2957"/>
    <tableColumn id="266" xr3:uid="{00000000-0010-0000-0100-00000A010000}" name="Stĺpec266" dataDxfId="2956"/>
    <tableColumn id="265" xr3:uid="{00000000-0010-0000-0100-000009010000}" name="Stĺpec265" dataDxfId="2955"/>
    <tableColumn id="264" xr3:uid="{00000000-0010-0000-0100-000008010000}" name="Stĺpec264" dataDxfId="2954"/>
    <tableColumn id="263" xr3:uid="{00000000-0010-0000-0100-000007010000}" name="Stĺpec263" dataDxfId="2953"/>
    <tableColumn id="262" xr3:uid="{00000000-0010-0000-0100-000006010000}" name="Stĺpec262" dataDxfId="2952"/>
    <tableColumn id="261" xr3:uid="{00000000-0010-0000-0100-000005010000}" name="Stĺpec261" dataDxfId="2951"/>
    <tableColumn id="260" xr3:uid="{00000000-0010-0000-0100-000004010000}" name="Stĺpec260" dataDxfId="2950"/>
    <tableColumn id="259" xr3:uid="{00000000-0010-0000-0100-000003010000}" name="Stĺpec259" dataDxfId="2949"/>
    <tableColumn id="258" xr3:uid="{00000000-0010-0000-0100-000002010000}" name="Stĺpec258" dataDxfId="2948"/>
    <tableColumn id="257" xr3:uid="{00000000-0010-0000-0100-000001010000}" name="Stĺpec257" dataDxfId="2947"/>
    <tableColumn id="256" xr3:uid="{00000000-0010-0000-0100-000000010000}" name="Stĺpec256" dataDxfId="2946"/>
    <tableColumn id="255" xr3:uid="{00000000-0010-0000-0100-0000FF000000}" name="Stĺpec255" dataDxfId="2945"/>
    <tableColumn id="254" xr3:uid="{00000000-0010-0000-0100-0000FE000000}" name="Stĺpec254" dataDxfId="2944"/>
    <tableColumn id="253" xr3:uid="{00000000-0010-0000-0100-0000FD000000}" name="Stĺpec253" dataDxfId="2943"/>
    <tableColumn id="252" xr3:uid="{00000000-0010-0000-0100-0000FC000000}" name="Stĺpec252" dataDxfId="2942"/>
    <tableColumn id="251" xr3:uid="{00000000-0010-0000-0100-0000FB000000}" name="Stĺpec251" dataDxfId="2941"/>
    <tableColumn id="250" xr3:uid="{00000000-0010-0000-0100-0000FA000000}" name="Stĺpec250" dataDxfId="2940"/>
    <tableColumn id="249" xr3:uid="{00000000-0010-0000-0100-0000F9000000}" name="Stĺpec249" dataDxfId="2939"/>
    <tableColumn id="248" xr3:uid="{00000000-0010-0000-0100-0000F8000000}" name="Stĺpec248" dataDxfId="2938"/>
    <tableColumn id="247" xr3:uid="{00000000-0010-0000-0100-0000F7000000}" name="Stĺpec247" dataDxfId="2937"/>
    <tableColumn id="246" xr3:uid="{00000000-0010-0000-0100-0000F6000000}" name="Stĺpec246" dataDxfId="2936"/>
    <tableColumn id="245" xr3:uid="{00000000-0010-0000-0100-0000F5000000}" name="Stĺpec245" dataDxfId="2935"/>
    <tableColumn id="244" xr3:uid="{00000000-0010-0000-0100-0000F4000000}" name="Stĺpec244" dataDxfId="2934"/>
    <tableColumn id="243" xr3:uid="{00000000-0010-0000-0100-0000F3000000}" name="Stĺpec243" dataDxfId="2933"/>
    <tableColumn id="242" xr3:uid="{00000000-0010-0000-0100-0000F2000000}" name="Stĺpec242" dataDxfId="2932"/>
    <tableColumn id="241" xr3:uid="{00000000-0010-0000-0100-0000F1000000}" name="Stĺpec241" dataDxfId="2931"/>
    <tableColumn id="240" xr3:uid="{00000000-0010-0000-0100-0000F0000000}" name="Stĺpec240" dataDxfId="2930"/>
    <tableColumn id="239" xr3:uid="{00000000-0010-0000-0100-0000EF000000}" name="Stĺpec239" dataDxfId="2929"/>
    <tableColumn id="238" xr3:uid="{00000000-0010-0000-0100-0000EE000000}" name="Stĺpec238" dataDxfId="2928"/>
    <tableColumn id="237" xr3:uid="{00000000-0010-0000-0100-0000ED000000}" name="Stĺpec237" dataDxfId="2927"/>
    <tableColumn id="236" xr3:uid="{00000000-0010-0000-0100-0000EC000000}" name="Stĺpec236" dataDxfId="2926"/>
    <tableColumn id="235" xr3:uid="{00000000-0010-0000-0100-0000EB000000}" name="Stĺpec235" dataDxfId="2925"/>
    <tableColumn id="234" xr3:uid="{00000000-0010-0000-0100-0000EA000000}" name="Stĺpec234" dataDxfId="2924"/>
    <tableColumn id="233" xr3:uid="{00000000-0010-0000-0100-0000E9000000}" name="Stĺpec233" dataDxfId="2923"/>
    <tableColumn id="232" xr3:uid="{00000000-0010-0000-0100-0000E8000000}" name="Stĺpec232" dataDxfId="2922"/>
    <tableColumn id="231" xr3:uid="{00000000-0010-0000-0100-0000E7000000}" name="Stĺpec231" dataDxfId="2921"/>
    <tableColumn id="230" xr3:uid="{00000000-0010-0000-0100-0000E6000000}" name="Stĺpec230" dataDxfId="2920"/>
    <tableColumn id="229" xr3:uid="{00000000-0010-0000-0100-0000E5000000}" name="Stĺpec229" dataDxfId="2919"/>
    <tableColumn id="223" xr3:uid="{00000000-0010-0000-0100-0000DF000000}" name="Stĺpec223" dataDxfId="2918"/>
    <tableColumn id="222" xr3:uid="{00000000-0010-0000-0100-0000DE000000}" name="Stĺpec222" dataDxfId="2917"/>
    <tableColumn id="297" xr3:uid="{00000000-0010-0000-0100-000029010000}" name="Stĺpec297" dataDxfId="2916"/>
    <tableColumn id="296" xr3:uid="{00000000-0010-0000-0100-000028010000}" name="Stĺpec296" dataDxfId="2915"/>
    <tableColumn id="295" xr3:uid="{00000000-0010-0000-0100-000027010000}" name="Stĺpec295" dataDxfId="2914"/>
    <tableColumn id="294" xr3:uid="{00000000-0010-0000-0100-000026010000}" name="Stĺpec294" dataDxfId="2913"/>
    <tableColumn id="293" xr3:uid="{00000000-0010-0000-0100-000025010000}" name="Stĺpec293" dataDxfId="2912"/>
    <tableColumn id="292" xr3:uid="{00000000-0010-0000-0100-000024010000}" name="Stĺpec292" dataDxfId="2911"/>
    <tableColumn id="291" xr3:uid="{00000000-0010-0000-0100-000023010000}" name="Stĺpec291" dataDxfId="2910"/>
    <tableColumn id="290" xr3:uid="{00000000-0010-0000-0100-000022010000}" name="Stĺpec290" dataDxfId="2909"/>
    <tableColumn id="289" xr3:uid="{00000000-0010-0000-0100-000021010000}" name="Stĺpec289" dataDxfId="2908"/>
    <tableColumn id="288" xr3:uid="{00000000-0010-0000-0100-000020010000}" name="Stĺpec288" dataDxfId="2907"/>
    <tableColumn id="287" xr3:uid="{00000000-0010-0000-0100-00001F010000}" name="Stĺpec287" dataDxfId="2906"/>
    <tableColumn id="286" xr3:uid="{00000000-0010-0000-0100-00001E010000}" name="Stĺpec286" dataDxfId="2905"/>
    <tableColumn id="285" xr3:uid="{00000000-0010-0000-0100-00001D010000}" name="Stĺpec285" dataDxfId="2904"/>
    <tableColumn id="284" xr3:uid="{00000000-0010-0000-0100-00001C010000}" name="Stĺpec284" dataDxfId="2903"/>
    <tableColumn id="283" xr3:uid="{00000000-0010-0000-0100-00001B010000}" name="Stĺpec283" dataDxfId="2902"/>
    <tableColumn id="282" xr3:uid="{00000000-0010-0000-0100-00001A010000}" name="Stĺpec282" dataDxfId="2901"/>
    <tableColumn id="281" xr3:uid="{00000000-0010-0000-0100-000019010000}" name="Stĺpec281" dataDxfId="2900"/>
    <tableColumn id="280" xr3:uid="{00000000-0010-0000-0100-000018010000}" name="Stĺpec280" dataDxfId="2899"/>
    <tableColumn id="279" xr3:uid="{00000000-0010-0000-0100-000017010000}" name="Stĺpec279" dataDxfId="2898"/>
    <tableColumn id="278" xr3:uid="{00000000-0010-0000-0100-000016010000}" name="Stĺpec278" dataDxfId="2897"/>
    <tableColumn id="277" xr3:uid="{00000000-0010-0000-0100-000015010000}" name="Stĺpec277" dataDxfId="2896"/>
    <tableColumn id="276" xr3:uid="{00000000-0010-0000-0100-000014010000}" name="Stĺpec276" dataDxfId="2895"/>
    <tableColumn id="275" xr3:uid="{00000000-0010-0000-0100-000013010000}" name="Stĺpec275" dataDxfId="2894"/>
    <tableColumn id="324" xr3:uid="{00000000-0010-0000-0100-000044010000}" name="Stĺpec324" dataDxfId="2893"/>
    <tableColumn id="323" xr3:uid="{00000000-0010-0000-0100-000043010000}" name="Stĺpec323" dataDxfId="2892"/>
    <tableColumn id="322" xr3:uid="{00000000-0010-0000-0100-000042010000}" name="Stĺpec322" dataDxfId="2891"/>
    <tableColumn id="321" xr3:uid="{00000000-0010-0000-0100-000041010000}" name="Stĺpec321" dataDxfId="2890"/>
    <tableColumn id="320" xr3:uid="{00000000-0010-0000-0100-000040010000}" name="Stĺpec320" dataDxfId="2889"/>
    <tableColumn id="319" xr3:uid="{00000000-0010-0000-0100-00003F010000}" name="Stĺpec319" dataDxfId="2888"/>
    <tableColumn id="316" xr3:uid="{00000000-0010-0000-0100-00003C010000}" name="Stĺpec316" dataDxfId="2887"/>
    <tableColumn id="315" xr3:uid="{00000000-0010-0000-0100-00003B010000}" name="Stĺpec315" dataDxfId="2886"/>
    <tableColumn id="314" xr3:uid="{00000000-0010-0000-0100-00003A010000}" name="Stĺpec314" dataDxfId="2885"/>
    <tableColumn id="313" xr3:uid="{00000000-0010-0000-0100-000039010000}" name="Stĺpec313" dataDxfId="2884"/>
    <tableColumn id="312" xr3:uid="{00000000-0010-0000-0100-000038010000}" name="Stĺpec312" dataDxfId="2883"/>
    <tableColumn id="311" xr3:uid="{00000000-0010-0000-0100-000037010000}" name="Stĺpec311" dataDxfId="2882"/>
    <tableColumn id="310" xr3:uid="{00000000-0010-0000-0100-000036010000}" name="Stĺpec310" dataDxfId="2881"/>
    <tableColumn id="309" xr3:uid="{00000000-0010-0000-0100-000035010000}" name="Stĺpec309" dataDxfId="2880"/>
    <tableColumn id="308" xr3:uid="{00000000-0010-0000-0100-000034010000}" name="Stĺpec308" dataDxfId="2879"/>
    <tableColumn id="307" xr3:uid="{00000000-0010-0000-0100-000033010000}" name="Stĺpec307" dataDxfId="2878"/>
    <tableColumn id="306" xr3:uid="{00000000-0010-0000-0100-000032010000}" name="Stĺpec306" dataDxfId="2877"/>
    <tableColumn id="305" xr3:uid="{00000000-0010-0000-0100-000031010000}" name="Stĺpec305" dataDxfId="2876"/>
    <tableColumn id="304" xr3:uid="{00000000-0010-0000-0100-000030010000}" name="Stĺpec304" dataDxfId="2875"/>
    <tableColumn id="303" xr3:uid="{00000000-0010-0000-0100-00002F010000}" name="Stĺpec303" dataDxfId="2874"/>
    <tableColumn id="302" xr3:uid="{00000000-0010-0000-0100-00002E010000}" name="Stĺpec302" dataDxfId="2873"/>
    <tableColumn id="301" xr3:uid="{00000000-0010-0000-0100-00002D010000}" name="Stĺpec301" dataDxfId="2872"/>
    <tableColumn id="300" xr3:uid="{00000000-0010-0000-0100-00002C010000}" name="Stĺpec300" dataDxfId="2871"/>
    <tableColumn id="299" xr3:uid="{00000000-0010-0000-0100-00002B010000}" name="Stĺpec299" dataDxfId="2870"/>
    <tableColumn id="298" xr3:uid="{00000000-0010-0000-0100-00002A010000}" name="Stĺpec298" dataDxfId="2869"/>
    <tableColumn id="274" xr3:uid="{00000000-0010-0000-0100-000012010000}" name="Stĺpec274" dataDxfId="2868"/>
    <tableColumn id="221" xr3:uid="{00000000-0010-0000-0100-0000DD000000}" name="Stĺpec221" dataDxfId="2867"/>
    <tableColumn id="220" xr3:uid="{00000000-0010-0000-0100-0000DC000000}" name="Stĺpec220" dataDxfId="2866"/>
    <tableColumn id="219" xr3:uid="{00000000-0010-0000-0100-0000DB000000}" name="Stĺpec219" dataDxfId="2865"/>
    <tableColumn id="218" xr3:uid="{00000000-0010-0000-0100-0000DA000000}" name="Stĺpec218" dataDxfId="2864"/>
    <tableColumn id="334" xr3:uid="{00000000-0010-0000-0100-00004E010000}" name="Stĺpec334" dataDxfId="2863"/>
    <tableColumn id="333" xr3:uid="{00000000-0010-0000-0100-00004D010000}" name="Stĺpec333" dataDxfId="2862"/>
    <tableColumn id="332" xr3:uid="{00000000-0010-0000-0100-00004C010000}" name="Stĺpec332" dataDxfId="2861"/>
    <tableColumn id="331" xr3:uid="{00000000-0010-0000-0100-00004B010000}" name="Stĺpec331" dataDxfId="2860"/>
    <tableColumn id="330" xr3:uid="{00000000-0010-0000-0100-00004A010000}" name="Stĺpec330" dataDxfId="2859"/>
    <tableColumn id="329" xr3:uid="{00000000-0010-0000-0100-000049010000}" name="Stĺpec329" dataDxfId="2858"/>
    <tableColumn id="328" xr3:uid="{00000000-0010-0000-0100-000048010000}" name="Stĺpec328" dataDxfId="2857"/>
    <tableColumn id="327" xr3:uid="{00000000-0010-0000-0100-000047010000}" name="Stĺpec327" dataDxfId="2856"/>
    <tableColumn id="326" xr3:uid="{00000000-0010-0000-0100-000046010000}" name="Stĺpec326" dataDxfId="2855"/>
    <tableColumn id="325" xr3:uid="{00000000-0010-0000-0100-000045010000}" name="Stĺpec325" dataDxfId="2854"/>
    <tableColumn id="272" xr3:uid="{00000000-0010-0000-0100-000010010000}" name="Stĺpec272" dataDxfId="2853"/>
    <tableColumn id="10" xr3:uid="{00000000-0010-0000-0100-00000A000000}" name="Stĺpec10" dataDxfId="2852"/>
    <tableColumn id="343" xr3:uid="{00000000-0010-0000-0100-000057010000}" name="Stĺpec343" dataDxfId="2851"/>
    <tableColumn id="342" xr3:uid="{00000000-0010-0000-0100-000056010000}" name="Stĺpec342" dataDxfId="2850"/>
    <tableColumn id="341" xr3:uid="{00000000-0010-0000-0100-000055010000}" name="Stĺpec341" dataDxfId="2849"/>
    <tableColumn id="340" xr3:uid="{00000000-0010-0000-0100-000054010000}" name="Stĺpec340" dataDxfId="2848"/>
    <tableColumn id="339" xr3:uid="{00000000-0010-0000-0100-000053010000}" name="Stĺpec339" dataDxfId="2847"/>
    <tableColumn id="338" xr3:uid="{00000000-0010-0000-0100-000052010000}" name="Stĺpec338" dataDxfId="2846"/>
    <tableColumn id="337" xr3:uid="{00000000-0010-0000-0100-000051010000}" name="Stĺpec337" dataDxfId="2845"/>
    <tableColumn id="336" xr3:uid="{00000000-0010-0000-0100-000050010000}" name="Stĺpec336" dataDxfId="2844"/>
    <tableColumn id="335" xr3:uid="{00000000-0010-0000-0100-00004F010000}" name="Stĺpec335" dataDxfId="2843"/>
    <tableColumn id="364" xr3:uid="{00000000-0010-0000-0100-00006C010000}" name="Stĺpec364" dataDxfId="2842"/>
    <tableColumn id="363" xr3:uid="{00000000-0010-0000-0100-00006B010000}" name="Stĺpec363" dataDxfId="2841"/>
    <tableColumn id="362" xr3:uid="{00000000-0010-0000-0100-00006A010000}" name="Stĺpec362" dataDxfId="2840"/>
    <tableColumn id="361" xr3:uid="{00000000-0010-0000-0100-000069010000}" name="Stĺpec361" dataDxfId="2839"/>
    <tableColumn id="360" xr3:uid="{00000000-0010-0000-0100-000068010000}" name="Stĺpec360" dataDxfId="2838"/>
    <tableColumn id="359" xr3:uid="{00000000-0010-0000-0100-000067010000}" name="Stĺpec359" dataDxfId="2837"/>
    <tableColumn id="358" xr3:uid="{00000000-0010-0000-0100-000066010000}" name="Stĺpec358" dataDxfId="2836"/>
    <tableColumn id="357" xr3:uid="{00000000-0010-0000-0100-000065010000}" name="Stĺpec357" dataDxfId="2835"/>
    <tableColumn id="356" xr3:uid="{00000000-0010-0000-0100-000064010000}" name="Stĺpec356" dataDxfId="2834"/>
    <tableColumn id="355" xr3:uid="{00000000-0010-0000-0100-000063010000}" name="Stĺpec355" dataDxfId="2833"/>
    <tableColumn id="354" xr3:uid="{00000000-0010-0000-0100-000062010000}" name="Stĺpec354" dataDxfId="2832"/>
    <tableColumn id="353" xr3:uid="{00000000-0010-0000-0100-000061010000}" name="Stĺpec353" dataDxfId="2831"/>
    <tableColumn id="352" xr3:uid="{00000000-0010-0000-0100-000060010000}" name="Stĺpec352" dataDxfId="2830"/>
    <tableColumn id="351" xr3:uid="{00000000-0010-0000-0100-00005F010000}" name="Stĺpec351" dataDxfId="2829"/>
    <tableColumn id="350" xr3:uid="{00000000-0010-0000-0100-00005E010000}" name="Stĺpec350" dataDxfId="2828"/>
    <tableColumn id="349" xr3:uid="{00000000-0010-0000-0100-00005D010000}" name="Stĺpec349" dataDxfId="2827"/>
    <tableColumn id="348" xr3:uid="{00000000-0010-0000-0100-00005C010000}" name="Stĺpec348" dataDxfId="2826"/>
    <tableColumn id="347" xr3:uid="{00000000-0010-0000-0100-00005B010000}" name="Stĺpec347" dataDxfId="2825"/>
    <tableColumn id="346" xr3:uid="{00000000-0010-0000-0100-00005A010000}" name="Stĺpec346" dataDxfId="2824"/>
    <tableColumn id="345" xr3:uid="{00000000-0010-0000-0100-000059010000}" name="Stĺpec345" dataDxfId="2823"/>
    <tableColumn id="344" xr3:uid="{00000000-0010-0000-0100-000058010000}" name="Stĺpec344" dataDxfId="2822"/>
    <tableColumn id="369" xr3:uid="{00000000-0010-0000-0100-000071010000}" name="Stĺpec369" dataDxfId="2821"/>
    <tableColumn id="368" xr3:uid="{00000000-0010-0000-0100-000070010000}" name="Stĺpec368" dataDxfId="2820"/>
    <tableColumn id="367" xr3:uid="{00000000-0010-0000-0100-00006F010000}" name="Stĺpec367" dataDxfId="2819"/>
    <tableColumn id="366" xr3:uid="{00000000-0010-0000-0100-00006E010000}" name="Stĺpec366" dataDxfId="2818"/>
    <tableColumn id="365" xr3:uid="{00000000-0010-0000-0100-00006D010000}" name="Stĺpec365" dataDxfId="2817"/>
    <tableColumn id="390" xr3:uid="{00000000-0010-0000-0100-000086010000}" name="Stĺpec390" dataDxfId="2816"/>
    <tableColumn id="389" xr3:uid="{00000000-0010-0000-0100-000085010000}" name="Stĺpec389" dataDxfId="2815"/>
    <tableColumn id="388" xr3:uid="{00000000-0010-0000-0100-000084010000}" name="Stĺpec388" dataDxfId="2814"/>
    <tableColumn id="387" xr3:uid="{00000000-0010-0000-0100-000083010000}" name="Stĺpec387" dataDxfId="2813"/>
    <tableColumn id="386" xr3:uid="{00000000-0010-0000-0100-000082010000}" name="Stĺpec386" dataDxfId="2812"/>
    <tableColumn id="385" xr3:uid="{00000000-0010-0000-0100-000081010000}" name="Stĺpec385" dataDxfId="2811"/>
    <tableColumn id="384" xr3:uid="{00000000-0010-0000-0100-000080010000}" name="Stĺpec384" dataDxfId="2810"/>
    <tableColumn id="383" xr3:uid="{00000000-0010-0000-0100-00007F010000}" name="Stĺpec383" dataDxfId="2809"/>
    <tableColumn id="382" xr3:uid="{00000000-0010-0000-0100-00007E010000}" name="Stĺpec382" dataDxfId="2808"/>
    <tableColumn id="381" xr3:uid="{00000000-0010-0000-0100-00007D010000}" name="Stĺpec381" dataDxfId="2807"/>
    <tableColumn id="380" xr3:uid="{00000000-0010-0000-0100-00007C010000}" name="Stĺpec380" dataDxfId="2806"/>
    <tableColumn id="379" xr3:uid="{00000000-0010-0000-0100-00007B010000}" name="Stĺpec379" dataDxfId="2805"/>
    <tableColumn id="378" xr3:uid="{00000000-0010-0000-0100-00007A010000}" name="Stĺpec378" dataDxfId="2804"/>
    <tableColumn id="377" xr3:uid="{00000000-0010-0000-0100-000079010000}" name="Stĺpec377" dataDxfId="2803"/>
    <tableColumn id="376" xr3:uid="{00000000-0010-0000-0100-000078010000}" name="Stĺpec376" dataDxfId="2802"/>
    <tableColumn id="375" xr3:uid="{00000000-0010-0000-0100-000077010000}" name="Stĺpec375" dataDxfId="2801"/>
    <tableColumn id="374" xr3:uid="{00000000-0010-0000-0100-000076010000}" name="Stĺpec374" dataDxfId="2800"/>
    <tableColumn id="373" xr3:uid="{00000000-0010-0000-0100-000075010000}" name="Stĺpec373" dataDxfId="2799"/>
    <tableColumn id="372" xr3:uid="{00000000-0010-0000-0100-000074010000}" name="Stĺpec372" dataDxfId="2798"/>
    <tableColumn id="371" xr3:uid="{00000000-0010-0000-0100-000073010000}" name="Stĺpec371" dataDxfId="2797"/>
    <tableColumn id="370" xr3:uid="{00000000-0010-0000-0100-000072010000}" name="Stĺpec370" dataDxfId="2796"/>
    <tableColumn id="400" xr3:uid="{00000000-0010-0000-0100-000090010000}" name="Stĺpec400" dataDxfId="2795"/>
    <tableColumn id="399" xr3:uid="{00000000-0010-0000-0100-00008F010000}" name="Stĺpec399" dataDxfId="2794"/>
    <tableColumn id="398" xr3:uid="{00000000-0010-0000-0100-00008E010000}" name="Stĺpec398" dataDxfId="2793"/>
    <tableColumn id="397" xr3:uid="{00000000-0010-0000-0100-00008D010000}" name="Stĺpec397" dataDxfId="2792"/>
    <tableColumn id="396" xr3:uid="{00000000-0010-0000-0100-00008C010000}" name="Stĺpec396" dataDxfId="2791"/>
    <tableColumn id="395" xr3:uid="{00000000-0010-0000-0100-00008B010000}" name="Stĺpec395" dataDxfId="2790"/>
    <tableColumn id="394" xr3:uid="{00000000-0010-0000-0100-00008A010000}" name="Stĺpec394" dataDxfId="2789"/>
    <tableColumn id="393" xr3:uid="{00000000-0010-0000-0100-000089010000}" name="Stĺpec393" dataDxfId="2788"/>
    <tableColumn id="392" xr3:uid="{00000000-0010-0000-0100-000088010000}" name="Stĺpec392" dataDxfId="2787"/>
    <tableColumn id="391" xr3:uid="{00000000-0010-0000-0100-000087010000}" name="Stĺpec391" dataDxfId="2786"/>
    <tableColumn id="440" xr3:uid="{00000000-0010-0000-0100-0000B8010000}" name="Stĺpec440" dataDxfId="2785"/>
    <tableColumn id="439" xr3:uid="{00000000-0010-0000-0100-0000B7010000}" name="Stĺpec439" dataDxfId="2784"/>
    <tableColumn id="438" xr3:uid="{00000000-0010-0000-0100-0000B6010000}" name="Stĺpec438" dataDxfId="2783"/>
    <tableColumn id="437" xr3:uid="{00000000-0010-0000-0100-0000B5010000}" name="Stĺpec437" dataDxfId="2782"/>
    <tableColumn id="436" xr3:uid="{00000000-0010-0000-0100-0000B4010000}" name="Stĺpec436" dataDxfId="2781"/>
    <tableColumn id="435" xr3:uid="{00000000-0010-0000-0100-0000B3010000}" name="Stĺpec435" dataDxfId="2780"/>
    <tableColumn id="434" xr3:uid="{00000000-0010-0000-0100-0000B2010000}" name="Stĺpec434" dataDxfId="2779"/>
    <tableColumn id="433" xr3:uid="{00000000-0010-0000-0100-0000B1010000}" name="Stĺpec433" dataDxfId="2778"/>
    <tableColumn id="432" xr3:uid="{00000000-0010-0000-0100-0000B0010000}" name="Stĺpec432" dataDxfId="2777"/>
    <tableColumn id="431" xr3:uid="{00000000-0010-0000-0100-0000AF010000}" name="Stĺpec431" dataDxfId="2776"/>
    <tableColumn id="430" xr3:uid="{00000000-0010-0000-0100-0000AE010000}" name="Stĺpec430" dataDxfId="2775"/>
    <tableColumn id="429" xr3:uid="{00000000-0010-0000-0100-0000AD010000}" name="Stĺpec429" dataDxfId="2774"/>
    <tableColumn id="428" xr3:uid="{00000000-0010-0000-0100-0000AC010000}" name="Stĺpec428" dataDxfId="2773"/>
    <tableColumn id="427" xr3:uid="{00000000-0010-0000-0100-0000AB010000}" name="Stĺpec427" dataDxfId="2772"/>
    <tableColumn id="426" xr3:uid="{00000000-0010-0000-0100-0000AA010000}" name="Stĺpec426" dataDxfId="2771"/>
    <tableColumn id="425" xr3:uid="{00000000-0010-0000-0100-0000A9010000}" name="Stĺpec425" dataDxfId="2770"/>
    <tableColumn id="424" xr3:uid="{00000000-0010-0000-0100-0000A8010000}" name="Stĺpec424" dataDxfId="2769"/>
    <tableColumn id="423" xr3:uid="{00000000-0010-0000-0100-0000A7010000}" name="Stĺpec423" dataDxfId="2768"/>
    <tableColumn id="422" xr3:uid="{00000000-0010-0000-0100-0000A6010000}" name="Stĺpec422" dataDxfId="2767"/>
    <tableColumn id="421" xr3:uid="{00000000-0010-0000-0100-0000A5010000}" name="Stĺpec421" dataDxfId="2766"/>
    <tableColumn id="420" xr3:uid="{00000000-0010-0000-0100-0000A4010000}" name="Stĺpec420" dataDxfId="2765"/>
    <tableColumn id="419" xr3:uid="{00000000-0010-0000-0100-0000A3010000}" name="Stĺpec419" dataDxfId="2764"/>
    <tableColumn id="418" xr3:uid="{00000000-0010-0000-0100-0000A2010000}" name="Stĺpec418" dataDxfId="2763"/>
    <tableColumn id="417" xr3:uid="{00000000-0010-0000-0100-0000A1010000}" name="Stĺpec417" dataDxfId="2762"/>
    <tableColumn id="416" xr3:uid="{00000000-0010-0000-0100-0000A0010000}" name="Stĺpec416" dataDxfId="2761"/>
    <tableColumn id="415" xr3:uid="{00000000-0010-0000-0100-00009F010000}" name="Stĺpec415" dataDxfId="2760"/>
    <tableColumn id="414" xr3:uid="{00000000-0010-0000-0100-00009E010000}" name="Stĺpec414" dataDxfId="2759"/>
    <tableColumn id="413" xr3:uid="{00000000-0010-0000-0100-00009D010000}" name="Stĺpec413" dataDxfId="2758"/>
    <tableColumn id="412" xr3:uid="{00000000-0010-0000-0100-00009C010000}" name="Stĺpec412" dataDxfId="2757"/>
    <tableColumn id="411" xr3:uid="{00000000-0010-0000-0100-00009B010000}" name="Stĺpec411" dataDxfId="2756"/>
    <tableColumn id="410" xr3:uid="{00000000-0010-0000-0100-00009A010000}" name="Stĺpec410" dataDxfId="2755"/>
    <tableColumn id="409" xr3:uid="{00000000-0010-0000-0100-000099010000}" name="Stĺpec409" dataDxfId="2754"/>
    <tableColumn id="408" xr3:uid="{00000000-0010-0000-0100-000098010000}" name="Stĺpec408" dataDxfId="2753"/>
    <tableColumn id="407" xr3:uid="{00000000-0010-0000-0100-000097010000}" name="Stĺpec407" dataDxfId="2752"/>
    <tableColumn id="406" xr3:uid="{00000000-0010-0000-0100-000096010000}" name="Stĺpec406" dataDxfId="2751"/>
    <tableColumn id="405" xr3:uid="{00000000-0010-0000-0100-000095010000}" name="Stĺpec405" dataDxfId="2750"/>
    <tableColumn id="404" xr3:uid="{00000000-0010-0000-0100-000094010000}" name="Stĺpec404" dataDxfId="2749"/>
    <tableColumn id="403" xr3:uid="{00000000-0010-0000-0100-000093010000}" name="Stĺpec403" dataDxfId="2748"/>
    <tableColumn id="402" xr3:uid="{00000000-0010-0000-0100-000092010000}" name="Stĺpec402" dataDxfId="2747"/>
    <tableColumn id="401" xr3:uid="{00000000-0010-0000-0100-000091010000}" name="Stĺpec401" dataDxfId="2746"/>
    <tableColumn id="468" xr3:uid="{00000000-0010-0000-0100-0000D4010000}" name="Stĺpec468" dataDxfId="2745"/>
    <tableColumn id="467" xr3:uid="{00000000-0010-0000-0100-0000D3010000}" name="Stĺpec467" dataDxfId="2744"/>
    <tableColumn id="466" xr3:uid="{00000000-0010-0000-0100-0000D2010000}" name="Stĺpec466" dataDxfId="2743"/>
    <tableColumn id="465" xr3:uid="{00000000-0010-0000-0100-0000D1010000}" name="Stĺpec465" dataDxfId="2742"/>
    <tableColumn id="464" xr3:uid="{00000000-0010-0000-0100-0000D0010000}" name="Stĺpec464" dataDxfId="2741"/>
    <tableColumn id="463" xr3:uid="{00000000-0010-0000-0100-0000CF010000}" name="Stĺpec463" dataDxfId="2740"/>
    <tableColumn id="462" xr3:uid="{00000000-0010-0000-0100-0000CE010000}" name="Stĺpec462" dataDxfId="2739"/>
    <tableColumn id="461" xr3:uid="{00000000-0010-0000-0100-0000CD010000}" name="Stĺpec461" dataDxfId="2738"/>
    <tableColumn id="460" xr3:uid="{00000000-0010-0000-0100-0000CC010000}" name="Stĺpec460" dataDxfId="2737"/>
    <tableColumn id="459" xr3:uid="{00000000-0010-0000-0100-0000CB010000}" name="Stĺpec459" dataDxfId="2736"/>
    <tableColumn id="458" xr3:uid="{00000000-0010-0000-0100-0000CA010000}" name="Stĺpec458" dataDxfId="2735"/>
    <tableColumn id="457" xr3:uid="{00000000-0010-0000-0100-0000C9010000}" name="Stĺpec457" dataDxfId="2734"/>
    <tableColumn id="456" xr3:uid="{00000000-0010-0000-0100-0000C8010000}" name="Stĺpec456" dataDxfId="2733"/>
    <tableColumn id="455" xr3:uid="{00000000-0010-0000-0100-0000C7010000}" name="Stĺpec455" dataDxfId="2732"/>
    <tableColumn id="454" xr3:uid="{00000000-0010-0000-0100-0000C6010000}" name="Stĺpec454" dataDxfId="2731"/>
    <tableColumn id="453" xr3:uid="{00000000-0010-0000-0100-0000C5010000}" name="Stĺpec453" dataDxfId="2730"/>
    <tableColumn id="452" xr3:uid="{00000000-0010-0000-0100-0000C4010000}" name="Stĺpec452" dataDxfId="2729"/>
    <tableColumn id="451" xr3:uid="{00000000-0010-0000-0100-0000C3010000}" name="Stĺpec451" dataDxfId="2728"/>
    <tableColumn id="450" xr3:uid="{00000000-0010-0000-0100-0000C2010000}" name="Stĺpec450" dataDxfId="2727"/>
    <tableColumn id="449" xr3:uid="{00000000-0010-0000-0100-0000C1010000}" name="Stĺpec449" dataDxfId="2726"/>
    <tableColumn id="448" xr3:uid="{00000000-0010-0000-0100-0000C0010000}" name="Stĺpec448" dataDxfId="2725"/>
    <tableColumn id="447" xr3:uid="{00000000-0010-0000-0100-0000BF010000}" name="Stĺpec447" dataDxfId="2724"/>
    <tableColumn id="446" xr3:uid="{00000000-0010-0000-0100-0000BE010000}" name="Stĺpec446" dataDxfId="2723"/>
    <tableColumn id="445" xr3:uid="{00000000-0010-0000-0100-0000BD010000}" name="Stĺpec445" dataDxfId="2722"/>
    <tableColumn id="444" xr3:uid="{00000000-0010-0000-0100-0000BC010000}" name="Stĺpec444" dataDxfId="2721"/>
    <tableColumn id="443" xr3:uid="{00000000-0010-0000-0100-0000BB010000}" name="Stĺpec443" dataDxfId="2720"/>
    <tableColumn id="442" xr3:uid="{00000000-0010-0000-0100-0000BA010000}" name="Stĺpec442" dataDxfId="2719"/>
    <tableColumn id="441" xr3:uid="{00000000-0010-0000-0100-0000B9010000}" name="Stĺpec441" dataDxfId="2718"/>
    <tableColumn id="481" xr3:uid="{57D19DF9-C1F8-4B2A-AF68-FC87B782A592}" name="Stĺpec481" dataDxfId="2717"/>
    <tableColumn id="480" xr3:uid="{2A5C505C-2D9B-40EF-94A5-9A4C9E6AA9A0}" name="Stĺpec480" dataDxfId="2716"/>
    <tableColumn id="479" xr3:uid="{21724710-B236-4544-B7DD-293390A1DCCD}" name="Stĺpec479" dataDxfId="2715"/>
    <tableColumn id="478" xr3:uid="{641EEF9C-FACA-4F45-9899-A1756683EB1C}" name="Stĺpec478" dataDxfId="2714"/>
    <tableColumn id="477" xr3:uid="{D5E9B483-7F00-43C0-860A-DE6D274CF8EF}" name="Stĺpec477" dataDxfId="2713"/>
    <tableColumn id="476" xr3:uid="{987E10E6-3863-4882-8300-D927D09EE55D}" name="Stĺpec476" dataDxfId="2712"/>
    <tableColumn id="475" xr3:uid="{AD7F776F-99FD-4CCA-A0E5-3ED046703D47}" name="Stĺpec475" dataDxfId="2711"/>
    <tableColumn id="474" xr3:uid="{1E6D3131-2F74-4D22-9C65-B774BB74A277}" name="Stĺpec474" dataDxfId="2710"/>
    <tableColumn id="473" xr3:uid="{E5E76B3F-6DB7-4F7C-A284-07C13B40CC34}" name="Stĺpec473" dataDxfId="2709"/>
    <tableColumn id="472" xr3:uid="{286CFF63-B71B-47CB-B0D3-E2630CF1610F}" name="Stĺpec472" dataDxfId="2708"/>
    <tableColumn id="471" xr3:uid="{70986ABA-BC3D-4173-955E-ACF815CAD23F}" name="Stĺpec471" dataDxfId="2707"/>
    <tableColumn id="470" xr3:uid="{CF66E64A-32EB-4274-AFC6-DB5622EE6C77}" name="Stĺpec470" dataDxfId="2706"/>
    <tableColumn id="469" xr3:uid="{8134D028-B6B7-4DB4-8074-BDEDBA464AE9}" name="Stĺpec469" dataDxfId="2705"/>
    <tableColumn id="496" xr3:uid="{FE5AB730-F9E2-46BD-A97E-A88FE7577996}" name="Stĺpec496" dataDxfId="2704"/>
    <tableColumn id="495" xr3:uid="{229B3D1E-B6E5-4B8C-B239-3E8607DD59C9}" name="Stĺpec495" dataDxfId="2703"/>
    <tableColumn id="494" xr3:uid="{AB85EAA9-7FF2-46E2-A21F-751711E6AE57}" name="Stĺpec494" dataDxfId="2702"/>
    <tableColumn id="493" xr3:uid="{8A30B11B-7560-42A2-A3FC-EFFD0586E6D8}" name="Stĺpec493" dataDxfId="2701"/>
    <tableColumn id="492" xr3:uid="{A671571B-5C42-4162-8D28-483E7ACBB32F}" name="Stĺpec492" dataDxfId="2700"/>
    <tableColumn id="491" xr3:uid="{DB25A261-3A4C-43AB-A29A-7516E80B5958}" name="Stĺpec491" dataDxfId="2699"/>
    <tableColumn id="490" xr3:uid="{EF4DEF04-C62C-4C74-AA2A-4DBC838F63D7}" name="Stĺpec490" dataDxfId="2698"/>
    <tableColumn id="489" xr3:uid="{06174EBC-5D2A-4BDD-87A3-2B43CFE839FC}" name="Stĺpec489" dataDxfId="2697"/>
    <tableColumn id="488" xr3:uid="{1D749C08-94C3-4DC2-AF2C-966A33998DA0}" name="Stĺpec488" dataDxfId="2696"/>
    <tableColumn id="487" xr3:uid="{83909992-AFEC-45D6-938B-C6906B6A5481}" name="Stĺpec487" dataDxfId="2695"/>
    <tableColumn id="486" xr3:uid="{AEAF688E-358A-4FD3-9672-44BCFA2F4079}" name="Stĺpec486" dataDxfId="2694"/>
    <tableColumn id="485" xr3:uid="{5E51EB86-EB00-4307-9B03-9F9433DC0B8D}" name="Stĺpec485" dataDxfId="2693"/>
    <tableColumn id="484" xr3:uid="{626B1444-5D65-4CDD-8BF3-E71F3518C5E3}" name="Stĺpec484" dataDxfId="2692"/>
    <tableColumn id="483" xr3:uid="{C260D55C-38C4-4628-81E2-3DC229684218}" name="Stĺpec483" dataDxfId="2691"/>
    <tableColumn id="482" xr3:uid="{3BBB9E67-A002-4B63-A200-CA13D972FF15}" name="Stĺpec482" dataDxfId="2690"/>
    <tableColumn id="504" xr3:uid="{CB18B8D9-FFAD-4444-B541-F77BB03E93B3}" name="Stĺpec504" dataDxfId="2689"/>
    <tableColumn id="503" xr3:uid="{A033B335-6E1D-450F-B961-FA3DA7A5086A}" name="Stĺpec503" dataDxfId="2688"/>
    <tableColumn id="502" xr3:uid="{E3FDA502-FC04-4A13-9A50-972012618701}" name="Stĺpec502" dataDxfId="2687"/>
    <tableColumn id="501" xr3:uid="{71E4E87B-052B-4C25-A520-3E41C44E7F21}" name="Stĺpec501" dataDxfId="2686"/>
    <tableColumn id="500" xr3:uid="{64DF76F6-4CFF-4CC9-9079-C634228F7808}" name="Stĺpec500" dataDxfId="2685"/>
    <tableColumn id="499" xr3:uid="{6762B944-5A85-402A-B194-68A9D33D5C51}" name="Stĺpec499" dataDxfId="2684"/>
    <tableColumn id="498" xr3:uid="{E250CFA8-FE06-425C-8991-4EF4DC878E1E}" name="Stĺpec498" dataDxfId="2683"/>
    <tableColumn id="497" xr3:uid="{866410B5-0ADC-490A-8AF5-59ED89EB117A}" name="Stĺpec497" dataDxfId="2682"/>
    <tableColumn id="522" xr3:uid="{7BCF1EEA-37D9-47BA-858D-21AB35822225}" name="Stĺpec522" dataDxfId="2681"/>
    <tableColumn id="521" xr3:uid="{C14B3B24-D2FD-4938-A615-14D4D592CDC2}" name="Stĺpec521" dataDxfId="2680"/>
    <tableColumn id="520" xr3:uid="{9A892961-6EEC-44E5-BF41-C00F4CAE5FD9}" name="Stĺpec520" dataDxfId="2679"/>
    <tableColumn id="519" xr3:uid="{F6327299-0BF4-4243-AD2F-A9E267D21401}" name="Stĺpec519" dataDxfId="2678"/>
    <tableColumn id="518" xr3:uid="{389DC904-6C6D-4ECA-AF41-938A0B5CC040}" name="Stĺpec518" dataDxfId="2677"/>
    <tableColumn id="517" xr3:uid="{C307D4E5-87A2-4246-9E66-0A2D0BF874DA}" name="Stĺpec517" dataDxfId="2676"/>
    <tableColumn id="516" xr3:uid="{BEEBFCF1-3EE0-43C0-A935-2A10E9F7E1A9}" name="Stĺpec516" dataDxfId="2675"/>
    <tableColumn id="515" xr3:uid="{BF14F1F9-D7BB-40BD-BC15-0AF973DD78C4}" name="Stĺpec515" dataDxfId="2674"/>
    <tableColumn id="514" xr3:uid="{DFC19DE4-BA54-4435-B120-6A665576803B}" name="Stĺpec514" dataDxfId="2673"/>
    <tableColumn id="513" xr3:uid="{018FE7F4-8FFF-4A35-BF37-CC6A2FA9E044}" name="Stĺpec513" dataDxfId="2672"/>
    <tableColumn id="512" xr3:uid="{369D55EE-E54D-48D2-8034-1C2CAC2E2E73}" name="Stĺpec512" dataDxfId="2671"/>
    <tableColumn id="511" xr3:uid="{03564B24-E751-44C6-A41A-693024AC8ACA}" name="Stĺpec511" dataDxfId="2670"/>
    <tableColumn id="510" xr3:uid="{1E1EC8FF-D137-43D9-AC7D-597FEE1A4C6B}" name="Stĺpec510" dataDxfId="2669"/>
    <tableColumn id="509" xr3:uid="{D190CB30-A07A-4D3D-9DCA-AA85AF850294}" name="Stĺpec509" dataDxfId="2668"/>
    <tableColumn id="508" xr3:uid="{25AFCEE6-AC94-4A86-9803-734D37048B84}" name="Stĺpec508" dataDxfId="2667"/>
    <tableColumn id="507" xr3:uid="{BD1132F1-82E8-4E28-8BC9-3393C6A3DB64}" name="Stĺpec507" dataDxfId="2666"/>
    <tableColumn id="506" xr3:uid="{C8A184F6-E90B-4DC1-B6FE-432EB582C007}" name="Stĺpec506" dataDxfId="2665"/>
    <tableColumn id="505" xr3:uid="{F33585A9-48B5-4F0D-ACC7-90CAD4B04267}" name="Stĺpec505" dataDxfId="2664"/>
    <tableColumn id="273" xr3:uid="{00000000-0010-0000-0100-000011010000}" name="Stĺpec273" dataDxfId="266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ľka2" displayName="Tabuľka2" ref="A9:TB71" headerRowCount="0" totalsRowShown="0">
  <tableColumns count="522">
    <tableColumn id="1" xr3:uid="{00000000-0010-0000-0200-000001000000}" name="Stĺpec1" dataDxfId="2662"/>
    <tableColumn id="2" xr3:uid="{00000000-0010-0000-0200-000002000000}" name="Stĺpec2" dataDxfId="2661"/>
    <tableColumn id="3" xr3:uid="{00000000-0010-0000-0200-000003000000}" name="Stĺpec3" dataDxfId="2660"/>
    <tableColumn id="4" xr3:uid="{00000000-0010-0000-0200-000004000000}" name="Stĺpec4"/>
    <tableColumn id="5" xr3:uid="{00000000-0010-0000-0200-000005000000}" name="Stĺpec5" dataDxfId="2659"/>
    <tableColumn id="6" xr3:uid="{00000000-0010-0000-0200-000006000000}" name="Stĺpec6" dataDxfId="2658"/>
    <tableColumn id="7" xr3:uid="{00000000-0010-0000-0200-000007000000}" name="Stĺpec7"/>
    <tableColumn id="124" xr3:uid="{00000000-0010-0000-0200-00007C000000}" name="Stĺpec124"/>
    <tableColumn id="8" xr3:uid="{00000000-0010-0000-0200-000008000000}" name="Stĺpec8" dataDxfId="2657">
      <calculatedColumnFormula>SUM(K9:TB9)</calculatedColumnFormula>
    </tableColumn>
    <tableColumn id="9" xr3:uid="{00000000-0010-0000-0200-000009000000}" name="Stĺpec9" dataDxfId="2656"/>
    <tableColumn id="10" xr3:uid="{00000000-0010-0000-0200-00000A000000}" name="Stĺpec10" dataDxfId="2655"/>
    <tableColumn id="11" xr3:uid="{00000000-0010-0000-0200-00000B000000}" name="Stĺpec11" dataDxfId="2654"/>
    <tableColumn id="12" xr3:uid="{00000000-0010-0000-0200-00000C000000}" name="Stĺpec12" dataDxfId="2653"/>
    <tableColumn id="13" xr3:uid="{00000000-0010-0000-0200-00000D000000}" name="Stĺpec13" dataDxfId="2652"/>
    <tableColumn id="14" xr3:uid="{00000000-0010-0000-0200-00000E000000}" name="Stĺpec14" dataDxfId="2651"/>
    <tableColumn id="15" xr3:uid="{00000000-0010-0000-0200-00000F000000}" name="Stĺpec15" dataDxfId="2650"/>
    <tableColumn id="16" xr3:uid="{00000000-0010-0000-0200-000010000000}" name="Stĺpec16" dataDxfId="2649"/>
    <tableColumn id="17" xr3:uid="{00000000-0010-0000-0200-000011000000}" name="Stĺpec17" dataDxfId="2648"/>
    <tableColumn id="18" xr3:uid="{00000000-0010-0000-0200-000012000000}" name="Stĺpec18" dataDxfId="2647"/>
    <tableColumn id="19" xr3:uid="{00000000-0010-0000-0200-000013000000}" name="Stĺpec19" dataDxfId="2646"/>
    <tableColumn id="20" xr3:uid="{00000000-0010-0000-0200-000014000000}" name="Stĺpec20" dataDxfId="2645"/>
    <tableColumn id="21" xr3:uid="{00000000-0010-0000-0200-000015000000}" name="Stĺpec21" dataDxfId="2644"/>
    <tableColumn id="22" xr3:uid="{00000000-0010-0000-0200-000016000000}" name="Stĺpec22" dataDxfId="2643"/>
    <tableColumn id="23" xr3:uid="{00000000-0010-0000-0200-000017000000}" name="Stĺpec23" dataDxfId="2642"/>
    <tableColumn id="24" xr3:uid="{00000000-0010-0000-0200-000018000000}" name="Stĺpec24" dataDxfId="2641"/>
    <tableColumn id="25" xr3:uid="{00000000-0010-0000-0200-000019000000}" name="Stĺpec25" dataDxfId="2640"/>
    <tableColumn id="26" xr3:uid="{00000000-0010-0000-0200-00001A000000}" name="Stĺpec26" dataDxfId="2639"/>
    <tableColumn id="27" xr3:uid="{00000000-0010-0000-0200-00001B000000}" name="Stĺpec27" dataDxfId="2638"/>
    <tableColumn id="28" xr3:uid="{00000000-0010-0000-0200-00001C000000}" name="Stĺpec28" dataDxfId="2637"/>
    <tableColumn id="29" xr3:uid="{00000000-0010-0000-0200-00001D000000}" name="Stĺpec29" dataDxfId="2636"/>
    <tableColumn id="30" xr3:uid="{00000000-0010-0000-0200-00001E000000}" name="Stĺpec30" dataDxfId="2635"/>
    <tableColumn id="31" xr3:uid="{00000000-0010-0000-0200-00001F000000}" name="Stĺpec31" dataDxfId="2634"/>
    <tableColumn id="32" xr3:uid="{00000000-0010-0000-0200-000020000000}" name="Stĺpec32" dataDxfId="2633"/>
    <tableColumn id="33" xr3:uid="{00000000-0010-0000-0200-000021000000}" name="Stĺpec33" dataDxfId="2632"/>
    <tableColumn id="34" xr3:uid="{00000000-0010-0000-0200-000022000000}" name="Stĺpec34" dataDxfId="2631"/>
    <tableColumn id="206" xr3:uid="{00000000-0010-0000-0200-0000CE000000}" name="Stĺpec206" dataDxfId="2630"/>
    <tableColumn id="35" xr3:uid="{00000000-0010-0000-0200-000023000000}" name="Stĺpec35" dataDxfId="2629"/>
    <tableColumn id="36" xr3:uid="{00000000-0010-0000-0200-000024000000}" name="Stĺpec36" dataDxfId="2628"/>
    <tableColumn id="37" xr3:uid="{00000000-0010-0000-0200-000025000000}" name="Stĺpec37" dataDxfId="2627"/>
    <tableColumn id="38" xr3:uid="{00000000-0010-0000-0200-000026000000}" name="Stĺpec38" dataDxfId="2626"/>
    <tableColumn id="39" xr3:uid="{00000000-0010-0000-0200-000027000000}" name="Stĺpec39" dataDxfId="2625"/>
    <tableColumn id="40" xr3:uid="{00000000-0010-0000-0200-000028000000}" name="Stĺpec40" dataDxfId="2624"/>
    <tableColumn id="41" xr3:uid="{00000000-0010-0000-0200-000029000000}" name="Stĺpec41" dataDxfId="2623"/>
    <tableColumn id="42" xr3:uid="{00000000-0010-0000-0200-00002A000000}" name="Stĺpec42" dataDxfId="2622"/>
    <tableColumn id="43" xr3:uid="{00000000-0010-0000-0200-00002B000000}" name="Stĺpec43" dataDxfId="2621"/>
    <tableColumn id="44" xr3:uid="{00000000-0010-0000-0200-00002C000000}" name="Stĺpec44" dataDxfId="2620"/>
    <tableColumn id="45" xr3:uid="{00000000-0010-0000-0200-00002D000000}" name="Stĺpec45" dataDxfId="2619"/>
    <tableColumn id="46" xr3:uid="{00000000-0010-0000-0200-00002E000000}" name="Stĺpec46" dataDxfId="2618"/>
    <tableColumn id="47" xr3:uid="{00000000-0010-0000-0200-00002F000000}" name="Stĺpec47" dataDxfId="2617"/>
    <tableColumn id="48" xr3:uid="{00000000-0010-0000-0200-000030000000}" name="Stĺpec48" dataDxfId="2616"/>
    <tableColumn id="49" xr3:uid="{00000000-0010-0000-0200-000031000000}" name="Stĺpec49" dataDxfId="2615"/>
    <tableColumn id="50" xr3:uid="{00000000-0010-0000-0200-000032000000}" name="Stĺpec50" dataDxfId="2614"/>
    <tableColumn id="51" xr3:uid="{00000000-0010-0000-0200-000033000000}" name="Stĺpec51" dataDxfId="2613"/>
    <tableColumn id="52" xr3:uid="{00000000-0010-0000-0200-000034000000}" name="Stĺpec52" dataDxfId="2612"/>
    <tableColumn id="53" xr3:uid="{00000000-0010-0000-0200-000035000000}" name="Stĺpec53" dataDxfId="2611"/>
    <tableColumn id="54" xr3:uid="{00000000-0010-0000-0200-000036000000}" name="Stĺpec54" dataDxfId="2610"/>
    <tableColumn id="55" xr3:uid="{00000000-0010-0000-0200-000037000000}" name="Stĺpec55" dataDxfId="2609"/>
    <tableColumn id="56" xr3:uid="{00000000-0010-0000-0200-000038000000}" name="Stĺpec56" dataDxfId="2608"/>
    <tableColumn id="57" xr3:uid="{00000000-0010-0000-0200-000039000000}" name="Stĺpec57" dataDxfId="2607"/>
    <tableColumn id="213" xr3:uid="{00000000-0010-0000-0200-0000D5000000}" name="Stĺpec213" dataDxfId="2606"/>
    <tableColumn id="212" xr3:uid="{00000000-0010-0000-0200-0000D4000000}" name="Stĺpec212" dataDxfId="2605"/>
    <tableColumn id="211" xr3:uid="{00000000-0010-0000-0200-0000D3000000}" name="Stĺpec211" dataDxfId="2604"/>
    <tableColumn id="210" xr3:uid="{00000000-0010-0000-0200-0000D2000000}" name="Stĺpec210" dataDxfId="2603"/>
    <tableColumn id="209" xr3:uid="{00000000-0010-0000-0200-0000D1000000}" name="Stĺpec209" dataDxfId="2602"/>
    <tableColumn id="208" xr3:uid="{00000000-0010-0000-0200-0000D0000000}" name="Stĺpec208" dataDxfId="2601"/>
    <tableColumn id="207" xr3:uid="{00000000-0010-0000-0200-0000CF000000}" name="Stĺpec207" dataDxfId="2600"/>
    <tableColumn id="58" xr3:uid="{00000000-0010-0000-0200-00003A000000}" name="Stĺpec58" dataDxfId="2599"/>
    <tableColumn id="59" xr3:uid="{00000000-0010-0000-0200-00003B000000}" name="Stĺpec59" dataDxfId="2598"/>
    <tableColumn id="60" xr3:uid="{00000000-0010-0000-0200-00003C000000}" name="Stĺpec60" dataDxfId="2597"/>
    <tableColumn id="61" xr3:uid="{00000000-0010-0000-0200-00003D000000}" name="Stĺpec61" dataDxfId="2596"/>
    <tableColumn id="62" xr3:uid="{00000000-0010-0000-0200-00003E000000}" name="Stĺpec62" dataDxfId="2595"/>
    <tableColumn id="63" xr3:uid="{00000000-0010-0000-0200-00003F000000}" name="Stĺpec63" dataDxfId="2594"/>
    <tableColumn id="64" xr3:uid="{00000000-0010-0000-0200-000040000000}" name="Stĺpec64" dataDxfId="2593"/>
    <tableColumn id="65" xr3:uid="{00000000-0010-0000-0200-000041000000}" name="Stĺpec65" dataDxfId="2592"/>
    <tableColumn id="66" xr3:uid="{00000000-0010-0000-0200-000042000000}" name="Stĺpec66" dataDxfId="2591"/>
    <tableColumn id="67" xr3:uid="{00000000-0010-0000-0200-000043000000}" name="Stĺpec67" dataDxfId="2590"/>
    <tableColumn id="68" xr3:uid="{00000000-0010-0000-0200-000044000000}" name="Stĺpec68" dataDxfId="2589"/>
    <tableColumn id="69" xr3:uid="{00000000-0010-0000-0200-000045000000}" name="Stĺpec69" dataDxfId="2588"/>
    <tableColumn id="70" xr3:uid="{00000000-0010-0000-0200-000046000000}" name="Stĺpec70" dataDxfId="2587"/>
    <tableColumn id="71" xr3:uid="{00000000-0010-0000-0200-000047000000}" name="Stĺpec71" dataDxfId="2586"/>
    <tableColumn id="72" xr3:uid="{00000000-0010-0000-0200-000048000000}" name="Stĺpec72" dataDxfId="2585"/>
    <tableColumn id="73" xr3:uid="{00000000-0010-0000-0200-000049000000}" name="Stĺpec73" dataDxfId="2584"/>
    <tableColumn id="216" xr3:uid="{00000000-0010-0000-0200-0000D8000000}" name="Stĺpec216" dataDxfId="2583"/>
    <tableColumn id="215" xr3:uid="{00000000-0010-0000-0200-0000D7000000}" name="Stĺpec215" dataDxfId="2582"/>
    <tableColumn id="214" xr3:uid="{00000000-0010-0000-0200-0000D6000000}" name="Stĺpec214" dataDxfId="2581"/>
    <tableColumn id="74" xr3:uid="{00000000-0010-0000-0200-00004A000000}" name="Stĺpec74" dataDxfId="2580"/>
    <tableColumn id="75" xr3:uid="{00000000-0010-0000-0200-00004B000000}" name="Stĺpec75" dataDxfId="2579"/>
    <tableColumn id="76" xr3:uid="{00000000-0010-0000-0200-00004C000000}" name="Stĺpec76" dataDxfId="2578"/>
    <tableColumn id="77" xr3:uid="{00000000-0010-0000-0200-00004D000000}" name="Stĺpec77" dataDxfId="2577"/>
    <tableColumn id="219" xr3:uid="{00000000-0010-0000-0200-0000DB000000}" name="Stĺpec219" dataDxfId="2576"/>
    <tableColumn id="218" xr3:uid="{00000000-0010-0000-0200-0000DA000000}" name="Stĺpec218" dataDxfId="2575"/>
    <tableColumn id="217" xr3:uid="{00000000-0010-0000-0200-0000D9000000}" name="Stĺpec217" dataDxfId="2574"/>
    <tableColumn id="78" xr3:uid="{00000000-0010-0000-0200-00004E000000}" name="Stĺpec78" dataDxfId="2573"/>
    <tableColumn id="79" xr3:uid="{00000000-0010-0000-0200-00004F000000}" name="Stĺpec79" dataDxfId="2572"/>
    <tableColumn id="80" xr3:uid="{00000000-0010-0000-0200-000050000000}" name="Stĺpec80" dataDxfId="2571"/>
    <tableColumn id="81" xr3:uid="{00000000-0010-0000-0200-000051000000}" name="Stĺpec81" dataDxfId="2570"/>
    <tableColumn id="82" xr3:uid="{00000000-0010-0000-0200-000052000000}" name="Stĺpec82" dataDxfId="2569"/>
    <tableColumn id="83" xr3:uid="{00000000-0010-0000-0200-000053000000}" name="Stĺpec83" dataDxfId="2568"/>
    <tableColumn id="84" xr3:uid="{00000000-0010-0000-0200-000054000000}" name="Stĺpec84" dataDxfId="2567"/>
    <tableColumn id="85" xr3:uid="{00000000-0010-0000-0200-000055000000}" name="Stĺpec85" dataDxfId="2566"/>
    <tableColumn id="86" xr3:uid="{00000000-0010-0000-0200-000056000000}" name="Stĺpec86" dataDxfId="2565"/>
    <tableColumn id="87" xr3:uid="{00000000-0010-0000-0200-000057000000}" name="Stĺpec87" dataDxfId="2564"/>
    <tableColumn id="88" xr3:uid="{00000000-0010-0000-0200-000058000000}" name="Stĺpec88" dataDxfId="2563"/>
    <tableColumn id="131" xr3:uid="{00000000-0010-0000-0200-000083000000}" name="Stĺpec131" dataDxfId="2562"/>
    <tableColumn id="130" xr3:uid="{00000000-0010-0000-0200-000082000000}" name="Stĺpec130" dataDxfId="2561"/>
    <tableColumn id="129" xr3:uid="{00000000-0010-0000-0200-000081000000}" name="Stĺpec129" dataDxfId="2560"/>
    <tableColumn id="128" xr3:uid="{00000000-0010-0000-0200-000080000000}" name="Stĺpec128" dataDxfId="2559"/>
    <tableColumn id="133" xr3:uid="{00000000-0010-0000-0200-000085000000}" name="Stĺpec133" dataDxfId="2558"/>
    <tableColumn id="132" xr3:uid="{00000000-0010-0000-0200-000084000000}" name="Stĺpec132" dataDxfId="2557"/>
    <tableColumn id="127" xr3:uid="{00000000-0010-0000-0200-00007F000000}" name="Stĺpec127" dataDxfId="2556"/>
    <tableColumn id="222" xr3:uid="{00000000-0010-0000-0200-0000DE000000}" name="Stĺpec222" dataDxfId="2555"/>
    <tableColumn id="221" xr3:uid="{00000000-0010-0000-0200-0000DD000000}" name="Stĺpec221" dataDxfId="2554"/>
    <tableColumn id="220" xr3:uid="{00000000-0010-0000-0200-0000DC000000}" name="Stĺpec220" dataDxfId="2553"/>
    <tableColumn id="89" xr3:uid="{00000000-0010-0000-0200-000059000000}" name="Stĺpec89" dataDxfId="2552"/>
    <tableColumn id="90" xr3:uid="{00000000-0010-0000-0200-00005A000000}" name="Stĺpec90" dataDxfId="2551"/>
    <tableColumn id="91" xr3:uid="{00000000-0010-0000-0200-00005B000000}" name="Stĺpec91" dataDxfId="2550"/>
    <tableColumn id="92" xr3:uid="{00000000-0010-0000-0200-00005C000000}" name="Stĺpec92" dataDxfId="2549"/>
    <tableColumn id="93" xr3:uid="{00000000-0010-0000-0200-00005D000000}" name="Stĺpec93" dataDxfId="2548"/>
    <tableColumn id="94" xr3:uid="{00000000-0010-0000-0200-00005E000000}" name="Stĺpec94" dataDxfId="2547"/>
    <tableColumn id="95" xr3:uid="{00000000-0010-0000-0200-00005F000000}" name="Stĺpec95" dataDxfId="2546"/>
    <tableColumn id="96" xr3:uid="{00000000-0010-0000-0200-000060000000}" name="Stĺpec96" dataDxfId="2545"/>
    <tableColumn id="97" xr3:uid="{00000000-0010-0000-0200-000061000000}" name="Stĺpec97" dataDxfId="2544"/>
    <tableColumn id="98" xr3:uid="{00000000-0010-0000-0200-000062000000}" name="Stĺpec98" dataDxfId="2543"/>
    <tableColumn id="99" xr3:uid="{00000000-0010-0000-0200-000063000000}" name="Stĺpec99" dataDxfId="2542"/>
    <tableColumn id="100" xr3:uid="{00000000-0010-0000-0200-000064000000}" name="Stĺpec100" dataDxfId="2541"/>
    <tableColumn id="225" xr3:uid="{00000000-0010-0000-0200-0000E1000000}" name="Stĺpec225" dataDxfId="2540"/>
    <tableColumn id="224" xr3:uid="{00000000-0010-0000-0200-0000E0000000}" name="Stĺpec224" dataDxfId="2539"/>
    <tableColumn id="223" xr3:uid="{00000000-0010-0000-0200-0000DF000000}" name="Stĺpec223" dataDxfId="2538"/>
    <tableColumn id="101" xr3:uid="{00000000-0010-0000-0200-000065000000}" name="Stĺpec101" dataDxfId="2537"/>
    <tableColumn id="238" xr3:uid="{00000000-0010-0000-0200-0000EE000000}" name="Stĺpec237" dataDxfId="2536"/>
    <tableColumn id="237" xr3:uid="{00000000-0010-0000-0200-0000ED000000}" name="Stĺpec236" dataDxfId="2535"/>
    <tableColumn id="102" xr3:uid="{00000000-0010-0000-0200-000066000000}" name="Stĺpec102" dataDxfId="2534"/>
    <tableColumn id="103" xr3:uid="{00000000-0010-0000-0200-000067000000}" name="Stĺpec103" dataDxfId="2533"/>
    <tableColumn id="158" xr3:uid="{00000000-0010-0000-0200-00009E000000}" name="Stĺpec158" dataDxfId="2532"/>
    <tableColumn id="157" xr3:uid="{00000000-0010-0000-0200-00009D000000}" name="Stĺpec157" dataDxfId="2531"/>
    <tableColumn id="156" xr3:uid="{00000000-0010-0000-0200-00009C000000}" name="Stĺpec156" dataDxfId="2530"/>
    <tableColumn id="155" xr3:uid="{00000000-0010-0000-0200-00009B000000}" name="Stĺpec155" dataDxfId="2529"/>
    <tableColumn id="154" xr3:uid="{00000000-0010-0000-0200-00009A000000}" name="Stĺpec154" dataDxfId="2528"/>
    <tableColumn id="153" xr3:uid="{00000000-0010-0000-0200-000099000000}" name="Stĺpec153" dataDxfId="2527"/>
    <tableColumn id="152" xr3:uid="{00000000-0010-0000-0200-000098000000}" name="Stĺpec152" dataDxfId="2526"/>
    <tableColumn id="151" xr3:uid="{00000000-0010-0000-0200-000097000000}" name="Stĺpec151" dataDxfId="2525"/>
    <tableColumn id="150" xr3:uid="{00000000-0010-0000-0200-000096000000}" name="Stĺpec150" dataDxfId="2524"/>
    <tableColumn id="149" xr3:uid="{00000000-0010-0000-0200-000095000000}" name="Stĺpec149" dataDxfId="2523"/>
    <tableColumn id="148" xr3:uid="{00000000-0010-0000-0200-000094000000}" name="Stĺpec148" dataDxfId="2522"/>
    <tableColumn id="147" xr3:uid="{00000000-0010-0000-0200-000093000000}" name="Stĺpec147" dataDxfId="2521"/>
    <tableColumn id="146" xr3:uid="{00000000-0010-0000-0200-000092000000}" name="Stĺpec146" dataDxfId="2520"/>
    <tableColumn id="145" xr3:uid="{00000000-0010-0000-0200-000091000000}" name="Stĺpec145" dataDxfId="2519"/>
    <tableColumn id="144" xr3:uid="{00000000-0010-0000-0200-000090000000}" name="Stĺpec144" dataDxfId="2518"/>
    <tableColumn id="143" xr3:uid="{00000000-0010-0000-0200-00008F000000}" name="Stĺpec143" dataDxfId="2517"/>
    <tableColumn id="142" xr3:uid="{00000000-0010-0000-0200-00008E000000}" name="Stĺpec142" dataDxfId="2516"/>
    <tableColumn id="141" xr3:uid="{00000000-0010-0000-0200-00008D000000}" name="Stĺpec141" dataDxfId="2515"/>
    <tableColumn id="140" xr3:uid="{00000000-0010-0000-0200-00008C000000}" name="Stĺpec140" dataDxfId="2514"/>
    <tableColumn id="139" xr3:uid="{00000000-0010-0000-0200-00008B000000}" name="Stĺpec139" dataDxfId="2513"/>
    <tableColumn id="138" xr3:uid="{00000000-0010-0000-0200-00008A000000}" name="Stĺpec138" dataDxfId="2512"/>
    <tableColumn id="137" xr3:uid="{00000000-0010-0000-0200-000089000000}" name="Stĺpec137" dataDxfId="2511"/>
    <tableColumn id="136" xr3:uid="{00000000-0010-0000-0200-000088000000}" name="Stĺpec136" dataDxfId="2510"/>
    <tableColumn id="135" xr3:uid="{00000000-0010-0000-0200-000087000000}" name="Stĺpec135" dataDxfId="2509"/>
    <tableColumn id="134" xr3:uid="{00000000-0010-0000-0200-000086000000}" name="Stĺpec134" dataDxfId="2508"/>
    <tableColumn id="104" xr3:uid="{00000000-0010-0000-0200-000068000000}" name="Stĺpec104" dataDxfId="2507"/>
    <tableColumn id="105" xr3:uid="{00000000-0010-0000-0200-000069000000}" name="Stĺpec105" dataDxfId="2506"/>
    <tableColumn id="106" xr3:uid="{00000000-0010-0000-0200-00006A000000}" name="Stĺpec106" dataDxfId="2505"/>
    <tableColumn id="107" xr3:uid="{00000000-0010-0000-0200-00006B000000}" name="Stĺpec107" dataDxfId="2504"/>
    <tableColumn id="108" xr3:uid="{00000000-0010-0000-0200-00006C000000}" name="Stĺpec108" dataDxfId="2503"/>
    <tableColumn id="109" xr3:uid="{00000000-0010-0000-0200-00006D000000}" name="Stĺpec109" dataDxfId="2502"/>
    <tableColumn id="110" xr3:uid="{00000000-0010-0000-0200-00006E000000}" name="Stĺpec110" dataDxfId="2501"/>
    <tableColumn id="111" xr3:uid="{00000000-0010-0000-0200-00006F000000}" name="Stĺpec111" dataDxfId="2500"/>
    <tableColumn id="112" xr3:uid="{00000000-0010-0000-0200-000070000000}" name="Stĺpec112" dataDxfId="2499"/>
    <tableColumn id="113" xr3:uid="{00000000-0010-0000-0200-000071000000}" name="Stĺpec113" dataDxfId="2498"/>
    <tableColumn id="114" xr3:uid="{00000000-0010-0000-0200-000072000000}" name="Stĺpec114" dataDxfId="2497"/>
    <tableColumn id="115" xr3:uid="{00000000-0010-0000-0200-000073000000}" name="Stĺpec115" dataDxfId="2496"/>
    <tableColumn id="116" xr3:uid="{00000000-0010-0000-0200-000074000000}" name="Stĺpec116" dataDxfId="2495"/>
    <tableColumn id="117" xr3:uid="{00000000-0010-0000-0200-000075000000}" name="Stĺpec117" dataDxfId="2494"/>
    <tableColumn id="118" xr3:uid="{00000000-0010-0000-0200-000076000000}" name="Stĺpec118" dataDxfId="2493"/>
    <tableColumn id="119" xr3:uid="{00000000-0010-0000-0200-000077000000}" name="Stĺpec119" dataDxfId="2492"/>
    <tableColumn id="120" xr3:uid="{00000000-0010-0000-0200-000078000000}" name="Stĺpec120" dataDxfId="2491"/>
    <tableColumn id="189" xr3:uid="{00000000-0010-0000-0200-0000BD000000}" name="Stĺpec188" dataDxfId="2490"/>
    <tableColumn id="188" xr3:uid="{00000000-0010-0000-0200-0000BC000000}" name="Stĺpec187" dataDxfId="2489"/>
    <tableColumn id="187" xr3:uid="{00000000-0010-0000-0200-0000BB000000}" name="Stĺpec186" dataDxfId="2488"/>
    <tableColumn id="186" xr3:uid="{00000000-0010-0000-0200-0000BA000000}" name="Stĺpec185" dataDxfId="2487"/>
    <tableColumn id="185" xr3:uid="{00000000-0010-0000-0200-0000B9000000}" name="Stĺpec184" dataDxfId="2486"/>
    <tableColumn id="184" xr3:uid="{00000000-0010-0000-0200-0000B8000000}" name="Stĺpec183" dataDxfId="2485"/>
    <tableColumn id="183" xr3:uid="{00000000-0010-0000-0200-0000B7000000}" name="Stĺpec182" dataDxfId="2484"/>
    <tableColumn id="182" xr3:uid="{00000000-0010-0000-0200-0000B6000000}" name="Stĺpec181" dataDxfId="2483"/>
    <tableColumn id="181" xr3:uid="{00000000-0010-0000-0200-0000B5000000}" name="Stĺpec180" dataDxfId="2482"/>
    <tableColumn id="180" xr3:uid="{00000000-0010-0000-0200-0000B4000000}" name="Stĺpec179" dataDxfId="2481"/>
    <tableColumn id="179" xr3:uid="{00000000-0010-0000-0200-0000B3000000}" name="Stĺpec178" dataDxfId="2480"/>
    <tableColumn id="178" xr3:uid="{00000000-0010-0000-0200-0000B2000000}" name="Stĺpec177" dataDxfId="2479"/>
    <tableColumn id="177" xr3:uid="{00000000-0010-0000-0200-0000B1000000}" name="Stĺpec176" dataDxfId="2478"/>
    <tableColumn id="175" xr3:uid="{00000000-0010-0000-0200-0000AF000000}" name="Stĺpec175" dataDxfId="2477"/>
    <tableColumn id="174" xr3:uid="{00000000-0010-0000-0200-0000AE000000}" name="Stĺpec174" dataDxfId="2476"/>
    <tableColumn id="173" xr3:uid="{00000000-0010-0000-0200-0000AD000000}" name="Stĺpec173" dataDxfId="2475"/>
    <tableColumn id="236" xr3:uid="{00000000-0010-0000-0200-0000EC000000}" name="Stĺpec235" dataDxfId="2474"/>
    <tableColumn id="235" xr3:uid="{00000000-0010-0000-0200-0000EB000000}" name="Stĺpec234" dataDxfId="2473"/>
    <tableColumn id="234" xr3:uid="{00000000-0010-0000-0200-0000EA000000}" name="Stĺpec233" dataDxfId="2472"/>
    <tableColumn id="233" xr3:uid="{00000000-0010-0000-0200-0000E9000000}" name="Stĺpec232" dataDxfId="2471"/>
    <tableColumn id="232" xr3:uid="{00000000-0010-0000-0200-0000E8000000}" name="Stĺpec231" dataDxfId="2470"/>
    <tableColumn id="231" xr3:uid="{00000000-0010-0000-0200-0000E7000000}" name="Stĺpec230" dataDxfId="2469"/>
    <tableColumn id="230" xr3:uid="{00000000-0010-0000-0200-0000E6000000}" name="Stĺpec229" dataDxfId="2468"/>
    <tableColumn id="229" xr3:uid="{00000000-0010-0000-0200-0000E5000000}" name="Stĺpec228" dataDxfId="2467"/>
    <tableColumn id="228" xr3:uid="{00000000-0010-0000-0200-0000E4000000}" name="Stĺpec227" dataDxfId="2466"/>
    <tableColumn id="227" xr3:uid="{00000000-0010-0000-0200-0000E3000000}" name="Stĺpec226" dataDxfId="2465"/>
    <tableColumn id="226" xr3:uid="{00000000-0010-0000-0200-0000E2000000}" name="Stĺpec205" dataDxfId="2464"/>
    <tableColumn id="205" xr3:uid="{00000000-0010-0000-0200-0000CD000000}" name="Stĺpec204" dataDxfId="2463"/>
    <tableColumn id="204" xr3:uid="{00000000-0010-0000-0200-0000CC000000}" name="Stĺpec203" dataDxfId="2462"/>
    <tableColumn id="203" xr3:uid="{00000000-0010-0000-0200-0000CB000000}" name="Stĺpec202" dataDxfId="2461"/>
    <tableColumn id="202" xr3:uid="{00000000-0010-0000-0200-0000CA000000}" name="Stĺpec201" dataDxfId="2460"/>
    <tableColumn id="201" xr3:uid="{00000000-0010-0000-0200-0000C9000000}" name="Stĺpec200" dataDxfId="2459"/>
    <tableColumn id="200" xr3:uid="{00000000-0010-0000-0200-0000C8000000}" name="Stĺpec199" dataDxfId="2458"/>
    <tableColumn id="199" xr3:uid="{00000000-0010-0000-0200-0000C7000000}" name="Stĺpec198" dataDxfId="2457"/>
    <tableColumn id="198" xr3:uid="{00000000-0010-0000-0200-0000C6000000}" name="Stĺpec197" dataDxfId="2456"/>
    <tableColumn id="197" xr3:uid="{00000000-0010-0000-0200-0000C5000000}" name="Stĺpec196" dataDxfId="2455"/>
    <tableColumn id="196" xr3:uid="{00000000-0010-0000-0200-0000C4000000}" name="Stĺpec195" dataDxfId="2454"/>
    <tableColumn id="195" xr3:uid="{00000000-0010-0000-0200-0000C3000000}" name="Stĺpec194" dataDxfId="2453"/>
    <tableColumn id="194" xr3:uid="{00000000-0010-0000-0200-0000C2000000}" name="Stĺpec193" dataDxfId="2452"/>
    <tableColumn id="193" xr3:uid="{00000000-0010-0000-0200-0000C1000000}" name="Stĺpec192" dataDxfId="2451"/>
    <tableColumn id="192" xr3:uid="{00000000-0010-0000-0200-0000C0000000}" name="Stĺpec191" dataDxfId="2450"/>
    <tableColumn id="191" xr3:uid="{00000000-0010-0000-0200-0000BF000000}" name="Stĺpec190" dataDxfId="2449"/>
    <tableColumn id="190" xr3:uid="{00000000-0010-0000-0200-0000BE000000}" name="Stĺpec189" dataDxfId="2448"/>
    <tableColumn id="172" xr3:uid="{00000000-0010-0000-0200-0000AC000000}" name="Stĺpec172" dataDxfId="2447"/>
    <tableColumn id="171" xr3:uid="{00000000-0010-0000-0200-0000AB000000}" name="Stĺpec171" dataDxfId="2446"/>
    <tableColumn id="170" xr3:uid="{00000000-0010-0000-0200-0000AA000000}" name="Stĺpec170" dataDxfId="2445"/>
    <tableColumn id="169" xr3:uid="{00000000-0010-0000-0200-0000A9000000}" name="Stĺpec169" dataDxfId="2444"/>
    <tableColumn id="168" xr3:uid="{00000000-0010-0000-0200-0000A8000000}" name="Stĺpec168" dataDxfId="2443"/>
    <tableColumn id="167" xr3:uid="{00000000-0010-0000-0200-0000A7000000}" name="Stĺpec167" dataDxfId="2442"/>
    <tableColumn id="166" xr3:uid="{00000000-0010-0000-0200-0000A6000000}" name="Stĺpec166" dataDxfId="2441"/>
    <tableColumn id="165" xr3:uid="{00000000-0010-0000-0200-0000A5000000}" name="Stĺpec165" dataDxfId="2440"/>
    <tableColumn id="268" xr3:uid="{00000000-0010-0000-0200-00000C010000}" name="Stĺpec268" dataDxfId="2439"/>
    <tableColumn id="267" xr3:uid="{00000000-0010-0000-0200-00000B010000}" name="Stĺpec267" dataDxfId="2438"/>
    <tableColumn id="266" xr3:uid="{00000000-0010-0000-0200-00000A010000}" name="Stĺpec266" dataDxfId="2437"/>
    <tableColumn id="265" xr3:uid="{00000000-0010-0000-0200-000009010000}" name="Stĺpec265" dataDxfId="2436"/>
    <tableColumn id="264" xr3:uid="{00000000-0010-0000-0200-000008010000}" name="Stĺpec264" dataDxfId="2435"/>
    <tableColumn id="263" xr3:uid="{00000000-0010-0000-0200-000007010000}" name="Stĺpec263" dataDxfId="2434"/>
    <tableColumn id="262" xr3:uid="{00000000-0010-0000-0200-000006010000}" name="Stĺpec262" dataDxfId="2433"/>
    <tableColumn id="261" xr3:uid="{00000000-0010-0000-0200-000005010000}" name="Stĺpec261" dataDxfId="2432"/>
    <tableColumn id="260" xr3:uid="{00000000-0010-0000-0200-000004010000}" name="Stĺpec260" dataDxfId="2431"/>
    <tableColumn id="259" xr3:uid="{00000000-0010-0000-0200-000003010000}" name="Stĺpec259" dataDxfId="2430"/>
    <tableColumn id="258" xr3:uid="{00000000-0010-0000-0200-000002010000}" name="Stĺpec258" dataDxfId="2429"/>
    <tableColumn id="257" xr3:uid="{00000000-0010-0000-0200-000001010000}" name="Stĺpec257" dataDxfId="2428"/>
    <tableColumn id="256" xr3:uid="{00000000-0010-0000-0200-000000010000}" name="Stĺpec256" dataDxfId="2427"/>
    <tableColumn id="255" xr3:uid="{00000000-0010-0000-0200-0000FF000000}" name="Stĺpec255" dataDxfId="2426"/>
    <tableColumn id="254" xr3:uid="{00000000-0010-0000-0200-0000FE000000}" name="Stĺpec254" dataDxfId="2425"/>
    <tableColumn id="253" xr3:uid="{00000000-0010-0000-0200-0000FD000000}" name="Stĺpec253" dataDxfId="2424"/>
    <tableColumn id="252" xr3:uid="{00000000-0010-0000-0200-0000FC000000}" name="Stĺpec252" dataDxfId="2423"/>
    <tableColumn id="251" xr3:uid="{00000000-0010-0000-0200-0000FB000000}" name="Stĺpec251" dataDxfId="2422"/>
    <tableColumn id="250" xr3:uid="{00000000-0010-0000-0200-0000FA000000}" name="Stĺpec250" dataDxfId="2421"/>
    <tableColumn id="249" xr3:uid="{00000000-0010-0000-0200-0000F9000000}" name="Stĺpec249" dataDxfId="2420"/>
    <tableColumn id="248" xr3:uid="{00000000-0010-0000-0200-0000F8000000}" name="Stĺpec248" dataDxfId="2419"/>
    <tableColumn id="247" xr3:uid="{00000000-0010-0000-0200-0000F7000000}" name="Stĺpec247" dataDxfId="2418"/>
    <tableColumn id="246" xr3:uid="{00000000-0010-0000-0200-0000F6000000}" name="Stĺpec246" dataDxfId="2417"/>
    <tableColumn id="245" xr3:uid="{00000000-0010-0000-0200-0000F5000000}" name="Stĺpec245" dataDxfId="2416"/>
    <tableColumn id="244" xr3:uid="{00000000-0010-0000-0200-0000F4000000}" name="Stĺpec244" dataDxfId="2415"/>
    <tableColumn id="243" xr3:uid="{00000000-0010-0000-0200-0000F3000000}" name="Stĺpec243" dataDxfId="2414"/>
    <tableColumn id="242" xr3:uid="{00000000-0010-0000-0200-0000F2000000}" name="Stĺpec242" dataDxfId="2413"/>
    <tableColumn id="241" xr3:uid="{00000000-0010-0000-0200-0000F1000000}" name="Stĺpec241" dataDxfId="2412"/>
    <tableColumn id="240" xr3:uid="{00000000-0010-0000-0200-0000F0000000}" name="Stĺpec240" dataDxfId="2411"/>
    <tableColumn id="239" xr3:uid="{00000000-0010-0000-0200-0000EF000000}" name="Stĺpec239" dataDxfId="2410"/>
    <tableColumn id="176" xr3:uid="{00000000-0010-0000-0200-0000B0000000}" name="Stĺpec238" dataDxfId="2409"/>
    <tableColumn id="164" xr3:uid="{00000000-0010-0000-0200-0000A4000000}" name="Stĺpec164" dataDxfId="2408"/>
    <tableColumn id="163" xr3:uid="{00000000-0010-0000-0200-0000A3000000}" name="Stĺpec163" dataDxfId="2407"/>
    <tableColumn id="162" xr3:uid="{00000000-0010-0000-0200-0000A2000000}" name="Stĺpec162" dataDxfId="2406"/>
    <tableColumn id="161" xr3:uid="{00000000-0010-0000-0200-0000A1000000}" name="Stĺpec161" dataDxfId="2405"/>
    <tableColumn id="160" xr3:uid="{00000000-0010-0000-0200-0000A0000000}" name="Stĺpec160" dataDxfId="2404"/>
    <tableColumn id="159" xr3:uid="{00000000-0010-0000-0200-00009F000000}" name="Stĺpec159" dataDxfId="2403"/>
    <tableColumn id="121" xr3:uid="{00000000-0010-0000-0200-000079000000}" name="Stĺpec121" dataDxfId="2402"/>
    <tableColumn id="122" xr3:uid="{00000000-0010-0000-0200-00007A000000}" name="Stĺpec122" dataDxfId="2401"/>
    <tableColumn id="123" xr3:uid="{00000000-0010-0000-0200-00007B000000}" name="Stĺpec123" dataDxfId="2400"/>
    <tableColumn id="126" xr3:uid="{00000000-0010-0000-0200-00007E000000}" name="Stĺpec126" dataDxfId="2399"/>
    <tableColumn id="274" xr3:uid="{00000000-0010-0000-0200-000012010000}" name="Stĺpec274" dataDxfId="2398"/>
    <tableColumn id="273" xr3:uid="{00000000-0010-0000-0200-000011010000}" name="Stĺpec273" dataDxfId="2397"/>
    <tableColumn id="296" xr3:uid="{00000000-0010-0000-0200-000028010000}" name="Stĺpec296" dataDxfId="2396"/>
    <tableColumn id="295" xr3:uid="{00000000-0010-0000-0200-000027010000}" name="Stĺpec295" dataDxfId="2395"/>
    <tableColumn id="294" xr3:uid="{00000000-0010-0000-0200-000026010000}" name="Stĺpec294" dataDxfId="2394"/>
    <tableColumn id="293" xr3:uid="{00000000-0010-0000-0200-000025010000}" name="Stĺpec293" dataDxfId="2393"/>
    <tableColumn id="292" xr3:uid="{00000000-0010-0000-0200-000024010000}" name="Stĺpec292" dataDxfId="2392"/>
    <tableColumn id="291" xr3:uid="{00000000-0010-0000-0200-000023010000}" name="Stĺpec291" dataDxfId="2391"/>
    <tableColumn id="290" xr3:uid="{00000000-0010-0000-0200-000022010000}" name="Stĺpec290" dataDxfId="2390"/>
    <tableColumn id="289" xr3:uid="{00000000-0010-0000-0200-000021010000}" name="Stĺpec289" dataDxfId="2389"/>
    <tableColumn id="288" xr3:uid="{00000000-0010-0000-0200-000020010000}" name="Stĺpec288" dataDxfId="2388"/>
    <tableColumn id="287" xr3:uid="{00000000-0010-0000-0200-00001F010000}" name="Stĺpec287" dataDxfId="2387"/>
    <tableColumn id="286" xr3:uid="{00000000-0010-0000-0200-00001E010000}" name="Stĺpec286" dataDxfId="2386"/>
    <tableColumn id="285" xr3:uid="{00000000-0010-0000-0200-00001D010000}" name="Stĺpec285" dataDxfId="2385"/>
    <tableColumn id="284" xr3:uid="{00000000-0010-0000-0200-00001C010000}" name="Stĺpec284" dataDxfId="2384"/>
    <tableColumn id="283" xr3:uid="{00000000-0010-0000-0200-00001B010000}" name="Stĺpec283" dataDxfId="2383"/>
    <tableColumn id="282" xr3:uid="{00000000-0010-0000-0200-00001A010000}" name="Stĺpec282" dataDxfId="2382"/>
    <tableColumn id="281" xr3:uid="{00000000-0010-0000-0200-000019010000}" name="Stĺpec281" dataDxfId="2381"/>
    <tableColumn id="280" xr3:uid="{00000000-0010-0000-0200-000018010000}" name="Stĺpec280" dataDxfId="2380"/>
    <tableColumn id="279" xr3:uid="{00000000-0010-0000-0200-000017010000}" name="Stĺpec279" dataDxfId="2379"/>
    <tableColumn id="278" xr3:uid="{00000000-0010-0000-0200-000016010000}" name="Stĺpec278" dataDxfId="2378"/>
    <tableColumn id="277" xr3:uid="{00000000-0010-0000-0200-000015010000}" name="Stĺpec277" dataDxfId="2377"/>
    <tableColumn id="276" xr3:uid="{00000000-0010-0000-0200-000014010000}" name="Stĺpec276" dataDxfId="2376"/>
    <tableColumn id="275" xr3:uid="{00000000-0010-0000-0200-000013010000}" name="Stĺpec275" dataDxfId="2375"/>
    <tableColumn id="326" xr3:uid="{00000000-0010-0000-0200-000046010000}" name="Stĺpec326" dataDxfId="2374"/>
    <tableColumn id="325" xr3:uid="{00000000-0010-0000-0200-000045010000}" name="Stĺpec325" dataDxfId="2373"/>
    <tableColumn id="324" xr3:uid="{00000000-0010-0000-0200-000044010000}" name="Stĺpec324" dataDxfId="2372"/>
    <tableColumn id="323" xr3:uid="{00000000-0010-0000-0200-000043010000}" name="Stĺpec323" dataDxfId="2371"/>
    <tableColumn id="322" xr3:uid="{00000000-0010-0000-0200-000042010000}" name="Stĺpec322" dataDxfId="2370"/>
    <tableColumn id="321" xr3:uid="{00000000-0010-0000-0200-000041010000}" name="Stĺpec321" dataDxfId="2369"/>
    <tableColumn id="320" xr3:uid="{00000000-0010-0000-0200-000040010000}" name="Stĺpec320" dataDxfId="2368"/>
    <tableColumn id="319" xr3:uid="{00000000-0010-0000-0200-00003F010000}" name="Stĺpec319" dataDxfId="2367"/>
    <tableColumn id="318" xr3:uid="{00000000-0010-0000-0200-00003E010000}" name="Stĺpec318" dataDxfId="2366"/>
    <tableColumn id="317" xr3:uid="{00000000-0010-0000-0200-00003D010000}" name="Stĺpec317" dataDxfId="2365"/>
    <tableColumn id="316" xr3:uid="{00000000-0010-0000-0200-00003C010000}" name="Stĺpec316" dataDxfId="2364"/>
    <tableColumn id="315" xr3:uid="{00000000-0010-0000-0200-00003B010000}" name="Stĺpec315" dataDxfId="2363"/>
    <tableColumn id="314" xr3:uid="{00000000-0010-0000-0200-00003A010000}" name="Stĺpec314" dataDxfId="2362"/>
    <tableColumn id="313" xr3:uid="{00000000-0010-0000-0200-000039010000}" name="Stĺpec313" dataDxfId="2361"/>
    <tableColumn id="312" xr3:uid="{00000000-0010-0000-0200-000038010000}" name="Stĺpec312" dataDxfId="2360"/>
    <tableColumn id="311" xr3:uid="{00000000-0010-0000-0200-000037010000}" name="Stĺpec311" dataDxfId="2359"/>
    <tableColumn id="310" xr3:uid="{00000000-0010-0000-0200-000036010000}" name="Stĺpec310" dataDxfId="2358"/>
    <tableColumn id="309" xr3:uid="{00000000-0010-0000-0200-000035010000}" name="Stĺpec309" dataDxfId="2357"/>
    <tableColumn id="308" xr3:uid="{00000000-0010-0000-0200-000034010000}" name="Stĺpec308" dataDxfId="2356"/>
    <tableColumn id="307" xr3:uid="{00000000-0010-0000-0200-000033010000}" name="Stĺpec307" dataDxfId="2355"/>
    <tableColumn id="306" xr3:uid="{00000000-0010-0000-0200-000032010000}" name="Stĺpec306" dataDxfId="2354"/>
    <tableColumn id="305" xr3:uid="{00000000-0010-0000-0200-000031010000}" name="Stĺpec305" dataDxfId="2353"/>
    <tableColumn id="304" xr3:uid="{00000000-0010-0000-0200-000030010000}" name="Stĺpec304" dataDxfId="2352"/>
    <tableColumn id="303" xr3:uid="{00000000-0010-0000-0200-00002F010000}" name="Stĺpec303" dataDxfId="2351"/>
    <tableColumn id="302" xr3:uid="{00000000-0010-0000-0200-00002E010000}" name="Stĺpec302" dataDxfId="2350"/>
    <tableColumn id="301" xr3:uid="{00000000-0010-0000-0200-00002D010000}" name="Stĺpec301" dataDxfId="2349"/>
    <tableColumn id="300" xr3:uid="{00000000-0010-0000-0200-00002C010000}" name="Stĺpec300" dataDxfId="2348"/>
    <tableColumn id="272" xr3:uid="{00000000-0010-0000-0200-000010010000}" name="Stĺpec272" dataDxfId="2347"/>
    <tableColumn id="271" xr3:uid="{00000000-0010-0000-0200-00000F010000}" name="Stĺpec271" dataDxfId="2346"/>
    <tableColumn id="270" xr3:uid="{00000000-0010-0000-0200-00000E010000}" name="Stĺpec270" dataDxfId="2345"/>
    <tableColumn id="269" xr3:uid="{00000000-0010-0000-0200-00000D010000}" name="Stĺpec269" dataDxfId="2344"/>
    <tableColumn id="125" xr3:uid="{00000000-0010-0000-0200-00007D000000}" name="Stĺpec125" dataDxfId="2343"/>
    <tableColumn id="334" xr3:uid="{00000000-0010-0000-0200-00004E010000}" name="Stĺpec334" dataDxfId="2342"/>
    <tableColumn id="333" xr3:uid="{00000000-0010-0000-0200-00004D010000}" name="Stĺpec333" dataDxfId="2341"/>
    <tableColumn id="332" xr3:uid="{00000000-0010-0000-0200-00004C010000}" name="Stĺpec332" dataDxfId="2340"/>
    <tableColumn id="331" xr3:uid="{00000000-0010-0000-0200-00004B010000}" name="Stĺpec331" dataDxfId="2339"/>
    <tableColumn id="330" xr3:uid="{00000000-0010-0000-0200-00004A010000}" name="Stĺpec330" dataDxfId="2338"/>
    <tableColumn id="329" xr3:uid="{00000000-0010-0000-0200-000049010000}" name="Stĺpec329" dataDxfId="2337"/>
    <tableColumn id="328" xr3:uid="{00000000-0010-0000-0200-000048010000}" name="Stĺpec328" dataDxfId="2336"/>
    <tableColumn id="327" xr3:uid="{00000000-0010-0000-0200-000047010000}" name="Stĺpec327" dataDxfId="2335"/>
    <tableColumn id="298" xr3:uid="{00000000-0010-0000-0200-00002A010000}" name="Stĺpec298" dataDxfId="2334"/>
    <tableColumn id="297" xr3:uid="{00000000-0010-0000-0200-000029010000}" name="Stĺpec297" dataDxfId="2333"/>
    <tableColumn id="343" xr3:uid="{00000000-0010-0000-0200-000057010000}" name="Stĺpec343" dataDxfId="2332"/>
    <tableColumn id="342" xr3:uid="{00000000-0010-0000-0200-000056010000}" name="Stĺpec342" dataDxfId="2331"/>
    <tableColumn id="341" xr3:uid="{00000000-0010-0000-0200-000055010000}" name="Stĺpec341" dataDxfId="2330"/>
    <tableColumn id="340" xr3:uid="{00000000-0010-0000-0200-000054010000}" name="Stĺpec340" dataDxfId="2329"/>
    <tableColumn id="339" xr3:uid="{00000000-0010-0000-0200-000053010000}" name="Stĺpec339" dataDxfId="2328"/>
    <tableColumn id="338" xr3:uid="{00000000-0010-0000-0200-000052010000}" name="Stĺpec338" dataDxfId="2327"/>
    <tableColumn id="337" xr3:uid="{00000000-0010-0000-0200-000051010000}" name="Stĺpec337" dataDxfId="2326"/>
    <tableColumn id="336" xr3:uid="{00000000-0010-0000-0200-000050010000}" name="Stĺpec336" dataDxfId="2325"/>
    <tableColumn id="335" xr3:uid="{00000000-0010-0000-0200-00004F010000}" name="Stĺpec335" dataDxfId="2324"/>
    <tableColumn id="364" xr3:uid="{00000000-0010-0000-0200-00006C010000}" name="Stĺpec364" dataDxfId="2323"/>
    <tableColumn id="363" xr3:uid="{00000000-0010-0000-0200-00006B010000}" name="Stĺpec363" dataDxfId="2322"/>
    <tableColumn id="362" xr3:uid="{00000000-0010-0000-0200-00006A010000}" name="Stĺpec362" dataDxfId="2321"/>
    <tableColumn id="361" xr3:uid="{00000000-0010-0000-0200-000069010000}" name="Stĺpec361" dataDxfId="2320"/>
    <tableColumn id="360" xr3:uid="{00000000-0010-0000-0200-000068010000}" name="Stĺpec360" dataDxfId="2319"/>
    <tableColumn id="359" xr3:uid="{00000000-0010-0000-0200-000067010000}" name="Stĺpec359" dataDxfId="2318"/>
    <tableColumn id="358" xr3:uid="{00000000-0010-0000-0200-000066010000}" name="Stĺpec358" dataDxfId="2317"/>
    <tableColumn id="357" xr3:uid="{00000000-0010-0000-0200-000065010000}" name="Stĺpec357" dataDxfId="2316"/>
    <tableColumn id="356" xr3:uid="{00000000-0010-0000-0200-000064010000}" name="Stĺpec356" dataDxfId="2315"/>
    <tableColumn id="355" xr3:uid="{00000000-0010-0000-0200-000063010000}" name="Stĺpec355" dataDxfId="2314"/>
    <tableColumn id="354" xr3:uid="{00000000-0010-0000-0200-000062010000}" name="Stĺpec354" dataDxfId="2313"/>
    <tableColumn id="353" xr3:uid="{00000000-0010-0000-0200-000061010000}" name="Stĺpec353" dataDxfId="2312"/>
    <tableColumn id="352" xr3:uid="{00000000-0010-0000-0200-000060010000}" name="Stĺpec352" dataDxfId="2311"/>
    <tableColumn id="351" xr3:uid="{00000000-0010-0000-0200-00005F010000}" name="Stĺpec351" dataDxfId="2310"/>
    <tableColumn id="350" xr3:uid="{00000000-0010-0000-0200-00005E010000}" name="Stĺpec350" dataDxfId="2309"/>
    <tableColumn id="349" xr3:uid="{00000000-0010-0000-0200-00005D010000}" name="Stĺpec349" dataDxfId="2308"/>
    <tableColumn id="348" xr3:uid="{00000000-0010-0000-0200-00005C010000}" name="Stĺpec348" dataDxfId="2307"/>
    <tableColumn id="347" xr3:uid="{00000000-0010-0000-0200-00005B010000}" name="Stĺpec347" dataDxfId="2306"/>
    <tableColumn id="346" xr3:uid="{00000000-0010-0000-0200-00005A010000}" name="Stĺpec346" dataDxfId="2305"/>
    <tableColumn id="345" xr3:uid="{00000000-0010-0000-0200-000059010000}" name="Stĺpec345" dataDxfId="2304"/>
    <tableColumn id="344" xr3:uid="{00000000-0010-0000-0200-000058010000}" name="Stĺpec344" dataDxfId="2303"/>
    <tableColumn id="369" xr3:uid="{00000000-0010-0000-0200-000071010000}" name="Stĺpec369" dataDxfId="2302"/>
    <tableColumn id="368" xr3:uid="{00000000-0010-0000-0200-000070010000}" name="Stĺpec368" dataDxfId="2301"/>
    <tableColumn id="367" xr3:uid="{00000000-0010-0000-0200-00006F010000}" name="Stĺpec367" dataDxfId="2300"/>
    <tableColumn id="366" xr3:uid="{00000000-0010-0000-0200-00006E010000}" name="Stĺpec366" dataDxfId="2299"/>
    <tableColumn id="365" xr3:uid="{00000000-0010-0000-0200-00006D010000}" name="Stĺpec365" dataDxfId="2298"/>
    <tableColumn id="390" xr3:uid="{00000000-0010-0000-0200-000086010000}" name="Stĺpec390" dataDxfId="2297"/>
    <tableColumn id="389" xr3:uid="{00000000-0010-0000-0200-000085010000}" name="Stĺpec389" dataDxfId="2296"/>
    <tableColumn id="388" xr3:uid="{00000000-0010-0000-0200-000084010000}" name="Stĺpec388" dataDxfId="2295"/>
    <tableColumn id="387" xr3:uid="{00000000-0010-0000-0200-000083010000}" name="Stĺpec387" dataDxfId="2294"/>
    <tableColumn id="386" xr3:uid="{00000000-0010-0000-0200-000082010000}" name="Stĺpec386" dataDxfId="2293"/>
    <tableColumn id="385" xr3:uid="{00000000-0010-0000-0200-000081010000}" name="Stĺpec385" dataDxfId="2292"/>
    <tableColumn id="384" xr3:uid="{00000000-0010-0000-0200-000080010000}" name="Stĺpec384" dataDxfId="2291"/>
    <tableColumn id="383" xr3:uid="{00000000-0010-0000-0200-00007F010000}" name="Stĺpec383" dataDxfId="2290"/>
    <tableColumn id="382" xr3:uid="{00000000-0010-0000-0200-00007E010000}" name="Stĺpec382" dataDxfId="2289"/>
    <tableColumn id="381" xr3:uid="{00000000-0010-0000-0200-00007D010000}" name="Stĺpec381" dataDxfId="2288"/>
    <tableColumn id="380" xr3:uid="{00000000-0010-0000-0200-00007C010000}" name="Stĺpec380" dataDxfId="2287"/>
    <tableColumn id="379" xr3:uid="{00000000-0010-0000-0200-00007B010000}" name="Stĺpec379" dataDxfId="2286"/>
    <tableColumn id="378" xr3:uid="{00000000-0010-0000-0200-00007A010000}" name="Stĺpec378" dataDxfId="2285"/>
    <tableColumn id="377" xr3:uid="{00000000-0010-0000-0200-000079010000}" name="Stĺpec377" dataDxfId="2284"/>
    <tableColumn id="376" xr3:uid="{00000000-0010-0000-0200-000078010000}" name="Stĺpec376" dataDxfId="2283"/>
    <tableColumn id="375" xr3:uid="{00000000-0010-0000-0200-000077010000}" name="Stĺpec375" dataDxfId="2282"/>
    <tableColumn id="374" xr3:uid="{00000000-0010-0000-0200-000076010000}" name="Stĺpec374" dataDxfId="2281"/>
    <tableColumn id="373" xr3:uid="{00000000-0010-0000-0200-000075010000}" name="Stĺpec373" dataDxfId="2280"/>
    <tableColumn id="372" xr3:uid="{00000000-0010-0000-0200-000074010000}" name="Stĺpec372" dataDxfId="2279"/>
    <tableColumn id="371" xr3:uid="{00000000-0010-0000-0200-000073010000}" name="Stĺpec371" dataDxfId="2278"/>
    <tableColumn id="370" xr3:uid="{00000000-0010-0000-0200-000072010000}" name="Stĺpec370" dataDxfId="2277"/>
    <tableColumn id="400" xr3:uid="{00000000-0010-0000-0200-000090010000}" name="Stĺpec400" dataDxfId="2276"/>
    <tableColumn id="399" xr3:uid="{00000000-0010-0000-0200-00008F010000}" name="Stĺpec399" dataDxfId="2275"/>
    <tableColumn id="398" xr3:uid="{00000000-0010-0000-0200-00008E010000}" name="Stĺpec398" dataDxfId="2274"/>
    <tableColumn id="397" xr3:uid="{00000000-0010-0000-0200-00008D010000}" name="Stĺpec397" dataDxfId="2273"/>
    <tableColumn id="396" xr3:uid="{00000000-0010-0000-0200-00008C010000}" name="Stĺpec396" dataDxfId="2272"/>
    <tableColumn id="395" xr3:uid="{00000000-0010-0000-0200-00008B010000}" name="Stĺpec395" dataDxfId="2271"/>
    <tableColumn id="394" xr3:uid="{00000000-0010-0000-0200-00008A010000}" name="Stĺpec394" dataDxfId="2270"/>
    <tableColumn id="393" xr3:uid="{00000000-0010-0000-0200-000089010000}" name="Stĺpec393" dataDxfId="2269"/>
    <tableColumn id="392" xr3:uid="{00000000-0010-0000-0200-000088010000}" name="Stĺpec392" dataDxfId="2268"/>
    <tableColumn id="391" xr3:uid="{00000000-0010-0000-0200-000087010000}" name="Stĺpec391" dataDxfId="2267"/>
    <tableColumn id="439" xr3:uid="{00000000-0010-0000-0200-0000B7010000}" name="Stĺpec439" dataDxfId="2266"/>
    <tableColumn id="438" xr3:uid="{00000000-0010-0000-0200-0000B6010000}" name="Stĺpec438" dataDxfId="2265"/>
    <tableColumn id="437" xr3:uid="{00000000-0010-0000-0200-0000B5010000}" name="Stĺpec437" dataDxfId="2264"/>
    <tableColumn id="436" xr3:uid="{00000000-0010-0000-0200-0000B4010000}" name="Stĺpec436" dataDxfId="2263"/>
    <tableColumn id="435" xr3:uid="{00000000-0010-0000-0200-0000B3010000}" name="Stĺpec435" dataDxfId="2262"/>
    <tableColumn id="434" xr3:uid="{00000000-0010-0000-0200-0000B2010000}" name="Stĺpec434" dataDxfId="2261"/>
    <tableColumn id="433" xr3:uid="{00000000-0010-0000-0200-0000B1010000}" name="Stĺpec433" dataDxfId="2260"/>
    <tableColumn id="432" xr3:uid="{00000000-0010-0000-0200-0000B0010000}" name="Stĺpec432" dataDxfId="2259"/>
    <tableColumn id="431" xr3:uid="{00000000-0010-0000-0200-0000AF010000}" name="Stĺpec431" dataDxfId="2258"/>
    <tableColumn id="430" xr3:uid="{00000000-0010-0000-0200-0000AE010000}" name="Stĺpec430" dataDxfId="2257"/>
    <tableColumn id="429" xr3:uid="{00000000-0010-0000-0200-0000AD010000}" name="Stĺpec429" dataDxfId="2256"/>
    <tableColumn id="428" xr3:uid="{00000000-0010-0000-0200-0000AC010000}" name="Stĺpec428" dataDxfId="2255"/>
    <tableColumn id="427" xr3:uid="{00000000-0010-0000-0200-0000AB010000}" name="Stĺpec427" dataDxfId="2254"/>
    <tableColumn id="426" xr3:uid="{00000000-0010-0000-0200-0000AA010000}" name="Stĺpec426" dataDxfId="2253"/>
    <tableColumn id="425" xr3:uid="{00000000-0010-0000-0200-0000A9010000}" name="Stĺpec425" dataDxfId="2252"/>
    <tableColumn id="424" xr3:uid="{00000000-0010-0000-0200-0000A8010000}" name="Stĺpec424" dataDxfId="2251"/>
    <tableColumn id="423" xr3:uid="{00000000-0010-0000-0200-0000A7010000}" name="Stĺpec423" dataDxfId="2250"/>
    <tableColumn id="422" xr3:uid="{00000000-0010-0000-0200-0000A6010000}" name="Stĺpec422" dataDxfId="2249"/>
    <tableColumn id="421" xr3:uid="{00000000-0010-0000-0200-0000A5010000}" name="Stĺpec421" dataDxfId="2248"/>
    <tableColumn id="420" xr3:uid="{00000000-0010-0000-0200-0000A4010000}" name="Stĺpec420" dataDxfId="2247"/>
    <tableColumn id="419" xr3:uid="{00000000-0010-0000-0200-0000A3010000}" name="Stĺpec419" dataDxfId="2246"/>
    <tableColumn id="418" xr3:uid="{00000000-0010-0000-0200-0000A2010000}" name="Stĺpec418" dataDxfId="2245"/>
    <tableColumn id="417" xr3:uid="{00000000-0010-0000-0200-0000A1010000}" name="Stĺpec417" dataDxfId="2244"/>
    <tableColumn id="416" xr3:uid="{00000000-0010-0000-0200-0000A0010000}" name="Stĺpec416" dataDxfId="2243"/>
    <tableColumn id="415" xr3:uid="{00000000-0010-0000-0200-00009F010000}" name="Stĺpec415" dataDxfId="2242"/>
    <tableColumn id="414" xr3:uid="{00000000-0010-0000-0200-00009E010000}" name="Stĺpec414" dataDxfId="2241"/>
    <tableColumn id="413" xr3:uid="{00000000-0010-0000-0200-00009D010000}" name="Stĺpec413" dataDxfId="2240"/>
    <tableColumn id="412" xr3:uid="{00000000-0010-0000-0200-00009C010000}" name="Stĺpec412" dataDxfId="2239"/>
    <tableColumn id="411" xr3:uid="{00000000-0010-0000-0200-00009B010000}" name="Stĺpec411" dataDxfId="2238"/>
    <tableColumn id="410" xr3:uid="{00000000-0010-0000-0200-00009A010000}" name="Stĺpec410" dataDxfId="2237"/>
    <tableColumn id="409" xr3:uid="{00000000-0010-0000-0200-000099010000}" name="Stĺpec409" dataDxfId="2236"/>
    <tableColumn id="408" xr3:uid="{00000000-0010-0000-0200-000098010000}" name="Stĺpec408" dataDxfId="2235"/>
    <tableColumn id="407" xr3:uid="{00000000-0010-0000-0200-000097010000}" name="Stĺpec407" dataDxfId="2234"/>
    <tableColumn id="406" xr3:uid="{00000000-0010-0000-0200-000096010000}" name="Stĺpec406" dataDxfId="2233"/>
    <tableColumn id="405" xr3:uid="{00000000-0010-0000-0200-000095010000}" name="Stĺpec405" dataDxfId="2232"/>
    <tableColumn id="404" xr3:uid="{00000000-0010-0000-0200-000094010000}" name="Stĺpec404" dataDxfId="2231"/>
    <tableColumn id="403" xr3:uid="{00000000-0010-0000-0200-000093010000}" name="Stĺpec403" dataDxfId="2230"/>
    <tableColumn id="402" xr3:uid="{00000000-0010-0000-0200-000092010000}" name="Stĺpec402" dataDxfId="2229"/>
    <tableColumn id="401" xr3:uid="{00000000-0010-0000-0200-000091010000}" name="Stĺpec401" dataDxfId="2228"/>
    <tableColumn id="454" xr3:uid="{00000000-0010-0000-0200-0000C6010000}" name="Stĺpec454" dataDxfId="2227"/>
    <tableColumn id="453" xr3:uid="{00000000-0010-0000-0200-0000C5010000}" name="Stĺpec453" dataDxfId="2226"/>
    <tableColumn id="452" xr3:uid="{00000000-0010-0000-0200-0000C4010000}" name="Stĺpec452" dataDxfId="2225"/>
    <tableColumn id="451" xr3:uid="{00000000-0010-0000-0200-0000C3010000}" name="Stĺpec451" dataDxfId="2224"/>
    <tableColumn id="450" xr3:uid="{00000000-0010-0000-0200-0000C2010000}" name="Stĺpec450" dataDxfId="2223"/>
    <tableColumn id="449" xr3:uid="{00000000-0010-0000-0200-0000C1010000}" name="Stĺpec449" dataDxfId="2222"/>
    <tableColumn id="448" xr3:uid="{00000000-0010-0000-0200-0000C0010000}" name="Stĺpec448" dataDxfId="2221"/>
    <tableColumn id="447" xr3:uid="{00000000-0010-0000-0200-0000BF010000}" name="Stĺpec447" dataDxfId="2220"/>
    <tableColumn id="446" xr3:uid="{00000000-0010-0000-0200-0000BE010000}" name="Stĺpec446" dataDxfId="2219"/>
    <tableColumn id="445" xr3:uid="{00000000-0010-0000-0200-0000BD010000}" name="Stĺpec445" dataDxfId="2218"/>
    <tableColumn id="444" xr3:uid="{00000000-0010-0000-0200-0000BC010000}" name="Stĺpec444" dataDxfId="2217"/>
    <tableColumn id="443" xr3:uid="{00000000-0010-0000-0200-0000BB010000}" name="Stĺpec443" dataDxfId="2216"/>
    <tableColumn id="442" xr3:uid="{00000000-0010-0000-0200-0000BA010000}" name="Stĺpec442" dataDxfId="2215"/>
    <tableColumn id="441" xr3:uid="{00000000-0010-0000-0200-0000B9010000}" name="Stĺpec441" dataDxfId="2214"/>
    <tableColumn id="440" xr3:uid="{00000000-0010-0000-0200-0000B8010000}" name="Stĺpec440" dataDxfId="2213"/>
    <tableColumn id="468" xr3:uid="{00000000-0010-0000-0200-0000D4010000}" name="Stĺpec468" dataDxfId="2212"/>
    <tableColumn id="467" xr3:uid="{00000000-0010-0000-0200-0000D3010000}" name="Stĺpec467" dataDxfId="2211"/>
    <tableColumn id="466" xr3:uid="{00000000-0010-0000-0200-0000D2010000}" name="Stĺpec466" dataDxfId="2210"/>
    <tableColumn id="465" xr3:uid="{00000000-0010-0000-0200-0000D1010000}" name="Stĺpec465" dataDxfId="2209"/>
    <tableColumn id="464" xr3:uid="{00000000-0010-0000-0200-0000D0010000}" name="Stĺpec464" dataDxfId="2208"/>
    <tableColumn id="463" xr3:uid="{00000000-0010-0000-0200-0000CF010000}" name="Stĺpec463" dataDxfId="2207"/>
    <tableColumn id="462" xr3:uid="{00000000-0010-0000-0200-0000CE010000}" name="Stĺpec462" dataDxfId="2206"/>
    <tableColumn id="461" xr3:uid="{00000000-0010-0000-0200-0000CD010000}" name="Stĺpec461" dataDxfId="2205"/>
    <tableColumn id="460" xr3:uid="{00000000-0010-0000-0200-0000CC010000}" name="Stĺpec460" dataDxfId="2204"/>
    <tableColumn id="459" xr3:uid="{00000000-0010-0000-0200-0000CB010000}" name="Stĺpec459" dataDxfId="2203"/>
    <tableColumn id="458" xr3:uid="{00000000-0010-0000-0200-0000CA010000}" name="Stĺpec458" dataDxfId="2202"/>
    <tableColumn id="457" xr3:uid="{00000000-0010-0000-0200-0000C9010000}" name="Stĺpec457" dataDxfId="2201"/>
    <tableColumn id="456" xr3:uid="{00000000-0010-0000-0200-0000C8010000}" name="Stĺpec456" dataDxfId="2200"/>
    <tableColumn id="455" xr3:uid="{00000000-0010-0000-0200-0000C7010000}" name="Stĺpec455" dataDxfId="2199"/>
    <tableColumn id="479" xr3:uid="{EA5432F7-2E68-428A-AB83-91FE8CEB14DC}" name="Stĺpec479" dataDxfId="2198"/>
    <tableColumn id="478" xr3:uid="{77CA1BDB-4487-47E8-B6D4-EF7BC72FA8FA}" name="Stĺpec478" dataDxfId="2197"/>
    <tableColumn id="477" xr3:uid="{19CADA7A-09D1-4610-8DD3-BF4B0ECF8AD9}" name="Stĺpec477" dataDxfId="2196"/>
    <tableColumn id="476" xr3:uid="{C8CB49E5-4DE0-46C2-8887-BBA48291C708}" name="Stĺpec476" dataDxfId="2195"/>
    <tableColumn id="475" xr3:uid="{AB8EC407-6B7F-4FC5-877F-D25C90AC3195}" name="Stĺpec475" dataDxfId="2194"/>
    <tableColumn id="474" xr3:uid="{54460CEC-4C11-44AC-8620-A79DDB717ACA}" name="Stĺpec474" dataDxfId="2193"/>
    <tableColumn id="473" xr3:uid="{F3216D6F-4180-42B7-9A20-D5661146EA1B}" name="Stĺpec473" dataDxfId="2192"/>
    <tableColumn id="472" xr3:uid="{4E7F6273-E81B-44F0-8F44-CC98C0A84456}" name="Stĺpec472" dataDxfId="2191"/>
    <tableColumn id="471" xr3:uid="{A30A60D1-050D-4642-99CC-BBF883E0BE0A}" name="Stĺpec471" dataDxfId="2190"/>
    <tableColumn id="470" xr3:uid="{84B477D6-05B4-4A6F-B9DF-FAFAAEE4CC05}" name="Stĺpec470" dataDxfId="2189"/>
    <tableColumn id="469" xr3:uid="{053AC4D9-7AF5-4A5E-A7AB-5FC4198619C0}" name="Stĺpec469" dataDxfId="2188"/>
    <tableColumn id="494" xr3:uid="{DAA2F3F3-9397-48CF-97F8-F2CAF2E5F0D8}" name="Stĺpec494" dataDxfId="2187"/>
    <tableColumn id="493" xr3:uid="{1ED7732A-F753-4877-8F0C-83B3579396A8}" name="Stĺpec493" dataDxfId="2186"/>
    <tableColumn id="492" xr3:uid="{66F46E7A-C610-4393-B345-52C855F7A2D4}" name="Stĺpec492" dataDxfId="2185"/>
    <tableColumn id="491" xr3:uid="{E00421F2-E8B3-4188-B91A-9CF5ED157EFB}" name="Stĺpec491" dataDxfId="2184"/>
    <tableColumn id="490" xr3:uid="{42F90C22-23FE-496C-953B-1A148F79CB15}" name="Stĺpec490" dataDxfId="2183"/>
    <tableColumn id="489" xr3:uid="{373D528E-B8F2-4AA0-9851-6D51ACF7A4F6}" name="Stĺpec489" dataDxfId="2182"/>
    <tableColumn id="488" xr3:uid="{7A626A15-378B-4C60-BBB7-D7BF86DD5C13}" name="Stĺpec488" dataDxfId="2181"/>
    <tableColumn id="487" xr3:uid="{4A8A58A3-527B-4009-A644-12B00A0F92CE}" name="Stĺpec487" dataDxfId="2180"/>
    <tableColumn id="486" xr3:uid="{EC99BA80-0F28-4462-B6DB-0313EE0403DE}" name="Stĺpec486" dataDxfId="2179"/>
    <tableColumn id="485" xr3:uid="{29EEBF72-0E67-4FB2-8E2C-541E714BCCC2}" name="Stĺpec485" dataDxfId="2178"/>
    <tableColumn id="484" xr3:uid="{49CF403A-1DFF-47FD-B944-EF582694C07F}" name="Stĺpec484" dataDxfId="2177"/>
    <tableColumn id="483" xr3:uid="{D9D6C2CB-968A-41F1-B92F-88C51D853C01}" name="Stĺpec483" dataDxfId="2176"/>
    <tableColumn id="482" xr3:uid="{0CA0A2C6-3173-49B5-BB55-80E5DDF7C1D2}" name="Stĺpec482" dataDxfId="2175"/>
    <tableColumn id="481" xr3:uid="{29EF5381-9EA6-4C65-B87E-F84FF7BDB6C5}" name="Stĺpec481" dataDxfId="2174"/>
    <tableColumn id="480" xr3:uid="{BEC04D66-90BD-466D-9297-31F29A1FF84F}" name="Stĺpec480" dataDxfId="2173"/>
    <tableColumn id="504" xr3:uid="{29A4C41B-6375-46B4-981F-CE436B1CD688}" name="Stĺpec504" dataDxfId="2172"/>
    <tableColumn id="503" xr3:uid="{EE6C214A-9504-4016-876C-926A6755E822}" name="Stĺpec503" dataDxfId="2171"/>
    <tableColumn id="502" xr3:uid="{F4EC4F45-A651-47CF-9EED-2DC87B00E988}" name="Stĺpec502" dataDxfId="2170"/>
    <tableColumn id="501" xr3:uid="{499CCE5D-B1AA-4734-B759-A4E71E9A5943}" name="Stĺpec501" dataDxfId="2169"/>
    <tableColumn id="500" xr3:uid="{F4E92FEC-39B1-40F0-9E00-266FB01C3675}" name="Stĺpec500" dataDxfId="2168"/>
    <tableColumn id="499" xr3:uid="{3DD2C0AE-7354-4640-A4E2-423DF4479416}" name="Stĺpec499" dataDxfId="2167"/>
    <tableColumn id="498" xr3:uid="{0214C434-6BC1-4CC2-B61A-62E264CF44C9}" name="Stĺpec498" dataDxfId="2166"/>
    <tableColumn id="497" xr3:uid="{4EB3C877-D183-4C4A-9C19-94178634D369}" name="Stĺpec497" dataDxfId="2165"/>
    <tableColumn id="496" xr3:uid="{C6793E39-CB65-4B22-8760-E116C152D3EC}" name="Stĺpec496" dataDxfId="2164"/>
    <tableColumn id="495" xr3:uid="{7904B03D-842B-41E1-A788-CC2EAAE4A90B}" name="Stĺpec495" dataDxfId="2163"/>
    <tableColumn id="522" xr3:uid="{A8C104AD-B43A-4BB5-9CC5-6389270A73A9}" name="Stĺpec522" dataDxfId="2162"/>
    <tableColumn id="521" xr3:uid="{9D986397-F935-4D8D-B09D-B9615592F740}" name="Stĺpec521" dataDxfId="2161"/>
    <tableColumn id="520" xr3:uid="{169237AD-C269-43E6-AB84-D8AB9CEF3A5F}" name="Stĺpec520" dataDxfId="2160"/>
    <tableColumn id="519" xr3:uid="{537E0F53-73A5-43A9-9682-40E145205B07}" name="Stĺpec519" dataDxfId="2159"/>
    <tableColumn id="518" xr3:uid="{960CDD62-F379-443A-A1EE-C59119AD5E40}" name="Stĺpec518" dataDxfId="2158"/>
    <tableColumn id="517" xr3:uid="{27375FF8-0ED3-4BCE-BFBF-C901B6D45385}" name="Stĺpec517" dataDxfId="2157"/>
    <tableColumn id="516" xr3:uid="{A553C4BF-DE80-4DF1-B1DF-87943558C21B}" name="Stĺpec516" dataDxfId="2156"/>
    <tableColumn id="515" xr3:uid="{0131277A-6A2D-49C6-8A4E-959833BCA70E}" name="Stĺpec515" dataDxfId="2155"/>
    <tableColumn id="514" xr3:uid="{5ED3EF57-0DBC-4F9D-9D3C-FD6730077C47}" name="Stĺpec514" dataDxfId="2154"/>
    <tableColumn id="513" xr3:uid="{481D7B23-98D8-4830-A0A0-6D0A1D541FCA}" name="Stĺpec513" dataDxfId="2153"/>
    <tableColumn id="512" xr3:uid="{47AA74F6-5CB7-4310-8D0E-5DE8D26A189B}" name="Stĺpec512" dataDxfId="2152"/>
    <tableColumn id="511" xr3:uid="{199E048B-28A8-4B82-9C6C-746087061D11}" name="Stĺpec511" dataDxfId="2151"/>
    <tableColumn id="510" xr3:uid="{599E7C04-568A-4BBC-B52C-143E83494D5C}" name="Stĺpec510" dataDxfId="2150"/>
    <tableColumn id="509" xr3:uid="{76C773EE-B5D8-42ED-8410-8C715AC9AAE7}" name="Stĺpec509" dataDxfId="2149"/>
    <tableColumn id="508" xr3:uid="{5FD8EABC-5DE9-47B1-8DF9-F547245BB94E}" name="Stĺpec508" dataDxfId="2148"/>
    <tableColumn id="507" xr3:uid="{19531BD1-EFDC-4A39-9B8A-F607ADFADA04}" name="Stĺpec507" dataDxfId="2147"/>
    <tableColumn id="506" xr3:uid="{CF36594C-FEBA-4F73-B0D8-C7A573C95D41}" name="Stĺpec506" dataDxfId="2146"/>
    <tableColumn id="505" xr3:uid="{67C240F7-C1D0-45C6-8A93-205DAAE22D4B}" name="Stĺpec505" dataDxfId="2145"/>
    <tableColumn id="299" xr3:uid="{00000000-0010-0000-0200-00002B010000}" name="Stĺpec299" dataDxfId="2144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1" displayName="Tabuľka1" ref="A9:TB110" headerRowCount="0" totalsRowShown="0">
  <tableColumns count="522">
    <tableColumn id="1" xr3:uid="{00000000-0010-0000-0300-000001000000}" name="Stĺpec1" headerRowDxfId="2143" dataDxfId="2142"/>
    <tableColumn id="2" xr3:uid="{00000000-0010-0000-0300-000002000000}" name="Stĺpec2" headerRowDxfId="2141" dataDxfId="2140"/>
    <tableColumn id="3" xr3:uid="{00000000-0010-0000-0300-000003000000}" name="Stĺpec3" headerRowDxfId="2139" dataDxfId="2138"/>
    <tableColumn id="4" xr3:uid="{00000000-0010-0000-0300-000004000000}" name="Stĺpec4" headerRowDxfId="2137"/>
    <tableColumn id="5" xr3:uid="{00000000-0010-0000-0300-000005000000}" name="Stĺpec5" headerRowDxfId="2136" dataDxfId="2135"/>
    <tableColumn id="6" xr3:uid="{00000000-0010-0000-0300-000006000000}" name="Stĺpec6" headerRowDxfId="2134" dataDxfId="2133"/>
    <tableColumn id="7" xr3:uid="{00000000-0010-0000-0300-000007000000}" name="Stĺpec7" headerRowDxfId="2132"/>
    <tableColumn id="68" xr3:uid="{00000000-0010-0000-0300-000044000000}" name="Stĺpec68" headerRowDxfId="2131"/>
    <tableColumn id="8" xr3:uid="{00000000-0010-0000-0300-000008000000}" name="Stĺpec8" headerRowDxfId="2130" dataDxfId="2129"/>
    <tableColumn id="9" xr3:uid="{00000000-0010-0000-0300-000009000000}" name="Stĺpec9" headerRowDxfId="2128" dataDxfId="2127"/>
    <tableColumn id="10" xr3:uid="{00000000-0010-0000-0300-00000A000000}" name="Stĺpec10" headerRowDxfId="2126" dataDxfId="2125"/>
    <tableColumn id="11" xr3:uid="{00000000-0010-0000-0300-00000B000000}" name="Stĺpec11" headerRowDxfId="2124" dataDxfId="2123"/>
    <tableColumn id="12" xr3:uid="{00000000-0010-0000-0300-00000C000000}" name="Stĺpec12" headerRowDxfId="2122" dataDxfId="2121"/>
    <tableColumn id="13" xr3:uid="{00000000-0010-0000-0300-00000D000000}" name="Stĺpec13" headerRowDxfId="2120" dataDxfId="2119"/>
    <tableColumn id="14" xr3:uid="{00000000-0010-0000-0300-00000E000000}" name="Stĺpec14" headerRowDxfId="2118" dataDxfId="2117"/>
    <tableColumn id="15" xr3:uid="{00000000-0010-0000-0300-00000F000000}" name="Stĺpec15" headerRowDxfId="2116" dataDxfId="2115"/>
    <tableColumn id="16" xr3:uid="{00000000-0010-0000-0300-000010000000}" name="Stĺpec16" headerRowDxfId="2114" dataDxfId="2113"/>
    <tableColumn id="17" xr3:uid="{00000000-0010-0000-0300-000011000000}" name="Stĺpec17" headerRowDxfId="2112" dataDxfId="2111"/>
    <tableColumn id="18" xr3:uid="{00000000-0010-0000-0300-000012000000}" name="Stĺpec18" headerRowDxfId="2110" dataDxfId="2109"/>
    <tableColumn id="19" xr3:uid="{00000000-0010-0000-0300-000013000000}" name="Stĺpec19" headerRowDxfId="2108" dataDxfId="2107"/>
    <tableColumn id="20" xr3:uid="{00000000-0010-0000-0300-000014000000}" name="Stĺpec20" headerRowDxfId="2106" dataDxfId="2105"/>
    <tableColumn id="21" xr3:uid="{00000000-0010-0000-0300-000015000000}" name="Stĺpec21" headerRowDxfId="2104" dataDxfId="2103"/>
    <tableColumn id="22" xr3:uid="{00000000-0010-0000-0300-000016000000}" name="Stĺpec22" headerRowDxfId="2102" dataDxfId="2101"/>
    <tableColumn id="23" xr3:uid="{00000000-0010-0000-0300-000017000000}" name="Stĺpec23" headerRowDxfId="2100" dataDxfId="2099"/>
    <tableColumn id="24" xr3:uid="{00000000-0010-0000-0300-000018000000}" name="Stĺpec24" headerRowDxfId="2098" dataDxfId="2097"/>
    <tableColumn id="25" xr3:uid="{00000000-0010-0000-0300-000019000000}" name="Stĺpec25" headerRowDxfId="2096" dataDxfId="2095"/>
    <tableColumn id="26" xr3:uid="{00000000-0010-0000-0300-00001A000000}" name="Stĺpec26" headerRowDxfId="2094" dataDxfId="2093"/>
    <tableColumn id="27" xr3:uid="{00000000-0010-0000-0300-00001B000000}" name="Stĺpec27" headerRowDxfId="2092" dataDxfId="2091"/>
    <tableColumn id="28" xr3:uid="{00000000-0010-0000-0300-00001C000000}" name="Stĺpec28" headerRowDxfId="2090" dataDxfId="2089"/>
    <tableColumn id="29" xr3:uid="{00000000-0010-0000-0300-00001D000000}" name="Stĺpec29" headerRowDxfId="2088" dataDxfId="2087"/>
    <tableColumn id="30" xr3:uid="{00000000-0010-0000-0300-00001E000000}" name="Stĺpec30" headerRowDxfId="2086" dataDxfId="2085"/>
    <tableColumn id="31" xr3:uid="{00000000-0010-0000-0300-00001F000000}" name="Stĺpec31" headerRowDxfId="2084" dataDxfId="2083"/>
    <tableColumn id="32" xr3:uid="{00000000-0010-0000-0300-000020000000}" name="Stĺpec32" headerRowDxfId="2082" dataDxfId="2081"/>
    <tableColumn id="33" xr3:uid="{00000000-0010-0000-0300-000021000000}" name="Stĺpec33" headerRowDxfId="2080" dataDxfId="2079"/>
    <tableColumn id="34" xr3:uid="{00000000-0010-0000-0300-000022000000}" name="Stĺpec34" headerRowDxfId="2078" dataDxfId="2077"/>
    <tableColumn id="35" xr3:uid="{00000000-0010-0000-0300-000023000000}" name="Stĺpec35" headerRowDxfId="2076" dataDxfId="2075"/>
    <tableColumn id="36" xr3:uid="{00000000-0010-0000-0300-000024000000}" name="Stĺpec36" headerRowDxfId="2074" dataDxfId="2073"/>
    <tableColumn id="37" xr3:uid="{00000000-0010-0000-0300-000025000000}" name="Stĺpec37" headerRowDxfId="2072" dataDxfId="2071"/>
    <tableColumn id="38" xr3:uid="{00000000-0010-0000-0300-000026000000}" name="Stĺpec38" headerRowDxfId="2070" dataDxfId="2069"/>
    <tableColumn id="39" xr3:uid="{00000000-0010-0000-0300-000027000000}" name="Stĺpec39" headerRowDxfId="2068" dataDxfId="2067"/>
    <tableColumn id="40" xr3:uid="{00000000-0010-0000-0300-000028000000}" name="Stĺpec40" headerRowDxfId="2066" dataDxfId="2065"/>
    <tableColumn id="41" xr3:uid="{00000000-0010-0000-0300-000029000000}" name="Stĺpec41" headerRowDxfId="2064" dataDxfId="2063"/>
    <tableColumn id="126" xr3:uid="{00000000-0010-0000-0300-00007E000000}" name="Stĺpec126" headerRowDxfId="2062" dataDxfId="2061"/>
    <tableColumn id="125" xr3:uid="{00000000-0010-0000-0300-00007D000000}" name="Stĺpec125" headerRowDxfId="2060" dataDxfId="2059"/>
    <tableColumn id="42" xr3:uid="{00000000-0010-0000-0300-00002A000000}" name="Stĺpec42" headerRowDxfId="2058" dataDxfId="2057"/>
    <tableColumn id="43" xr3:uid="{00000000-0010-0000-0300-00002B000000}" name="Stĺpec43" headerRowDxfId="2056" dataDxfId="2055"/>
    <tableColumn id="44" xr3:uid="{00000000-0010-0000-0300-00002C000000}" name="Stĺpec44" headerRowDxfId="2054" dataDxfId="2053"/>
    <tableColumn id="45" xr3:uid="{00000000-0010-0000-0300-00002D000000}" name="Stĺpec45" headerRowDxfId="2052" dataDxfId="2051"/>
    <tableColumn id="46" xr3:uid="{00000000-0010-0000-0300-00002E000000}" name="Stĺpec46" headerRowDxfId="2050" dataDxfId="2049"/>
    <tableColumn id="47" xr3:uid="{00000000-0010-0000-0300-00002F000000}" name="Stĺpec47" headerRowDxfId="2048" dataDxfId="2047"/>
    <tableColumn id="48" xr3:uid="{00000000-0010-0000-0300-000030000000}" name="Stĺpec48" headerRowDxfId="2046" dataDxfId="2045"/>
    <tableColumn id="49" xr3:uid="{00000000-0010-0000-0300-000031000000}" name="Stĺpec49" headerRowDxfId="2044" dataDxfId="2043"/>
    <tableColumn id="50" xr3:uid="{00000000-0010-0000-0300-000032000000}" name="Stĺpec50" headerRowDxfId="2042" dataDxfId="2041"/>
    <tableColumn id="51" xr3:uid="{00000000-0010-0000-0300-000033000000}" name="Stĺpec51" headerRowDxfId="2040" dataDxfId="2039"/>
    <tableColumn id="52" xr3:uid="{00000000-0010-0000-0300-000034000000}" name="Stĺpec52" headerRowDxfId="2038" dataDxfId="2037"/>
    <tableColumn id="53" xr3:uid="{00000000-0010-0000-0300-000035000000}" name="Stĺpec53" headerRowDxfId="2036" dataDxfId="2035"/>
    <tableColumn id="54" xr3:uid="{00000000-0010-0000-0300-000036000000}" name="Stĺpec54" headerRowDxfId="2034" dataDxfId="2033"/>
    <tableColumn id="55" xr3:uid="{00000000-0010-0000-0300-000037000000}" name="Stĺpec55" headerRowDxfId="2032" dataDxfId="2031"/>
    <tableColumn id="56" xr3:uid="{00000000-0010-0000-0300-000038000000}" name="Stĺpec56" headerRowDxfId="2030" dataDxfId="2029"/>
    <tableColumn id="57" xr3:uid="{00000000-0010-0000-0300-000039000000}" name="Stĺpec57" headerRowDxfId="2028" dataDxfId="2027"/>
    <tableColumn id="129" xr3:uid="{00000000-0010-0000-0300-000081000000}" name="Stĺpec129" headerRowDxfId="2026" dataDxfId="2025"/>
    <tableColumn id="128" xr3:uid="{00000000-0010-0000-0300-000080000000}" name="Stĺpec128" headerRowDxfId="2024" dataDxfId="2023"/>
    <tableColumn id="127" xr3:uid="{00000000-0010-0000-0300-00007F000000}" name="Stĺpec127" headerRowDxfId="2022" dataDxfId="2021"/>
    <tableColumn id="58" xr3:uid="{00000000-0010-0000-0300-00003A000000}" name="Stĺpec58" headerRowDxfId="2020" dataDxfId="2019"/>
    <tableColumn id="59" xr3:uid="{00000000-0010-0000-0300-00003B000000}" name="Stĺpec59" headerRowDxfId="2018" dataDxfId="2017"/>
    <tableColumn id="130" xr3:uid="{00000000-0010-0000-0300-000082000000}" name="Stĺpec130" headerRowDxfId="2016" dataDxfId="2015"/>
    <tableColumn id="60" xr3:uid="{00000000-0010-0000-0300-00003C000000}" name="Stĺpec60" headerRowDxfId="2014" dataDxfId="2013"/>
    <tableColumn id="61" xr3:uid="{00000000-0010-0000-0300-00003D000000}" name="Stĺpec61" headerRowDxfId="2012" dataDxfId="2011"/>
    <tableColumn id="62" xr3:uid="{00000000-0010-0000-0300-00003E000000}" name="Stĺpec62" headerRowDxfId="2010" dataDxfId="2009"/>
    <tableColumn id="63" xr3:uid="{00000000-0010-0000-0300-00003F000000}" name="Stĺpec63" headerRowDxfId="2008" dataDxfId="2007"/>
    <tableColumn id="64" xr3:uid="{00000000-0010-0000-0300-000040000000}" name="Stĺpec64" headerRowDxfId="2006" dataDxfId="2005"/>
    <tableColumn id="65" xr3:uid="{00000000-0010-0000-0300-000041000000}" name="Stĺpec65" headerRowDxfId="2004" dataDxfId="2003"/>
    <tableColumn id="66" xr3:uid="{00000000-0010-0000-0300-000042000000}" name="Stĺpec66" headerRowDxfId="2002" dataDxfId="2001"/>
    <tableColumn id="67" xr3:uid="{00000000-0010-0000-0300-000043000000}" name="Stĺpec67" headerRowDxfId="2000" dataDxfId="1999"/>
    <tableColumn id="96" xr3:uid="{00000000-0010-0000-0300-000060000000}" name="Stĺpec95" headerRowDxfId="1998" dataDxfId="1997"/>
    <tableColumn id="95" xr3:uid="{00000000-0010-0000-0300-00005F000000}" name="Stĺpec94" headerRowDxfId="1996" dataDxfId="1995"/>
    <tableColumn id="94" xr3:uid="{00000000-0010-0000-0300-00005E000000}" name="Stĺpec93" headerRowDxfId="1994" dataDxfId="1993"/>
    <tableColumn id="93" xr3:uid="{00000000-0010-0000-0300-00005D000000}" name="Stĺpec92" headerRowDxfId="1992" dataDxfId="1991"/>
    <tableColumn id="92" xr3:uid="{00000000-0010-0000-0300-00005C000000}" name="Stĺpec91" headerRowDxfId="1990" dataDxfId="1989"/>
    <tableColumn id="91" xr3:uid="{00000000-0010-0000-0300-00005B000000}" name="Stĺpec90" headerRowDxfId="1988" dataDxfId="1987"/>
    <tableColumn id="90" xr3:uid="{00000000-0010-0000-0300-00005A000000}" name="Stĺpec89" headerRowDxfId="1986" dataDxfId="1985"/>
    <tableColumn id="89" xr3:uid="{00000000-0010-0000-0300-000059000000}" name="Stĺpec88" headerRowDxfId="1984" dataDxfId="1983"/>
    <tableColumn id="88" xr3:uid="{00000000-0010-0000-0300-000058000000}" name="Stĺpec87" headerRowDxfId="1982" dataDxfId="1981"/>
    <tableColumn id="87" xr3:uid="{00000000-0010-0000-0300-000057000000}" name="Stĺpec86" headerRowDxfId="1980" dataDxfId="1979"/>
    <tableColumn id="86" xr3:uid="{00000000-0010-0000-0300-000056000000}" name="Stĺpec85" headerRowDxfId="1978" dataDxfId="1977"/>
    <tableColumn id="85" xr3:uid="{00000000-0010-0000-0300-000055000000}" name="Stĺpec84" headerRowDxfId="1976" dataDxfId="1975"/>
    <tableColumn id="84" xr3:uid="{00000000-0010-0000-0300-000054000000}" name="Stĺpec83" headerRowDxfId="1974" dataDxfId="1973"/>
    <tableColumn id="82" xr3:uid="{00000000-0010-0000-0300-000052000000}" name="Stĺpec82" headerRowDxfId="1972" dataDxfId="1971"/>
    <tableColumn id="81" xr3:uid="{00000000-0010-0000-0300-000051000000}" name="Stĺpec81" headerRowDxfId="1970" dataDxfId="1969"/>
    <tableColumn id="80" xr3:uid="{00000000-0010-0000-0300-000050000000}" name="Stĺpec80" headerRowDxfId="1968" dataDxfId="1967"/>
    <tableColumn id="79" xr3:uid="{00000000-0010-0000-0300-00004F000000}" name="Stĺpec79" headerRowDxfId="1966" dataDxfId="1965"/>
    <tableColumn id="78" xr3:uid="{00000000-0010-0000-0300-00004E000000}" name="Stĺpec78" headerRowDxfId="1964" dataDxfId="1963"/>
    <tableColumn id="77" xr3:uid="{00000000-0010-0000-0300-00004D000000}" name="Stĺpec77" headerRowDxfId="1962" dataDxfId="1961"/>
    <tableColumn id="76" xr3:uid="{00000000-0010-0000-0300-00004C000000}" name="Stĺpec76" headerRowDxfId="1960" dataDxfId="1959"/>
    <tableColumn id="116" xr3:uid="{00000000-0010-0000-0300-000074000000}" name="Stĺpec115" headerRowDxfId="1958" dataDxfId="1957"/>
    <tableColumn id="115" xr3:uid="{00000000-0010-0000-0300-000073000000}" name="Stĺpec114" headerRowDxfId="1956" dataDxfId="1955"/>
    <tableColumn id="114" xr3:uid="{00000000-0010-0000-0300-000072000000}" name="Stĺpec113" headerRowDxfId="1954" dataDxfId="1953"/>
    <tableColumn id="113" xr3:uid="{00000000-0010-0000-0300-000071000000}" name="Stĺpec112" headerRowDxfId="1952" dataDxfId="1951"/>
    <tableColumn id="112" xr3:uid="{00000000-0010-0000-0300-000070000000}" name="Stĺpec111" headerRowDxfId="1950" dataDxfId="1949"/>
    <tableColumn id="111" xr3:uid="{00000000-0010-0000-0300-00006F000000}" name="Stĺpec110" headerRowDxfId="1948" dataDxfId="1947"/>
    <tableColumn id="110" xr3:uid="{00000000-0010-0000-0300-00006E000000}" name="Stĺpec109" headerRowDxfId="1946" dataDxfId="1945"/>
    <tableColumn id="109" xr3:uid="{00000000-0010-0000-0300-00006D000000}" name="Stĺpec108" headerRowDxfId="1944" dataDxfId="1943"/>
    <tableColumn id="108" xr3:uid="{00000000-0010-0000-0300-00006C000000}" name="Stĺpec107" headerRowDxfId="1942" dataDxfId="1941"/>
    <tableColumn id="107" xr3:uid="{00000000-0010-0000-0300-00006B000000}" name="Stĺpec106" headerRowDxfId="1940" dataDxfId="1939"/>
    <tableColumn id="106" xr3:uid="{00000000-0010-0000-0300-00006A000000}" name="Stĺpec105" headerRowDxfId="1938" dataDxfId="1937"/>
    <tableColumn id="105" xr3:uid="{00000000-0010-0000-0300-000069000000}" name="Stĺpec104" headerRowDxfId="1936" dataDxfId="1935"/>
    <tableColumn id="104" xr3:uid="{00000000-0010-0000-0300-000068000000}" name="Stĺpec103" headerRowDxfId="1934" dataDxfId="1933"/>
    <tableColumn id="103" xr3:uid="{00000000-0010-0000-0300-000067000000}" name="Stĺpec102" headerRowDxfId="1932" dataDxfId="1931"/>
    <tableColumn id="102" xr3:uid="{00000000-0010-0000-0300-000066000000}" name="Stĺpec101" headerRowDxfId="1930" dataDxfId="1929"/>
    <tableColumn id="101" xr3:uid="{00000000-0010-0000-0300-000065000000}" name="Stĺpec100" headerRowDxfId="1928" dataDxfId="1927"/>
    <tableColumn id="100" xr3:uid="{00000000-0010-0000-0300-000064000000}" name="Stĺpec99" headerRowDxfId="1926" dataDxfId="1925"/>
    <tableColumn id="75" xr3:uid="{00000000-0010-0000-0300-00004B000000}" name="Stĺpec75" headerRowDxfId="1924" dataDxfId="1923"/>
    <tableColumn id="99" xr3:uid="{00000000-0010-0000-0300-000063000000}" name="Stĺpec98" headerRowDxfId="1922" dataDxfId="1921"/>
    <tableColumn id="123" xr3:uid="{00000000-0010-0000-0300-00007B000000}" name="Stĺpec123" headerRowDxfId="1920" dataDxfId="1919"/>
    <tableColumn id="138" xr3:uid="{00000000-0010-0000-0300-00008A000000}" name="Stĺpec138" headerRowDxfId="1918" dataDxfId="1917"/>
    <tableColumn id="142" xr3:uid="{00000000-0010-0000-0300-00008E000000}" name="Stĺpec141" headerRowDxfId="1916" dataDxfId="1915"/>
    <tableColumn id="147" xr3:uid="{00000000-0010-0000-0300-000093000000}" name="Stĺpec146" headerRowDxfId="1914" dataDxfId="1913"/>
    <tableColumn id="146" xr3:uid="{00000000-0010-0000-0300-000092000000}" name="Stĺpec145" headerRowDxfId="1912" dataDxfId="1911"/>
    <tableColumn id="145" xr3:uid="{00000000-0010-0000-0300-000091000000}" name="Stĺpec144" headerRowDxfId="1910" dataDxfId="1909"/>
    <tableColumn id="144" xr3:uid="{00000000-0010-0000-0300-000090000000}" name="Stĺpec143" headerRowDxfId="1908" dataDxfId="1907"/>
    <tableColumn id="143" xr3:uid="{00000000-0010-0000-0300-00008F000000}" name="Stĺpec142" headerRowDxfId="1906" dataDxfId="1905"/>
    <tableColumn id="141" xr3:uid="{00000000-0010-0000-0300-00008D000000}" name="Stĺpec140" headerRowDxfId="1904" dataDxfId="1903"/>
    <tableColumn id="140" xr3:uid="{00000000-0010-0000-0300-00008C000000}" name="Stĺpec139" headerRowDxfId="1902" dataDxfId="1901"/>
    <tableColumn id="139" xr3:uid="{00000000-0010-0000-0300-00008B000000}" name="Stĺpec122" headerRowDxfId="1900" dataDxfId="1899"/>
    <tableColumn id="137" xr3:uid="{00000000-0010-0000-0300-000089000000}" name="Stĺpec137" headerRowDxfId="1898" dataDxfId="1897"/>
    <tableColumn id="136" xr3:uid="{00000000-0010-0000-0300-000088000000}" name="Stĺpec136" headerRowDxfId="1896" dataDxfId="1895"/>
    <tableColumn id="135" xr3:uid="{00000000-0010-0000-0300-000087000000}" name="Stĺpec135" headerRowDxfId="1894" dataDxfId="1893"/>
    <tableColumn id="134" xr3:uid="{00000000-0010-0000-0300-000086000000}" name="Stĺpec134" headerRowDxfId="1892" dataDxfId="1891"/>
    <tableColumn id="133" xr3:uid="{00000000-0010-0000-0300-000085000000}" name="Stĺpec133" headerRowDxfId="1890" dataDxfId="1889"/>
    <tableColumn id="230" xr3:uid="{00000000-0010-0000-0300-0000E6000000}" name="Stĺpec230" headerRowDxfId="1888" dataDxfId="1887"/>
    <tableColumn id="229" xr3:uid="{00000000-0010-0000-0300-0000E5000000}" name="Stĺpec229" headerRowDxfId="1886" dataDxfId="1885"/>
    <tableColumn id="132" xr3:uid="{00000000-0010-0000-0300-000084000000}" name="Stĺpec132" headerRowDxfId="1884" dataDxfId="1883"/>
    <tableColumn id="131" xr3:uid="{00000000-0010-0000-0300-000083000000}" name="Stĺpec131" headerRowDxfId="1882" dataDxfId="1881"/>
    <tableColumn id="124" xr3:uid="{00000000-0010-0000-0300-00007C000000}" name="Stĺpec124" headerRowDxfId="1880" dataDxfId="1879"/>
    <tableColumn id="121" xr3:uid="{00000000-0010-0000-0300-000079000000}" name="Stĺpec121" headerRowDxfId="1878" dataDxfId="1877"/>
    <tableColumn id="120" xr3:uid="{00000000-0010-0000-0300-000078000000}" name="Stĺpec120" headerRowDxfId="1876" dataDxfId="1875"/>
    <tableColumn id="119" xr3:uid="{00000000-0010-0000-0300-000077000000}" name="Stĺpec119" headerRowDxfId="1874" dataDxfId="1873"/>
    <tableColumn id="171" xr3:uid="{00000000-0010-0000-0300-0000AB000000}" name="Stĺpec171" headerRowDxfId="1872" dataDxfId="1871"/>
    <tableColumn id="170" xr3:uid="{00000000-0010-0000-0300-0000AA000000}" name="Stĺpec170" headerRowDxfId="1870" dataDxfId="1869"/>
    <tableColumn id="169" xr3:uid="{00000000-0010-0000-0300-0000A9000000}" name="Stĺpec169" headerRowDxfId="1868" dataDxfId="1867"/>
    <tableColumn id="168" xr3:uid="{00000000-0010-0000-0300-0000A8000000}" name="Stĺpec168" headerRowDxfId="1866" dataDxfId="1865"/>
    <tableColumn id="167" xr3:uid="{00000000-0010-0000-0300-0000A7000000}" name="Stĺpec167" headerRowDxfId="1864" dataDxfId="1863"/>
    <tableColumn id="166" xr3:uid="{00000000-0010-0000-0300-0000A6000000}" name="Stĺpec166" headerRowDxfId="1862" dataDxfId="1861"/>
    <tableColumn id="165" xr3:uid="{00000000-0010-0000-0300-0000A5000000}" name="Stĺpec165" headerRowDxfId="1860" dataDxfId="1859"/>
    <tableColumn id="164" xr3:uid="{00000000-0010-0000-0300-0000A4000000}" name="Stĺpec164" headerRowDxfId="1858" dataDxfId="1857"/>
    <tableColumn id="163" xr3:uid="{00000000-0010-0000-0300-0000A3000000}" name="Stĺpec163" headerRowDxfId="1856" dataDxfId="1855"/>
    <tableColumn id="162" xr3:uid="{00000000-0010-0000-0300-0000A2000000}" name="Stĺpec162" headerRowDxfId="1854" dataDxfId="1853"/>
    <tableColumn id="161" xr3:uid="{00000000-0010-0000-0300-0000A1000000}" name="Stĺpec161" headerRowDxfId="1852" dataDxfId="1851"/>
    <tableColumn id="160" xr3:uid="{00000000-0010-0000-0300-0000A0000000}" name="Stĺpec160" headerRowDxfId="1850" dataDxfId="1849"/>
    <tableColumn id="159" xr3:uid="{00000000-0010-0000-0300-00009F000000}" name="Stĺpec159" headerRowDxfId="1848" dataDxfId="1847"/>
    <tableColumn id="158" xr3:uid="{00000000-0010-0000-0300-00009E000000}" name="Stĺpec158" headerRowDxfId="1846" dataDxfId="1845"/>
    <tableColumn id="157" xr3:uid="{00000000-0010-0000-0300-00009D000000}" name="Stĺpec157" headerRowDxfId="1844" dataDxfId="1843"/>
    <tableColumn id="156" xr3:uid="{00000000-0010-0000-0300-00009C000000}" name="Stĺpec156" headerRowDxfId="1842" dataDxfId="1841"/>
    <tableColumn id="155" xr3:uid="{00000000-0010-0000-0300-00009B000000}" name="Stĺpec155" headerRowDxfId="1840" dataDxfId="1839"/>
    <tableColumn id="154" xr3:uid="{00000000-0010-0000-0300-00009A000000}" name="Stĺpec154" headerRowDxfId="1838" dataDxfId="1837"/>
    <tableColumn id="153" xr3:uid="{00000000-0010-0000-0300-000099000000}" name="Stĺpec153" headerRowDxfId="1836" dataDxfId="1835"/>
    <tableColumn id="152" xr3:uid="{00000000-0010-0000-0300-000098000000}" name="Stĺpec152" headerRowDxfId="1834" dataDxfId="1833"/>
    <tableColumn id="151" xr3:uid="{00000000-0010-0000-0300-000097000000}" name="Stĺpec151" headerRowDxfId="1832" dataDxfId="1831"/>
    <tableColumn id="150" xr3:uid="{00000000-0010-0000-0300-000096000000}" name="Stĺpec150" headerRowDxfId="1830" dataDxfId="1829"/>
    <tableColumn id="149" xr3:uid="{00000000-0010-0000-0300-000095000000}" name="Stĺpec149" headerRowDxfId="1828" dataDxfId="1827"/>
    <tableColumn id="148" xr3:uid="{00000000-0010-0000-0300-000094000000}" name="Stĺpec148" headerRowDxfId="1826" dataDxfId="1825"/>
    <tableColumn id="122" xr3:uid="{00000000-0010-0000-0300-00007A000000}" name="Stĺpec147" headerRowDxfId="1824" dataDxfId="1823"/>
    <tableColumn id="118" xr3:uid="{00000000-0010-0000-0300-000076000000}" name="Stĺpec118" headerRowDxfId="1822" dataDxfId="1821"/>
    <tableColumn id="117" xr3:uid="{00000000-0010-0000-0300-000075000000}" name="Stĺpec117" headerRowDxfId="1820" dataDxfId="1819"/>
    <tableColumn id="83" xr3:uid="{00000000-0010-0000-0300-000053000000}" name="Stĺpec116" headerRowDxfId="1818" dataDxfId="1817"/>
    <tableColumn id="181" xr3:uid="{00000000-0010-0000-0300-0000B5000000}" name="Stĺpec181" headerRowDxfId="1816" dataDxfId="1815"/>
    <tableColumn id="180" xr3:uid="{00000000-0010-0000-0300-0000B4000000}" name="Stĺpec180" headerRowDxfId="1814" dataDxfId="1813"/>
    <tableColumn id="179" xr3:uid="{00000000-0010-0000-0300-0000B3000000}" name="Stĺpec179" headerRowDxfId="1812" dataDxfId="1811"/>
    <tableColumn id="178" xr3:uid="{00000000-0010-0000-0300-0000B2000000}" name="Stĺpec178" headerRowDxfId="1810" dataDxfId="1809"/>
    <tableColumn id="177" xr3:uid="{00000000-0010-0000-0300-0000B1000000}" name="Stĺpec177" headerRowDxfId="1808" dataDxfId="1807"/>
    <tableColumn id="176" xr3:uid="{00000000-0010-0000-0300-0000B0000000}" name="Stĺpec176" headerRowDxfId="1806" dataDxfId="1805"/>
    <tableColumn id="175" xr3:uid="{00000000-0010-0000-0300-0000AF000000}" name="Stĺpec175" headerRowDxfId="1804" dataDxfId="1803"/>
    <tableColumn id="174" xr3:uid="{00000000-0010-0000-0300-0000AE000000}" name="Stĺpec174" headerRowDxfId="1802" dataDxfId="1801"/>
    <tableColumn id="173" xr3:uid="{00000000-0010-0000-0300-0000AD000000}" name="Stĺpec173" headerRowDxfId="1800" dataDxfId="1799"/>
    <tableColumn id="221" xr3:uid="{00000000-0010-0000-0300-0000DD000000}" name="Stĺpec221" headerRowDxfId="1798" dataDxfId="1797"/>
    <tableColumn id="220" xr3:uid="{00000000-0010-0000-0300-0000DC000000}" name="Stĺpec220" headerRowDxfId="1796" dataDxfId="1795"/>
    <tableColumn id="219" xr3:uid="{00000000-0010-0000-0300-0000DB000000}" name="Stĺpec219" headerRowDxfId="1794" dataDxfId="1793"/>
    <tableColumn id="218" xr3:uid="{00000000-0010-0000-0300-0000DA000000}" name="Stĺpec218" headerRowDxfId="1792" dataDxfId="1791"/>
    <tableColumn id="217" xr3:uid="{00000000-0010-0000-0300-0000D9000000}" name="Stĺpec217" headerRowDxfId="1790" dataDxfId="1789"/>
    <tableColumn id="216" xr3:uid="{00000000-0010-0000-0300-0000D8000000}" name="Stĺpec216" headerRowDxfId="1788" dataDxfId="1787"/>
    <tableColumn id="215" xr3:uid="{00000000-0010-0000-0300-0000D7000000}" name="Stĺpec215" headerRowDxfId="1786" dataDxfId="1785"/>
    <tableColumn id="214" xr3:uid="{00000000-0010-0000-0300-0000D6000000}" name="Stĺpec214" headerRowDxfId="1784" dataDxfId="1783"/>
    <tableColumn id="213" xr3:uid="{00000000-0010-0000-0300-0000D5000000}" name="Stĺpec213" headerRowDxfId="1782" dataDxfId="1781"/>
    <tableColumn id="212" xr3:uid="{00000000-0010-0000-0300-0000D4000000}" name="Stĺpec212" headerRowDxfId="1780" dataDxfId="1779"/>
    <tableColumn id="211" xr3:uid="{00000000-0010-0000-0300-0000D3000000}" name="Stĺpec211" headerRowDxfId="1778" dataDxfId="1777"/>
    <tableColumn id="210" xr3:uid="{00000000-0010-0000-0300-0000D2000000}" name="Stĺpec210" headerRowDxfId="1776" dataDxfId="1775"/>
    <tableColumn id="209" xr3:uid="{00000000-0010-0000-0300-0000D1000000}" name="Stĺpec209" headerRowDxfId="1774" dataDxfId="1773"/>
    <tableColumn id="208" xr3:uid="{00000000-0010-0000-0300-0000D0000000}" name="Stĺpec208" headerRowDxfId="1772" dataDxfId="1771"/>
    <tableColumn id="207" xr3:uid="{00000000-0010-0000-0300-0000CF000000}" name="Stĺpec207" headerRowDxfId="1770" dataDxfId="1769"/>
    <tableColumn id="206" xr3:uid="{00000000-0010-0000-0300-0000CE000000}" name="Stĺpec206" headerRowDxfId="1768" dataDxfId="1767"/>
    <tableColumn id="205" xr3:uid="{00000000-0010-0000-0300-0000CD000000}" name="Stĺpec205" headerRowDxfId="1766" dataDxfId="1765"/>
    <tableColumn id="204" xr3:uid="{00000000-0010-0000-0300-0000CC000000}" name="Stĺpec204" headerRowDxfId="1764" dataDxfId="1763"/>
    <tableColumn id="203" xr3:uid="{00000000-0010-0000-0300-0000CB000000}" name="Stĺpec203" headerRowDxfId="1762" dataDxfId="1761"/>
    <tableColumn id="202" xr3:uid="{00000000-0010-0000-0300-0000CA000000}" name="Stĺpec202" headerRowDxfId="1760" dataDxfId="1759"/>
    <tableColumn id="201" xr3:uid="{00000000-0010-0000-0300-0000C9000000}" name="Stĺpec201" headerRowDxfId="1758" dataDxfId="1757"/>
    <tableColumn id="200" xr3:uid="{00000000-0010-0000-0300-0000C8000000}" name="Stĺpec200" headerRowDxfId="1756" dataDxfId="1755"/>
    <tableColumn id="199" xr3:uid="{00000000-0010-0000-0300-0000C7000000}" name="Stĺpec199" headerRowDxfId="1754" dataDxfId="1753"/>
    <tableColumn id="198" xr3:uid="{00000000-0010-0000-0300-0000C6000000}" name="Stĺpec198" headerRowDxfId="1752" dataDxfId="1751"/>
    <tableColumn id="197" xr3:uid="{00000000-0010-0000-0300-0000C5000000}" name="Stĺpec197" headerRowDxfId="1750" dataDxfId="1749"/>
    <tableColumn id="196" xr3:uid="{00000000-0010-0000-0300-0000C4000000}" name="Stĺpec196" headerRowDxfId="1748" dataDxfId="1747"/>
    <tableColumn id="195" xr3:uid="{00000000-0010-0000-0300-0000C3000000}" name="Stĺpec195" headerRowDxfId="1746" dataDxfId="1745"/>
    <tableColumn id="194" xr3:uid="{00000000-0010-0000-0300-0000C2000000}" name="Stĺpec194" headerRowDxfId="1744" dataDxfId="1743"/>
    <tableColumn id="193" xr3:uid="{00000000-0010-0000-0300-0000C1000000}" name="Stĺpec193" headerRowDxfId="1742" dataDxfId="1741"/>
    <tableColumn id="192" xr3:uid="{00000000-0010-0000-0300-0000C0000000}" name="Stĺpec192" headerRowDxfId="1740" dataDxfId="1739"/>
    <tableColumn id="191" xr3:uid="{00000000-0010-0000-0300-0000BF000000}" name="Stĺpec191" headerRowDxfId="1738" dataDxfId="1737"/>
    <tableColumn id="190" xr3:uid="{00000000-0010-0000-0300-0000BE000000}" name="Stĺpec190" headerRowDxfId="1736" dataDxfId="1735"/>
    <tableColumn id="189" xr3:uid="{00000000-0010-0000-0300-0000BD000000}" name="Stĺpec189" headerRowDxfId="1734" dataDxfId="1733"/>
    <tableColumn id="188" xr3:uid="{00000000-0010-0000-0300-0000BC000000}" name="Stĺpec188" headerRowDxfId="1732" dataDxfId="1731"/>
    <tableColumn id="187" xr3:uid="{00000000-0010-0000-0300-0000BB000000}" name="Stĺpec187" headerRowDxfId="1730" dataDxfId="1729"/>
    <tableColumn id="186" xr3:uid="{00000000-0010-0000-0300-0000BA000000}" name="Stĺpec186" headerRowDxfId="1728" dataDxfId="1727"/>
    <tableColumn id="228" xr3:uid="{00000000-0010-0000-0300-0000E4000000}" name="Stĺpec228" headerRowDxfId="1726" dataDxfId="1725"/>
    <tableColumn id="227" xr3:uid="{00000000-0010-0000-0300-0000E3000000}" name="Stĺpec227" headerRowDxfId="1724" dataDxfId="1723"/>
    <tableColumn id="226" xr3:uid="{00000000-0010-0000-0300-0000E2000000}" name="Stĺpec226" headerRowDxfId="1722" dataDxfId="1721"/>
    <tableColumn id="225" xr3:uid="{00000000-0010-0000-0300-0000E1000000}" name="Stĺpec225" headerRowDxfId="1720" dataDxfId="1719"/>
    <tableColumn id="224" xr3:uid="{00000000-0010-0000-0300-0000E0000000}" name="Stĺpec224" headerRowDxfId="1718" dataDxfId="1717"/>
    <tableColumn id="223" xr3:uid="{00000000-0010-0000-0300-0000DF000000}" name="Stĺpec223" headerRowDxfId="1716" dataDxfId="1715"/>
    <tableColumn id="222" xr3:uid="{00000000-0010-0000-0300-0000DE000000}" name="Stĺpec222" headerRowDxfId="1714" dataDxfId="1713"/>
    <tableColumn id="185" xr3:uid="{00000000-0010-0000-0300-0000B9000000}" name="Stĺpec185" headerRowDxfId="1712" dataDxfId="1711"/>
    <tableColumn id="184" xr3:uid="{00000000-0010-0000-0300-0000B8000000}" name="Stĺpec184" headerRowDxfId="1710" dataDxfId="1709"/>
    <tableColumn id="183" xr3:uid="{00000000-0010-0000-0300-0000B7000000}" name="Stĺpec183" headerRowDxfId="1708" dataDxfId="1707"/>
    <tableColumn id="182" xr3:uid="{00000000-0010-0000-0300-0000B6000000}" name="Stĺpec182" headerRowDxfId="1706" dataDxfId="1705"/>
    <tableColumn id="98" xr3:uid="{00000000-0010-0000-0300-000062000000}" name="Stĺpec97" headerRowDxfId="1704" dataDxfId="1703"/>
    <tableColumn id="172" xr3:uid="{00000000-0010-0000-0300-0000AC000000}" name="Stĺpec172" headerRowDxfId="1702" dataDxfId="1701"/>
    <tableColumn id="290" xr3:uid="{00000000-0010-0000-0300-000022010000}" name="Stĺpec290" headerRowDxfId="1700" dataDxfId="1699"/>
    <tableColumn id="289" xr3:uid="{00000000-0010-0000-0300-000021010000}" name="Stĺpec289" headerRowDxfId="1698" dataDxfId="1697"/>
    <tableColumn id="288" xr3:uid="{00000000-0010-0000-0300-000020010000}" name="Stĺpec288" headerRowDxfId="1696" dataDxfId="1695"/>
    <tableColumn id="287" xr3:uid="{00000000-0010-0000-0300-00001F010000}" name="Stĺpec287" headerRowDxfId="1694" dataDxfId="1693"/>
    <tableColumn id="286" xr3:uid="{00000000-0010-0000-0300-00001E010000}" name="Stĺpec286" headerRowDxfId="1692" dataDxfId="1691"/>
    <tableColumn id="285" xr3:uid="{00000000-0010-0000-0300-00001D010000}" name="Stĺpec285" headerRowDxfId="1690" dataDxfId="1689"/>
    <tableColumn id="284" xr3:uid="{00000000-0010-0000-0300-00001C010000}" name="Stĺpec284" headerRowDxfId="1688" dataDxfId="1687"/>
    <tableColumn id="283" xr3:uid="{00000000-0010-0000-0300-00001B010000}" name="Stĺpec283" headerRowDxfId="1686" dataDxfId="1685"/>
    <tableColumn id="282" xr3:uid="{00000000-0010-0000-0300-00001A010000}" name="Stĺpec282" headerRowDxfId="1684" dataDxfId="1683"/>
    <tableColumn id="281" xr3:uid="{00000000-0010-0000-0300-000019010000}" name="Stĺpec281" headerRowDxfId="1682" dataDxfId="1681"/>
    <tableColumn id="280" xr3:uid="{00000000-0010-0000-0300-000018010000}" name="Stĺpec280" headerRowDxfId="1680" dataDxfId="1679"/>
    <tableColumn id="279" xr3:uid="{00000000-0010-0000-0300-000017010000}" name="Stĺpec279" headerRowDxfId="1678" dataDxfId="1677"/>
    <tableColumn id="278" xr3:uid="{00000000-0010-0000-0300-000016010000}" name="Stĺpec278" headerRowDxfId="1676" dataDxfId="1675"/>
    <tableColumn id="277" xr3:uid="{00000000-0010-0000-0300-000015010000}" name="Stĺpec277" headerRowDxfId="1674" dataDxfId="1673"/>
    <tableColumn id="276" xr3:uid="{00000000-0010-0000-0300-000014010000}" name="Stĺpec276" headerRowDxfId="1672" dataDxfId="1671"/>
    <tableColumn id="275" xr3:uid="{00000000-0010-0000-0300-000013010000}" name="Stĺpec275" headerRowDxfId="1670" dataDxfId="1669"/>
    <tableColumn id="274" xr3:uid="{00000000-0010-0000-0300-000012010000}" name="Stĺpec274" headerRowDxfId="1668" dataDxfId="1667"/>
    <tableColumn id="273" xr3:uid="{00000000-0010-0000-0300-000011010000}" name="Stĺpec273" headerRowDxfId="1666" dataDxfId="1665"/>
    <tableColumn id="272" xr3:uid="{00000000-0010-0000-0300-000010010000}" name="Stĺpec272" headerRowDxfId="1664" dataDxfId="1663"/>
    <tableColumn id="271" xr3:uid="{00000000-0010-0000-0300-00000F010000}" name="Stĺpec271" headerRowDxfId="1662" dataDxfId="1661"/>
    <tableColumn id="270" xr3:uid="{00000000-0010-0000-0300-00000E010000}" name="Stĺpec270" headerRowDxfId="1660" dataDxfId="1659"/>
    <tableColumn id="269" xr3:uid="{00000000-0010-0000-0300-00000D010000}" name="Stĺpec269" headerRowDxfId="1658" dataDxfId="1657"/>
    <tableColumn id="268" xr3:uid="{00000000-0010-0000-0300-00000C010000}" name="Stĺpec268" headerRowDxfId="1656" dataDxfId="1655"/>
    <tableColumn id="267" xr3:uid="{00000000-0010-0000-0300-00000B010000}" name="Stĺpec267" headerRowDxfId="1654" dataDxfId="1653"/>
    <tableColumn id="266" xr3:uid="{00000000-0010-0000-0300-00000A010000}" name="Stĺpec266" headerRowDxfId="1652" dataDxfId="1651"/>
    <tableColumn id="265" xr3:uid="{00000000-0010-0000-0300-000009010000}" name="Stĺpec265" headerRowDxfId="1650" dataDxfId="1649"/>
    <tableColumn id="264" xr3:uid="{00000000-0010-0000-0300-000008010000}" name="Stĺpec264" headerRowDxfId="1648" dataDxfId="1647"/>
    <tableColumn id="263" xr3:uid="{00000000-0010-0000-0300-000007010000}" name="Stĺpec263" headerRowDxfId="1646" dataDxfId="1645"/>
    <tableColumn id="262" xr3:uid="{00000000-0010-0000-0300-000006010000}" name="Stĺpec262" headerRowDxfId="1644" dataDxfId="1643"/>
    <tableColumn id="261" xr3:uid="{00000000-0010-0000-0300-000005010000}" name="Stĺpec261" headerRowDxfId="1642" dataDxfId="1641"/>
    <tableColumn id="260" xr3:uid="{00000000-0010-0000-0300-000004010000}" name="Stĺpec260" headerRowDxfId="1640" dataDxfId="1639"/>
    <tableColumn id="259" xr3:uid="{00000000-0010-0000-0300-000003010000}" name="Stĺpec259" headerRowDxfId="1638" dataDxfId="1637"/>
    <tableColumn id="258" xr3:uid="{00000000-0010-0000-0300-000002010000}" name="Stĺpec258" headerRowDxfId="1636" dataDxfId="1635"/>
    <tableColumn id="257" xr3:uid="{00000000-0010-0000-0300-000001010000}" name="Stĺpec257" headerRowDxfId="1634" dataDxfId="1633"/>
    <tableColumn id="256" xr3:uid="{00000000-0010-0000-0300-000000010000}" name="Stĺpec256" headerRowDxfId="1632" dataDxfId="1631"/>
    <tableColumn id="255" xr3:uid="{00000000-0010-0000-0300-0000FF000000}" name="Stĺpec255" headerRowDxfId="1630" dataDxfId="1629"/>
    <tableColumn id="254" xr3:uid="{00000000-0010-0000-0300-0000FE000000}" name="Stĺpec254" headerRowDxfId="1628" dataDxfId="1627"/>
    <tableColumn id="253" xr3:uid="{00000000-0010-0000-0300-0000FD000000}" name="Stĺpec253" headerRowDxfId="1626" dataDxfId="1625"/>
    <tableColumn id="252" xr3:uid="{00000000-0010-0000-0300-0000FC000000}" name="Stĺpec252" headerRowDxfId="1624" dataDxfId="1623"/>
    <tableColumn id="251" xr3:uid="{00000000-0010-0000-0300-0000FB000000}" name="Stĺpec251" headerRowDxfId="1622" dataDxfId="1621"/>
    <tableColumn id="250" xr3:uid="{00000000-0010-0000-0300-0000FA000000}" name="Stĺpec250" headerRowDxfId="1620" dataDxfId="1619"/>
    <tableColumn id="249" xr3:uid="{00000000-0010-0000-0300-0000F9000000}" name="Stĺpec249" headerRowDxfId="1618" dataDxfId="1617"/>
    <tableColumn id="248" xr3:uid="{00000000-0010-0000-0300-0000F8000000}" name="Stĺpec248" headerRowDxfId="1616" dataDxfId="1615"/>
    <tableColumn id="247" xr3:uid="{00000000-0010-0000-0300-0000F7000000}" name="Stĺpec247" headerRowDxfId="1614" dataDxfId="1613"/>
    <tableColumn id="246" xr3:uid="{00000000-0010-0000-0300-0000F6000000}" name="Stĺpec246" headerRowDxfId="1612" dataDxfId="1611"/>
    <tableColumn id="245" xr3:uid="{00000000-0010-0000-0300-0000F5000000}" name="Stĺpec245" headerRowDxfId="1610" dataDxfId="1609"/>
    <tableColumn id="244" xr3:uid="{00000000-0010-0000-0300-0000F4000000}" name="Stĺpec244" headerRowDxfId="1608" dataDxfId="1607"/>
    <tableColumn id="243" xr3:uid="{00000000-0010-0000-0300-0000F3000000}" name="Stĺpec243" headerRowDxfId="1606" dataDxfId="1605"/>
    <tableColumn id="307" xr3:uid="{00000000-0010-0000-0300-000033010000}" name="Stĺpec307" headerRowDxfId="1604" dataDxfId="1603"/>
    <tableColumn id="306" xr3:uid="{00000000-0010-0000-0300-000032010000}" name="Stĺpec306" headerRowDxfId="1602" dataDxfId="1601"/>
    <tableColumn id="305" xr3:uid="{00000000-0010-0000-0300-000031010000}" name="Stĺpec305" headerRowDxfId="1600" dataDxfId="1599"/>
    <tableColumn id="304" xr3:uid="{00000000-0010-0000-0300-000030010000}" name="Stĺpec304" headerRowDxfId="1598" dataDxfId="1597"/>
    <tableColumn id="303" xr3:uid="{00000000-0010-0000-0300-00002F010000}" name="Stĺpec303" headerRowDxfId="1596" dataDxfId="1595"/>
    <tableColumn id="302" xr3:uid="{00000000-0010-0000-0300-00002E010000}" name="Stĺpec302" headerRowDxfId="1594" dataDxfId="1593"/>
    <tableColumn id="301" xr3:uid="{00000000-0010-0000-0300-00002D010000}" name="Stĺpec301" headerRowDxfId="1592" dataDxfId="1591"/>
    <tableColumn id="300" xr3:uid="{00000000-0010-0000-0300-00002C010000}" name="Stĺpec300" headerRowDxfId="1590" dataDxfId="1589"/>
    <tableColumn id="299" xr3:uid="{00000000-0010-0000-0300-00002B010000}" name="Stĺpec299" headerRowDxfId="1588" dataDxfId="1587"/>
    <tableColumn id="298" xr3:uid="{00000000-0010-0000-0300-00002A010000}" name="Stĺpec298" headerRowDxfId="1586" dataDxfId="1585"/>
    <tableColumn id="297" xr3:uid="{00000000-0010-0000-0300-000029010000}" name="Stĺpec297" headerRowDxfId="1584" dataDxfId="1583"/>
    <tableColumn id="296" xr3:uid="{00000000-0010-0000-0300-000028010000}" name="Stĺpec296" headerRowDxfId="1582" dataDxfId="1581"/>
    <tableColumn id="295" xr3:uid="{00000000-0010-0000-0300-000027010000}" name="Stĺpec295" headerRowDxfId="1580" dataDxfId="1579"/>
    <tableColumn id="294" xr3:uid="{00000000-0010-0000-0300-000026010000}" name="Stĺpec294" headerRowDxfId="1578" dataDxfId="1577"/>
    <tableColumn id="293" xr3:uid="{00000000-0010-0000-0300-000025010000}" name="Stĺpec293" headerRowDxfId="1576" dataDxfId="1575"/>
    <tableColumn id="292" xr3:uid="{00000000-0010-0000-0300-000024010000}" name="Stĺpec292" headerRowDxfId="1574" dataDxfId="1573"/>
    <tableColumn id="291" xr3:uid="{00000000-0010-0000-0300-000023010000}" name="Stĺpec291" headerRowDxfId="1572" dataDxfId="1571"/>
    <tableColumn id="242" xr3:uid="{00000000-0010-0000-0300-0000F2000000}" name="Stĺpec242" headerRowDxfId="1570" dataDxfId="1569"/>
    <tableColumn id="241" xr3:uid="{00000000-0010-0000-0300-0000F1000000}" name="Stĺpec241" headerRowDxfId="1568" dataDxfId="1567"/>
    <tableColumn id="240" xr3:uid="{00000000-0010-0000-0300-0000F0000000}" name="Stĺpec240" headerRowDxfId="1566" dataDxfId="1565"/>
    <tableColumn id="239" xr3:uid="{00000000-0010-0000-0300-0000EF000000}" name="Stĺpec239" headerRowDxfId="1564" dataDxfId="1563"/>
    <tableColumn id="238" xr3:uid="{00000000-0010-0000-0300-0000EE000000}" name="Stĺpec238" headerRowDxfId="1562" dataDxfId="1561"/>
    <tableColumn id="237" xr3:uid="{00000000-0010-0000-0300-0000ED000000}" name="Stĺpec237" headerRowDxfId="1560" dataDxfId="1559"/>
    <tableColumn id="236" xr3:uid="{00000000-0010-0000-0300-0000EC000000}" name="Stĺpec236" headerRowDxfId="1558" dataDxfId="1557"/>
    <tableColumn id="235" xr3:uid="{00000000-0010-0000-0300-0000EB000000}" name="Stĺpec235" headerRowDxfId="1556" dataDxfId="1555"/>
    <tableColumn id="234" xr3:uid="{00000000-0010-0000-0300-0000EA000000}" name="Stĺpec234" headerRowDxfId="1554" dataDxfId="1553"/>
    <tableColumn id="233" xr3:uid="{00000000-0010-0000-0300-0000E9000000}" name="Stĺpec233" headerRowDxfId="1552" dataDxfId="1551"/>
    <tableColumn id="232" xr3:uid="{00000000-0010-0000-0300-0000E8000000}" name="Stĺpec232" headerRowDxfId="1550" dataDxfId="1549"/>
    <tableColumn id="327" xr3:uid="{00000000-0010-0000-0300-000047010000}" name="Stĺpec327" headerRowDxfId="1548" dataDxfId="1547"/>
    <tableColumn id="326" xr3:uid="{00000000-0010-0000-0300-000046010000}" name="Stĺpec326" headerRowDxfId="1546" dataDxfId="1545"/>
    <tableColumn id="325" xr3:uid="{00000000-0010-0000-0300-000045010000}" name="Stĺpec325" headerRowDxfId="1544" dataDxfId="1543"/>
    <tableColumn id="324" xr3:uid="{00000000-0010-0000-0300-000044010000}" name="Stĺpec324" headerRowDxfId="1542" dataDxfId="1541"/>
    <tableColumn id="323" xr3:uid="{00000000-0010-0000-0300-000043010000}" name="Stĺpec323" headerRowDxfId="1540" dataDxfId="1539"/>
    <tableColumn id="322" xr3:uid="{00000000-0010-0000-0300-000042010000}" name="Stĺpec322" headerRowDxfId="1538" dataDxfId="1537"/>
    <tableColumn id="321" xr3:uid="{00000000-0010-0000-0300-000041010000}" name="Stĺpec321" headerRowDxfId="1536" dataDxfId="1535"/>
    <tableColumn id="320" xr3:uid="{00000000-0010-0000-0300-000040010000}" name="Stĺpec320" headerRowDxfId="1534" dataDxfId="1533"/>
    <tableColumn id="319" xr3:uid="{00000000-0010-0000-0300-00003F010000}" name="Stĺpec319" headerRowDxfId="1532" dataDxfId="1531"/>
    <tableColumn id="318" xr3:uid="{00000000-0010-0000-0300-00003E010000}" name="Stĺpec318" headerRowDxfId="1530" dataDxfId="1529"/>
    <tableColumn id="317" xr3:uid="{00000000-0010-0000-0300-00003D010000}" name="Stĺpec317" headerRowDxfId="1528" dataDxfId="1527"/>
    <tableColumn id="316" xr3:uid="{00000000-0010-0000-0300-00003C010000}" name="Stĺpec316" headerRowDxfId="1526" dataDxfId="1525"/>
    <tableColumn id="315" xr3:uid="{00000000-0010-0000-0300-00003B010000}" name="Stĺpec315" headerRowDxfId="1524" dataDxfId="1523"/>
    <tableColumn id="314" xr3:uid="{00000000-0010-0000-0300-00003A010000}" name="Stĺpec314" headerRowDxfId="1522" dataDxfId="1521"/>
    <tableColumn id="313" xr3:uid="{00000000-0010-0000-0300-000039010000}" name="Stĺpec313" headerRowDxfId="1520" dataDxfId="1519"/>
    <tableColumn id="312" xr3:uid="{00000000-0010-0000-0300-000038010000}" name="Stĺpec312" headerRowDxfId="1518" dataDxfId="1517"/>
    <tableColumn id="311" xr3:uid="{00000000-0010-0000-0300-000037010000}" name="Stĺpec311" headerRowDxfId="1516" dataDxfId="1515"/>
    <tableColumn id="310" xr3:uid="{00000000-0010-0000-0300-000036010000}" name="Stĺpec310" headerRowDxfId="1514" dataDxfId="1513"/>
    <tableColumn id="309" xr3:uid="{00000000-0010-0000-0300-000035010000}" name="Stĺpec309" headerRowDxfId="1512" dataDxfId="1511"/>
    <tableColumn id="73" xr3:uid="{00000000-0010-0000-0300-000049000000}" name="Stĺpec73" headerRowDxfId="1510" dataDxfId="1509"/>
    <tableColumn id="72" xr3:uid="{00000000-0010-0000-0300-000048000000}" name="Stĺpec72" headerRowDxfId="1508" dataDxfId="1507"/>
    <tableColumn id="71" xr3:uid="{00000000-0010-0000-0300-000047000000}" name="Stĺpec71" headerRowDxfId="1506" dataDxfId="1505"/>
    <tableColumn id="70" xr3:uid="{00000000-0010-0000-0300-000046000000}" name="Stĺpec70" headerRowDxfId="1504" dataDxfId="1503"/>
    <tableColumn id="69" xr3:uid="{00000000-0010-0000-0300-000045000000}" name="Stĺpec69" headerRowDxfId="1502" dataDxfId="1501"/>
    <tableColumn id="334" xr3:uid="{00000000-0010-0000-0300-00004E010000}" name="Stĺpec334" headerRowDxfId="1500" dataDxfId="1499"/>
    <tableColumn id="333" xr3:uid="{00000000-0010-0000-0300-00004D010000}" name="Stĺpec333" headerRowDxfId="1498" dataDxfId="1497"/>
    <tableColumn id="332" xr3:uid="{00000000-0010-0000-0300-00004C010000}" name="Stĺpec332" headerRowDxfId="1496" dataDxfId="1495"/>
    <tableColumn id="331" xr3:uid="{00000000-0010-0000-0300-00004B010000}" name="Stĺpec331" headerRowDxfId="1494" dataDxfId="1493"/>
    <tableColumn id="330" xr3:uid="{00000000-0010-0000-0300-00004A010000}" name="Stĺpec330" headerRowDxfId="1492" dataDxfId="1491"/>
    <tableColumn id="329" xr3:uid="{00000000-0010-0000-0300-000049010000}" name="Stĺpec329" headerRowDxfId="1490" dataDxfId="1489"/>
    <tableColumn id="328" xr3:uid="{00000000-0010-0000-0300-000048010000}" name="Stĺpec328" headerRowDxfId="1488" dataDxfId="1487"/>
    <tableColumn id="231" xr3:uid="{00000000-0010-0000-0300-0000E7000000}" name="Stĺpec231" headerRowDxfId="1486" dataDxfId="1485"/>
    <tableColumn id="97" xr3:uid="{00000000-0010-0000-0300-000061000000}" name="Stĺpec96" headerRowDxfId="1484" dataDxfId="1483"/>
    <tableColumn id="74" xr3:uid="{00000000-0010-0000-0300-00004A000000}" name="Stĺpec74" headerRowDxfId="1482" dataDxfId="1481"/>
    <tableColumn id="343" xr3:uid="{00000000-0010-0000-0300-000057010000}" name="Stĺpec343" headerRowDxfId="1480" dataDxfId="1479"/>
    <tableColumn id="342" xr3:uid="{00000000-0010-0000-0300-000056010000}" name="Stĺpec342" headerRowDxfId="1478" dataDxfId="1477"/>
    <tableColumn id="341" xr3:uid="{00000000-0010-0000-0300-000055010000}" name="Stĺpec341" headerRowDxfId="1476" dataDxfId="1475"/>
    <tableColumn id="340" xr3:uid="{00000000-0010-0000-0300-000054010000}" name="Stĺpec340" headerRowDxfId="1474" dataDxfId="1473"/>
    <tableColumn id="339" xr3:uid="{00000000-0010-0000-0300-000053010000}" name="Stĺpec339" headerRowDxfId="1472" dataDxfId="1471"/>
    <tableColumn id="338" xr3:uid="{00000000-0010-0000-0300-000052010000}" name="Stĺpec338" headerRowDxfId="1470" dataDxfId="1469"/>
    <tableColumn id="337" xr3:uid="{00000000-0010-0000-0300-000051010000}" name="Stĺpec337" headerRowDxfId="1468" dataDxfId="1467"/>
    <tableColumn id="336" xr3:uid="{00000000-0010-0000-0300-000050010000}" name="Stĺpec336" headerRowDxfId="1466" dataDxfId="1465"/>
    <tableColumn id="335" xr3:uid="{00000000-0010-0000-0300-00004F010000}" name="Stĺpec335" headerRowDxfId="1464" dataDxfId="1463"/>
    <tableColumn id="364" xr3:uid="{00000000-0010-0000-0300-00006C010000}" name="Stĺpec364" headerRowDxfId="1462" dataDxfId="1461"/>
    <tableColumn id="363" xr3:uid="{00000000-0010-0000-0300-00006B010000}" name="Stĺpec363" headerRowDxfId="1460" dataDxfId="1459"/>
    <tableColumn id="362" xr3:uid="{00000000-0010-0000-0300-00006A010000}" name="Stĺpec362" headerRowDxfId="1458" dataDxfId="1457"/>
    <tableColumn id="361" xr3:uid="{00000000-0010-0000-0300-000069010000}" name="Stĺpec361" headerRowDxfId="1456" dataDxfId="1455"/>
    <tableColumn id="360" xr3:uid="{00000000-0010-0000-0300-000068010000}" name="Stĺpec360" headerRowDxfId="1454" dataDxfId="1453"/>
    <tableColumn id="359" xr3:uid="{00000000-0010-0000-0300-000067010000}" name="Stĺpec359" headerRowDxfId="1452" dataDxfId="1451"/>
    <tableColumn id="358" xr3:uid="{00000000-0010-0000-0300-000066010000}" name="Stĺpec358" headerRowDxfId="1450" dataDxfId="1449"/>
    <tableColumn id="357" xr3:uid="{00000000-0010-0000-0300-000065010000}" name="Stĺpec357" headerRowDxfId="1448" dataDxfId="1447"/>
    <tableColumn id="356" xr3:uid="{00000000-0010-0000-0300-000064010000}" name="Stĺpec356" headerRowDxfId="1446" dataDxfId="1445"/>
    <tableColumn id="355" xr3:uid="{00000000-0010-0000-0300-000063010000}" name="Stĺpec355" headerRowDxfId="1444" dataDxfId="1443"/>
    <tableColumn id="354" xr3:uid="{00000000-0010-0000-0300-000062010000}" name="Stĺpec354" headerRowDxfId="1442" dataDxfId="1441"/>
    <tableColumn id="353" xr3:uid="{00000000-0010-0000-0300-000061010000}" name="Stĺpec353" headerRowDxfId="1440" dataDxfId="1439"/>
    <tableColumn id="352" xr3:uid="{00000000-0010-0000-0300-000060010000}" name="Stĺpec352" headerRowDxfId="1438" dataDxfId="1437"/>
    <tableColumn id="351" xr3:uid="{00000000-0010-0000-0300-00005F010000}" name="Stĺpec351" headerRowDxfId="1436" dataDxfId="1435"/>
    <tableColumn id="350" xr3:uid="{00000000-0010-0000-0300-00005E010000}" name="Stĺpec350" headerRowDxfId="1434" dataDxfId="1433"/>
    <tableColumn id="349" xr3:uid="{00000000-0010-0000-0300-00005D010000}" name="Stĺpec349" headerRowDxfId="1432" dataDxfId="1431"/>
    <tableColumn id="348" xr3:uid="{00000000-0010-0000-0300-00005C010000}" name="Stĺpec348" headerRowDxfId="1430" dataDxfId="1429"/>
    <tableColumn id="347" xr3:uid="{00000000-0010-0000-0300-00005B010000}" name="Stĺpec347" headerRowDxfId="1428" dataDxfId="1427"/>
    <tableColumn id="346" xr3:uid="{00000000-0010-0000-0300-00005A010000}" name="Stĺpec346" headerRowDxfId="1426" dataDxfId="1425"/>
    <tableColumn id="345" xr3:uid="{00000000-0010-0000-0300-000059010000}" name="Stĺpec345" headerRowDxfId="1424" dataDxfId="1423"/>
    <tableColumn id="344" xr3:uid="{00000000-0010-0000-0300-000058010000}" name="Stĺpec344" headerRowDxfId="1422" dataDxfId="1421"/>
    <tableColumn id="369" xr3:uid="{00000000-0010-0000-0300-000071010000}" name="Stĺpec369" headerRowDxfId="1420" dataDxfId="1419"/>
    <tableColumn id="368" xr3:uid="{00000000-0010-0000-0300-000070010000}" name="Stĺpec368" headerRowDxfId="1418" dataDxfId="1417"/>
    <tableColumn id="367" xr3:uid="{00000000-0010-0000-0300-00006F010000}" name="Stĺpec367" headerRowDxfId="1416" dataDxfId="1415"/>
    <tableColumn id="366" xr3:uid="{00000000-0010-0000-0300-00006E010000}" name="Stĺpec366" headerRowDxfId="1414" dataDxfId="1413"/>
    <tableColumn id="365" xr3:uid="{00000000-0010-0000-0300-00006D010000}" name="Stĺpec365" headerRowDxfId="1412" dataDxfId="1411"/>
    <tableColumn id="390" xr3:uid="{00000000-0010-0000-0300-000086010000}" name="Stĺpec390" headerRowDxfId="1410" dataDxfId="1409"/>
    <tableColumn id="389" xr3:uid="{00000000-0010-0000-0300-000085010000}" name="Stĺpec389" headerRowDxfId="1408" dataDxfId="1407"/>
    <tableColumn id="388" xr3:uid="{00000000-0010-0000-0300-000084010000}" name="Stĺpec388" headerRowDxfId="1406" dataDxfId="1405"/>
    <tableColumn id="387" xr3:uid="{00000000-0010-0000-0300-000083010000}" name="Stĺpec387" headerRowDxfId="1404" dataDxfId="1403"/>
    <tableColumn id="386" xr3:uid="{00000000-0010-0000-0300-000082010000}" name="Stĺpec386" headerRowDxfId="1402" dataDxfId="1401"/>
    <tableColumn id="385" xr3:uid="{00000000-0010-0000-0300-000081010000}" name="Stĺpec385" headerRowDxfId="1400" dataDxfId="1399"/>
    <tableColumn id="384" xr3:uid="{00000000-0010-0000-0300-000080010000}" name="Stĺpec384" headerRowDxfId="1398" dataDxfId="1397"/>
    <tableColumn id="383" xr3:uid="{00000000-0010-0000-0300-00007F010000}" name="Stĺpec383" headerRowDxfId="1396" dataDxfId="1395"/>
    <tableColumn id="382" xr3:uid="{00000000-0010-0000-0300-00007E010000}" name="Stĺpec382" headerRowDxfId="1394" dataDxfId="1393"/>
    <tableColumn id="381" xr3:uid="{00000000-0010-0000-0300-00007D010000}" name="Stĺpec381" headerRowDxfId="1392" dataDxfId="1391"/>
    <tableColumn id="380" xr3:uid="{00000000-0010-0000-0300-00007C010000}" name="Stĺpec380" headerRowDxfId="1390" dataDxfId="1389"/>
    <tableColumn id="379" xr3:uid="{00000000-0010-0000-0300-00007B010000}" name="Stĺpec379" headerRowDxfId="1388" dataDxfId="1387"/>
    <tableColumn id="378" xr3:uid="{00000000-0010-0000-0300-00007A010000}" name="Stĺpec378" headerRowDxfId="1386" dataDxfId="1385"/>
    <tableColumn id="377" xr3:uid="{00000000-0010-0000-0300-000079010000}" name="Stĺpec377" headerRowDxfId="1384" dataDxfId="1383"/>
    <tableColumn id="376" xr3:uid="{00000000-0010-0000-0300-000078010000}" name="Stĺpec376" headerRowDxfId="1382" dataDxfId="1381"/>
    <tableColumn id="375" xr3:uid="{00000000-0010-0000-0300-000077010000}" name="Stĺpec375" headerRowDxfId="1380" dataDxfId="1379"/>
    <tableColumn id="374" xr3:uid="{00000000-0010-0000-0300-000076010000}" name="Stĺpec374" headerRowDxfId="1378" dataDxfId="1377"/>
    <tableColumn id="373" xr3:uid="{00000000-0010-0000-0300-000075010000}" name="Stĺpec373" headerRowDxfId="1376" dataDxfId="1375"/>
    <tableColumn id="372" xr3:uid="{00000000-0010-0000-0300-000074010000}" name="Stĺpec372" headerRowDxfId="1374" dataDxfId="1373"/>
    <tableColumn id="371" xr3:uid="{00000000-0010-0000-0300-000073010000}" name="Stĺpec371" headerRowDxfId="1372" dataDxfId="1371"/>
    <tableColumn id="370" xr3:uid="{00000000-0010-0000-0300-000072010000}" name="Stĺpec370" headerRowDxfId="1370" dataDxfId="1369"/>
    <tableColumn id="400" xr3:uid="{00000000-0010-0000-0300-000090010000}" name="Stĺpec400" headerRowDxfId="1368" dataDxfId="1367"/>
    <tableColumn id="399" xr3:uid="{00000000-0010-0000-0300-00008F010000}" name="Stĺpec399" headerRowDxfId="1366" dataDxfId="1365"/>
    <tableColumn id="398" xr3:uid="{00000000-0010-0000-0300-00008E010000}" name="Stĺpec398" headerRowDxfId="1364" dataDxfId="1363"/>
    <tableColumn id="397" xr3:uid="{00000000-0010-0000-0300-00008D010000}" name="Stĺpec397" headerRowDxfId="1362" dataDxfId="1361"/>
    <tableColumn id="396" xr3:uid="{00000000-0010-0000-0300-00008C010000}" name="Stĺpec396" headerRowDxfId="1360" dataDxfId="1359"/>
    <tableColumn id="395" xr3:uid="{00000000-0010-0000-0300-00008B010000}" name="Stĺpec395" headerRowDxfId="1358" dataDxfId="1357"/>
    <tableColumn id="394" xr3:uid="{00000000-0010-0000-0300-00008A010000}" name="Stĺpec394" headerRowDxfId="1356" dataDxfId="1355"/>
    <tableColumn id="393" xr3:uid="{00000000-0010-0000-0300-000089010000}" name="Stĺpec393" headerRowDxfId="1354" dataDxfId="1353"/>
    <tableColumn id="392" xr3:uid="{00000000-0010-0000-0300-000088010000}" name="Stĺpec392" headerRowDxfId="1352" dataDxfId="1351"/>
    <tableColumn id="391" xr3:uid="{00000000-0010-0000-0300-000087010000}" name="Stĺpec391" headerRowDxfId="1350" dataDxfId="1349"/>
    <tableColumn id="441" xr3:uid="{00000000-0010-0000-0300-0000B9010000}" name="Stĺpec441" headerRowDxfId="1348" dataDxfId="1347"/>
    <tableColumn id="440" xr3:uid="{00000000-0010-0000-0300-0000B8010000}" name="Stĺpec440" headerRowDxfId="1346" dataDxfId="1345"/>
    <tableColumn id="439" xr3:uid="{00000000-0010-0000-0300-0000B7010000}" name="Stĺpec439" headerRowDxfId="1344" dataDxfId="1343"/>
    <tableColumn id="438" xr3:uid="{00000000-0010-0000-0300-0000B6010000}" name="Stĺpec438" headerRowDxfId="1342" dataDxfId="1341"/>
    <tableColumn id="437" xr3:uid="{00000000-0010-0000-0300-0000B5010000}" name="Stĺpec437" headerRowDxfId="1340" dataDxfId="1339"/>
    <tableColumn id="436" xr3:uid="{00000000-0010-0000-0300-0000B4010000}" name="Stĺpec436" headerRowDxfId="1338" dataDxfId="1337"/>
    <tableColumn id="435" xr3:uid="{00000000-0010-0000-0300-0000B3010000}" name="Stĺpec435" headerRowDxfId="1336" dataDxfId="1335"/>
    <tableColumn id="434" xr3:uid="{00000000-0010-0000-0300-0000B2010000}" name="Stĺpec434" headerRowDxfId="1334" dataDxfId="1333"/>
    <tableColumn id="433" xr3:uid="{00000000-0010-0000-0300-0000B1010000}" name="Stĺpec433" headerRowDxfId="1332" dataDxfId="1331"/>
    <tableColumn id="432" xr3:uid="{00000000-0010-0000-0300-0000B0010000}" name="Stĺpec432" headerRowDxfId="1330" dataDxfId="1329"/>
    <tableColumn id="431" xr3:uid="{00000000-0010-0000-0300-0000AF010000}" name="Stĺpec431" headerRowDxfId="1328" dataDxfId="1327"/>
    <tableColumn id="430" xr3:uid="{00000000-0010-0000-0300-0000AE010000}" name="Stĺpec430" headerRowDxfId="1326" dataDxfId="1325"/>
    <tableColumn id="429" xr3:uid="{00000000-0010-0000-0300-0000AD010000}" name="Stĺpec429" headerRowDxfId="1324" dataDxfId="1323"/>
    <tableColumn id="428" xr3:uid="{00000000-0010-0000-0300-0000AC010000}" name="Stĺpec428" headerRowDxfId="1322" dataDxfId="1321"/>
    <tableColumn id="427" xr3:uid="{00000000-0010-0000-0300-0000AB010000}" name="Stĺpec427" headerRowDxfId="1320" dataDxfId="1319"/>
    <tableColumn id="426" xr3:uid="{00000000-0010-0000-0300-0000AA010000}" name="Stĺpec426" headerRowDxfId="1318" dataDxfId="1317"/>
    <tableColumn id="425" xr3:uid="{00000000-0010-0000-0300-0000A9010000}" name="Stĺpec425" headerRowDxfId="1316" dataDxfId="1315"/>
    <tableColumn id="424" xr3:uid="{00000000-0010-0000-0300-0000A8010000}" name="Stĺpec424" headerRowDxfId="1314" dataDxfId="1313"/>
    <tableColumn id="423" xr3:uid="{00000000-0010-0000-0300-0000A7010000}" name="Stĺpec423" headerRowDxfId="1312" dataDxfId="1311"/>
    <tableColumn id="422" xr3:uid="{00000000-0010-0000-0300-0000A6010000}" name="Stĺpec422" headerRowDxfId="1310" dataDxfId="1309"/>
    <tableColumn id="421" xr3:uid="{00000000-0010-0000-0300-0000A5010000}" name="Stĺpec421" headerRowDxfId="1308" dataDxfId="1307"/>
    <tableColumn id="420" xr3:uid="{00000000-0010-0000-0300-0000A4010000}" name="Stĺpec420" headerRowDxfId="1306" dataDxfId="1305"/>
    <tableColumn id="419" xr3:uid="{00000000-0010-0000-0300-0000A3010000}" name="Stĺpec419" headerRowDxfId="1304" dataDxfId="1303"/>
    <tableColumn id="418" xr3:uid="{00000000-0010-0000-0300-0000A2010000}" name="Stĺpec418" headerRowDxfId="1302" dataDxfId="1301"/>
    <tableColumn id="417" xr3:uid="{00000000-0010-0000-0300-0000A1010000}" name="Stĺpec417" headerRowDxfId="1300" dataDxfId="1299"/>
    <tableColumn id="416" xr3:uid="{00000000-0010-0000-0300-0000A0010000}" name="Stĺpec416" headerRowDxfId="1298" dataDxfId="1297"/>
    <tableColumn id="415" xr3:uid="{00000000-0010-0000-0300-00009F010000}" name="Stĺpec415" headerRowDxfId="1296" dataDxfId="1295"/>
    <tableColumn id="414" xr3:uid="{00000000-0010-0000-0300-00009E010000}" name="Stĺpec414" headerRowDxfId="1294" dataDxfId="1293"/>
    <tableColumn id="413" xr3:uid="{00000000-0010-0000-0300-00009D010000}" name="Stĺpec413" headerRowDxfId="1292" dataDxfId="1291"/>
    <tableColumn id="412" xr3:uid="{00000000-0010-0000-0300-00009C010000}" name="Stĺpec412" headerRowDxfId="1290" dataDxfId="1289"/>
    <tableColumn id="411" xr3:uid="{00000000-0010-0000-0300-00009B010000}" name="Stĺpec411" headerRowDxfId="1288" dataDxfId="1287"/>
    <tableColumn id="410" xr3:uid="{00000000-0010-0000-0300-00009A010000}" name="Stĺpec410" headerRowDxfId="1286" dataDxfId="1285"/>
    <tableColumn id="409" xr3:uid="{00000000-0010-0000-0300-000099010000}" name="Stĺpec409" headerRowDxfId="1284" dataDxfId="1283"/>
    <tableColumn id="408" xr3:uid="{00000000-0010-0000-0300-000098010000}" name="Stĺpec408" headerRowDxfId="1282" dataDxfId="1281"/>
    <tableColumn id="407" xr3:uid="{00000000-0010-0000-0300-000097010000}" name="Stĺpec407" headerRowDxfId="1280" dataDxfId="1279"/>
    <tableColumn id="406" xr3:uid="{00000000-0010-0000-0300-000096010000}" name="Stĺpec406" headerRowDxfId="1278" dataDxfId="1277"/>
    <tableColumn id="405" xr3:uid="{00000000-0010-0000-0300-000095010000}" name="Stĺpec405" headerRowDxfId="1276" dataDxfId="1275"/>
    <tableColumn id="404" xr3:uid="{00000000-0010-0000-0300-000094010000}" name="Stĺpec404" headerRowDxfId="1274" dataDxfId="1273"/>
    <tableColumn id="403" xr3:uid="{00000000-0010-0000-0300-000093010000}" name="Stĺpec403" headerRowDxfId="1272" dataDxfId="1271"/>
    <tableColumn id="402" xr3:uid="{00000000-0010-0000-0300-000092010000}" name="Stĺpec402" headerRowDxfId="1270" dataDxfId="1269"/>
    <tableColumn id="401" xr3:uid="{00000000-0010-0000-0300-000091010000}" name="Stĺpec401" headerRowDxfId="1268" dataDxfId="1267"/>
    <tableColumn id="468" xr3:uid="{00000000-0010-0000-0300-0000D4010000}" name="Stĺpec468" headerRowDxfId="1266" dataDxfId="1265"/>
    <tableColumn id="467" xr3:uid="{00000000-0010-0000-0300-0000D3010000}" name="Stĺpec467" headerRowDxfId="1264" dataDxfId="1263"/>
    <tableColumn id="466" xr3:uid="{00000000-0010-0000-0300-0000D2010000}" name="Stĺpec466" headerRowDxfId="1262" dataDxfId="1261"/>
    <tableColumn id="465" xr3:uid="{00000000-0010-0000-0300-0000D1010000}" name="Stĺpec465" headerRowDxfId="1260" dataDxfId="1259"/>
    <tableColumn id="464" xr3:uid="{00000000-0010-0000-0300-0000D0010000}" name="Stĺpec464" headerRowDxfId="1258" dataDxfId="1257"/>
    <tableColumn id="463" xr3:uid="{00000000-0010-0000-0300-0000CF010000}" name="Stĺpec463" headerRowDxfId="1256" dataDxfId="1255"/>
    <tableColumn id="462" xr3:uid="{00000000-0010-0000-0300-0000CE010000}" name="Stĺpec462" headerRowDxfId="1254" dataDxfId="1253"/>
    <tableColumn id="461" xr3:uid="{00000000-0010-0000-0300-0000CD010000}" name="Stĺpec461" headerRowDxfId="1252" dataDxfId="1251"/>
    <tableColumn id="460" xr3:uid="{00000000-0010-0000-0300-0000CC010000}" name="Stĺpec460" headerRowDxfId="1250" dataDxfId="1249"/>
    <tableColumn id="459" xr3:uid="{00000000-0010-0000-0300-0000CB010000}" name="Stĺpec459" headerRowDxfId="1248" dataDxfId="1247"/>
    <tableColumn id="458" xr3:uid="{00000000-0010-0000-0300-0000CA010000}" name="Stĺpec458" headerRowDxfId="1246" dataDxfId="1245"/>
    <tableColumn id="457" xr3:uid="{00000000-0010-0000-0300-0000C9010000}" name="Stĺpec457" headerRowDxfId="1244" dataDxfId="1243"/>
    <tableColumn id="456" xr3:uid="{00000000-0010-0000-0300-0000C8010000}" name="Stĺpec456" headerRowDxfId="1242" dataDxfId="1241"/>
    <tableColumn id="455" xr3:uid="{00000000-0010-0000-0300-0000C7010000}" name="Stĺpec455" headerRowDxfId="1240" dataDxfId="1239"/>
    <tableColumn id="454" xr3:uid="{00000000-0010-0000-0300-0000C6010000}" name="Stĺpec454" headerRowDxfId="1238" dataDxfId="1237"/>
    <tableColumn id="453" xr3:uid="{00000000-0010-0000-0300-0000C5010000}" name="Stĺpec453" headerRowDxfId="1236" dataDxfId="1235"/>
    <tableColumn id="452" xr3:uid="{00000000-0010-0000-0300-0000C4010000}" name="Stĺpec452" headerRowDxfId="1234" dataDxfId="1233"/>
    <tableColumn id="451" xr3:uid="{00000000-0010-0000-0300-0000C3010000}" name="Stĺpec451" headerRowDxfId="1232" dataDxfId="1231"/>
    <tableColumn id="450" xr3:uid="{00000000-0010-0000-0300-0000C2010000}" name="Stĺpec450" headerRowDxfId="1230" dataDxfId="1229"/>
    <tableColumn id="449" xr3:uid="{00000000-0010-0000-0300-0000C1010000}" name="Stĺpec449" headerRowDxfId="1228" dataDxfId="1227"/>
    <tableColumn id="448" xr3:uid="{00000000-0010-0000-0300-0000C0010000}" name="Stĺpec448" headerRowDxfId="1226" dataDxfId="1225"/>
    <tableColumn id="447" xr3:uid="{00000000-0010-0000-0300-0000BF010000}" name="Stĺpec447" headerRowDxfId="1224" dataDxfId="1223"/>
    <tableColumn id="446" xr3:uid="{00000000-0010-0000-0300-0000BE010000}" name="Stĺpec446" headerRowDxfId="1222" dataDxfId="1221"/>
    <tableColumn id="445" xr3:uid="{00000000-0010-0000-0300-0000BD010000}" name="Stĺpec445" headerRowDxfId="1220" dataDxfId="1219"/>
    <tableColumn id="444" xr3:uid="{00000000-0010-0000-0300-0000BC010000}" name="Stĺpec444" headerRowDxfId="1218" dataDxfId="1217"/>
    <tableColumn id="443" xr3:uid="{00000000-0010-0000-0300-0000BB010000}" name="Stĺpec443" headerRowDxfId="1216" dataDxfId="1215"/>
    <tableColumn id="442" xr3:uid="{00000000-0010-0000-0300-0000BA010000}" name="Stĺpec442" headerRowDxfId="1214" dataDxfId="1213"/>
    <tableColumn id="478" xr3:uid="{12D9F7D7-C1CA-4766-9358-E9B6A9794AAA}" name="Stĺpec478" headerRowDxfId="1212" dataDxfId="1211"/>
    <tableColumn id="477" xr3:uid="{D14EA22D-D6D2-4441-980F-F2214DA58DC1}" name="Stĺpec477" headerRowDxfId="1210" dataDxfId="1209"/>
    <tableColumn id="476" xr3:uid="{F0FE218E-1729-4052-9615-3E3FAF5D41EB}" name="Stĺpec476" headerRowDxfId="1208" dataDxfId="1207"/>
    <tableColumn id="475" xr3:uid="{93EE9AE4-08FC-453B-B18F-B11C9CB67C39}" name="Stĺpec475" headerRowDxfId="1206" dataDxfId="1205"/>
    <tableColumn id="474" xr3:uid="{8A78468F-60D1-4565-83E2-23CD3ADF849A}" name="Stĺpec474" headerRowDxfId="1204" dataDxfId="1203"/>
    <tableColumn id="473" xr3:uid="{1F5078F0-2283-4920-90C1-A3419477CB71}" name="Stĺpec473" headerRowDxfId="1202" dataDxfId="1201"/>
    <tableColumn id="472" xr3:uid="{E7478FBA-ADF9-4740-9563-0D01A7415E38}" name="Stĺpec472" headerRowDxfId="1200" dataDxfId="1199"/>
    <tableColumn id="471" xr3:uid="{112750C2-0540-4680-9CE4-FD011A40B4CF}" name="Stĺpec471" headerRowDxfId="1198" dataDxfId="1197"/>
    <tableColumn id="470" xr3:uid="{303F0E29-A0ED-4063-B12C-16EA8D9B8AFF}" name="Stĺpec470" headerRowDxfId="1196" dataDxfId="1195"/>
    <tableColumn id="469" xr3:uid="{859A8412-1AFD-49EE-B362-24761A002B1B}" name="Stĺpec469" headerRowDxfId="1194" dataDxfId="1193"/>
    <tableColumn id="494" xr3:uid="{3B86898B-B9A8-46D6-8329-5ACB65CD8214}" name="Stĺpec494" headerRowDxfId="1192" dataDxfId="1191"/>
    <tableColumn id="493" xr3:uid="{B54674DB-CEEB-4A09-9BD7-D355E0A7245F}" name="Stĺpec493" headerRowDxfId="1190" dataDxfId="1189"/>
    <tableColumn id="492" xr3:uid="{F59D36B6-54FE-453B-B9B6-3A08BE68EC84}" name="Stĺpec492" headerRowDxfId="1188" dataDxfId="1187"/>
    <tableColumn id="491" xr3:uid="{57A83FAE-C93D-4AA6-A6FC-155E3C2BF227}" name="Stĺpec491" headerRowDxfId="1186" dataDxfId="1185"/>
    <tableColumn id="490" xr3:uid="{F76BEA75-1C7B-460B-9FB7-D97211278C32}" name="Stĺpec490" headerRowDxfId="1184" dataDxfId="1183"/>
    <tableColumn id="489" xr3:uid="{8A408CFC-C75F-40C8-9807-86BC656CA70C}" name="Stĺpec489" headerRowDxfId="1182" dataDxfId="1181"/>
    <tableColumn id="488" xr3:uid="{025A9623-0B3A-4A10-8E82-9E33EE3F3665}" name="Stĺpec488" headerRowDxfId="1180" dataDxfId="1179"/>
    <tableColumn id="487" xr3:uid="{3B843681-E97C-4F5E-953E-75CDA4A6971C}" name="Stĺpec487" headerRowDxfId="1178" dataDxfId="1177"/>
    <tableColumn id="486" xr3:uid="{7E51A391-B889-4D38-9996-E058ABB1E0B8}" name="Stĺpec486" headerRowDxfId="1176" dataDxfId="1175"/>
    <tableColumn id="485" xr3:uid="{088FDF04-9BA0-4B1C-977A-6093BE16035D}" name="Stĺpec485" headerRowDxfId="1174" dataDxfId="1173"/>
    <tableColumn id="484" xr3:uid="{456B8766-2365-45DD-8FDD-0BEA53CA6B6A}" name="Stĺpec484" headerRowDxfId="1172" dataDxfId="1171"/>
    <tableColumn id="483" xr3:uid="{74858F6B-DC4D-49D3-93D5-ED7B95A21312}" name="Stĺpec483" headerRowDxfId="1170" dataDxfId="1169"/>
    <tableColumn id="482" xr3:uid="{0293FAC8-E6D8-438C-ABE8-55C95FDD78CA}" name="Stĺpec482" headerRowDxfId="1168" dataDxfId="1167"/>
    <tableColumn id="481" xr3:uid="{F43FA103-C5A7-478A-BF88-D659FB53C711}" name="Stĺpec481" headerRowDxfId="1166" dataDxfId="1165"/>
    <tableColumn id="480" xr3:uid="{41093ABD-2835-4727-8B62-15389E4399DB}" name="Stĺpec480" headerRowDxfId="1164" dataDxfId="1163"/>
    <tableColumn id="479" xr3:uid="{D407E85B-EC7F-4B47-BA70-9D37AFF2A972}" name="Stĺpec479" headerRowDxfId="1162" dataDxfId="1161"/>
    <tableColumn id="504" xr3:uid="{6026D3E5-B1F5-467E-8CDD-8051B4094648}" name="Stĺpec504" headerRowDxfId="1160" dataDxfId="1159"/>
    <tableColumn id="503" xr3:uid="{405A3859-3519-4A7C-80C4-B726B497F0BB}" name="Stĺpec503" headerRowDxfId="1158" dataDxfId="1157"/>
    <tableColumn id="502" xr3:uid="{C01E0A91-A5D5-4EC5-817C-6A50F93F865E}" name="Stĺpec502" headerRowDxfId="1156" dataDxfId="1155"/>
    <tableColumn id="501" xr3:uid="{CE83D377-70A2-4FDD-943C-C53A5C4F4088}" name="Stĺpec501" headerRowDxfId="1154" dataDxfId="1153"/>
    <tableColumn id="500" xr3:uid="{48E7923B-6CA3-4CF0-9C93-001966F649B8}" name="Stĺpec500" headerRowDxfId="1152" dataDxfId="1151"/>
    <tableColumn id="499" xr3:uid="{DF30D5EC-E4D3-4B35-80B5-4DC6D02901A8}" name="Stĺpec499" headerRowDxfId="1150" dataDxfId="1149"/>
    <tableColumn id="498" xr3:uid="{1C4491ED-2422-4FBF-99F9-00E76DA8C6CC}" name="Stĺpec498" headerRowDxfId="1148" dataDxfId="1147"/>
    <tableColumn id="497" xr3:uid="{2EC584F3-B87A-4C19-A0B2-791177ADF39B}" name="Stĺpec497" headerRowDxfId="1146" dataDxfId="1145"/>
    <tableColumn id="496" xr3:uid="{BAB6BA35-6C69-442A-9548-CD8C302251D8}" name="Stĺpec496" headerRowDxfId="1144" dataDxfId="1143"/>
    <tableColumn id="495" xr3:uid="{65FE64AC-D1AF-4809-AD68-B57612DB241A}" name="Stĺpec495" headerRowDxfId="1142" dataDxfId="1141"/>
    <tableColumn id="522" xr3:uid="{16F749D1-0B96-49DC-8599-8D170144576A}" name="Stĺpec522" headerRowDxfId="1140" dataDxfId="1139"/>
    <tableColumn id="521" xr3:uid="{90FAC8C7-9E24-44AD-AA6F-D99D4262FBD0}" name="Stĺpec521" headerRowDxfId="1138" dataDxfId="1137"/>
    <tableColumn id="520" xr3:uid="{A19664DB-D627-4B24-AA0F-C6950BEB565B}" name="Stĺpec520" headerRowDxfId="1136" dataDxfId="1135"/>
    <tableColumn id="519" xr3:uid="{79B205A2-ECF0-4CE6-90FC-0E5CF90B11B8}" name="Stĺpec519" headerRowDxfId="1134" dataDxfId="1133"/>
    <tableColumn id="518" xr3:uid="{38DF4D6B-5953-49ED-902F-D0C802E8355D}" name="Stĺpec518" headerRowDxfId="1132" dataDxfId="1131"/>
    <tableColumn id="517" xr3:uid="{9DABC726-51C5-4FC3-97A1-6995BAEDE00F}" name="Stĺpec517" headerRowDxfId="1130" dataDxfId="1129"/>
    <tableColumn id="516" xr3:uid="{A5DB62FD-EEC8-4557-99F3-86322784BAFE}" name="Stĺpec516" headerRowDxfId="1128" dataDxfId="1127"/>
    <tableColumn id="515" xr3:uid="{C12DADB7-C22F-4E4B-B851-4141BFA6BBE9}" name="Stĺpec515" headerRowDxfId="1126" dataDxfId="1125"/>
    <tableColumn id="514" xr3:uid="{5485C8E3-6A09-4771-8C57-D4101A59F0CD}" name="Stĺpec514" headerRowDxfId="1124" dataDxfId="1123"/>
    <tableColumn id="513" xr3:uid="{9CE24346-EC52-4BB6-95EC-667B9D3595D5}" name="Stĺpec513" headerRowDxfId="1122" dataDxfId="1121"/>
    <tableColumn id="512" xr3:uid="{A9E072E7-1B7A-43BD-B7A7-720AB7CBE785}" name="Stĺpec512" headerRowDxfId="1120" dataDxfId="1119"/>
    <tableColumn id="511" xr3:uid="{2E8E3F3E-6EEB-421F-A742-DE226DF78132}" name="Stĺpec511" headerRowDxfId="1118" dataDxfId="1117"/>
    <tableColumn id="510" xr3:uid="{2B1152AE-E978-4F55-9EAC-06384968E20F}" name="Stĺpec510" headerRowDxfId="1116" dataDxfId="1115"/>
    <tableColumn id="509" xr3:uid="{309EC458-8E85-4B9C-ACDF-2355F72CE7FE}" name="Stĺpec509" headerRowDxfId="1114" dataDxfId="1113"/>
    <tableColumn id="508" xr3:uid="{08BEBB7F-0914-4A65-941B-A31FB7FD525C}" name="Stĺpec508" headerRowDxfId="1112" dataDxfId="1111"/>
    <tableColumn id="507" xr3:uid="{8F3AD908-FFBA-4CC4-B67A-86B8B581AF21}" name="Stĺpec507" headerRowDxfId="1110" dataDxfId="1109"/>
    <tableColumn id="506" xr3:uid="{ABDC3DAD-71DA-4007-AB34-9E134645A308}" name="Stĺpec506" headerRowDxfId="1108" dataDxfId="1107"/>
    <tableColumn id="505" xr3:uid="{89239AB0-0397-4D38-93D5-1A666419DFD6}" name="Stĺpec505" headerRowDxfId="1106" dataDxfId="1105"/>
    <tableColumn id="308" xr3:uid="{00000000-0010-0000-0300-000034010000}" name="Stĺpec308" headerRowDxfId="1104" dataDxfId="110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3" displayName="Tabuľka3" ref="A9:TB292" headerRowCount="0" totalsRowShown="0">
  <tableColumns count="522">
    <tableColumn id="1" xr3:uid="{00000000-0010-0000-0500-000001000000}" name="Stĺpec1" dataDxfId="1102"/>
    <tableColumn id="2" xr3:uid="{00000000-0010-0000-0500-000002000000}" name="Stĺpec2" dataDxfId="1101"/>
    <tableColumn id="3" xr3:uid="{00000000-0010-0000-0500-000003000000}" name="Stĺpec3" dataDxfId="1100"/>
    <tableColumn id="4" xr3:uid="{00000000-0010-0000-0500-000004000000}" name="Stĺpec4" dataDxfId="1099"/>
    <tableColumn id="5" xr3:uid="{00000000-0010-0000-0500-000005000000}" name="Stĺpec5"/>
    <tableColumn id="6" xr3:uid="{00000000-0010-0000-0500-000006000000}" name="Stĺpec6" dataDxfId="1098"/>
    <tableColumn id="7" xr3:uid="{00000000-0010-0000-0500-000007000000}" name="Stĺpec7" dataDxfId="1097"/>
    <tableColumn id="8" xr3:uid="{00000000-0010-0000-0500-000008000000}" name="Stĺpec8"/>
    <tableColumn id="9" xr3:uid="{00000000-0010-0000-0500-000009000000}" name="Stĺpec9" dataDxfId="1096"/>
    <tableColumn id="10" xr3:uid="{00000000-0010-0000-0500-00000A000000}" name="Stĺpec10" dataDxfId="1095">
      <calculatedColumnFormula>Tabuľka3[[#This Row],[Stĺpec9]]</calculatedColumnFormula>
    </tableColumn>
    <tableColumn id="11" xr3:uid="{00000000-0010-0000-0500-00000B000000}" name="Stĺpec11" dataDxfId="1094"/>
    <tableColumn id="12" xr3:uid="{00000000-0010-0000-0500-00000C000000}" name="Stĺpec12" dataDxfId="1093"/>
    <tableColumn id="13" xr3:uid="{00000000-0010-0000-0500-00000D000000}" name="Stĺpec13" dataDxfId="1092"/>
    <tableColumn id="14" xr3:uid="{00000000-0010-0000-0500-00000E000000}" name="Stĺpec14" dataDxfId="1091"/>
    <tableColumn id="15" xr3:uid="{00000000-0010-0000-0500-00000F000000}" name="Stĺpec15" dataDxfId="1090"/>
    <tableColumn id="16" xr3:uid="{00000000-0010-0000-0500-000010000000}" name="Stĺpec16" dataDxfId="1089"/>
    <tableColumn id="17" xr3:uid="{00000000-0010-0000-0500-000011000000}" name="Stĺpec17" dataDxfId="1088"/>
    <tableColumn id="18" xr3:uid="{00000000-0010-0000-0500-000012000000}" name="Stĺpec18" dataDxfId="1087"/>
    <tableColumn id="19" xr3:uid="{00000000-0010-0000-0500-000013000000}" name="Stĺpec19" dataDxfId="1086"/>
    <tableColumn id="20" xr3:uid="{00000000-0010-0000-0500-000014000000}" name="Stĺpec20" dataDxfId="1085"/>
    <tableColumn id="21" xr3:uid="{00000000-0010-0000-0500-000015000000}" name="Stĺpec21" dataDxfId="1084"/>
    <tableColumn id="22" xr3:uid="{00000000-0010-0000-0500-000016000000}" name="Stĺpec22" dataDxfId="1083"/>
    <tableColumn id="23" xr3:uid="{00000000-0010-0000-0500-000017000000}" name="Stĺpec23" dataDxfId="1082"/>
    <tableColumn id="24" xr3:uid="{00000000-0010-0000-0500-000018000000}" name="Stĺpec24" dataDxfId="1081"/>
    <tableColumn id="25" xr3:uid="{00000000-0010-0000-0500-000019000000}" name="Stĺpec25" dataDxfId="1080"/>
    <tableColumn id="26" xr3:uid="{00000000-0010-0000-0500-00001A000000}" name="Stĺpec26" dataDxfId="1079"/>
    <tableColumn id="27" xr3:uid="{00000000-0010-0000-0500-00001B000000}" name="Stĺpec27" dataDxfId="1078"/>
    <tableColumn id="28" xr3:uid="{00000000-0010-0000-0500-00001C000000}" name="Stĺpec28" dataDxfId="1077"/>
    <tableColumn id="29" xr3:uid="{00000000-0010-0000-0500-00001D000000}" name="Stĺpec29" dataDxfId="1076"/>
    <tableColumn id="30" xr3:uid="{00000000-0010-0000-0500-00001E000000}" name="Stĺpec30" dataDxfId="1075"/>
    <tableColumn id="31" xr3:uid="{00000000-0010-0000-0500-00001F000000}" name="Stĺpec31" dataDxfId="1074"/>
    <tableColumn id="32" xr3:uid="{00000000-0010-0000-0500-000020000000}" name="Stĺpec32" dataDxfId="1073"/>
    <tableColumn id="33" xr3:uid="{00000000-0010-0000-0500-000021000000}" name="Stĺpec33" dataDxfId="1072"/>
    <tableColumn id="34" xr3:uid="{00000000-0010-0000-0500-000022000000}" name="Stĺpec34" dataDxfId="1071"/>
    <tableColumn id="35" xr3:uid="{00000000-0010-0000-0500-000023000000}" name="Stĺpec35" dataDxfId="1070"/>
    <tableColumn id="36" xr3:uid="{00000000-0010-0000-0500-000024000000}" name="Stĺpec36" dataDxfId="1069"/>
    <tableColumn id="37" xr3:uid="{00000000-0010-0000-0500-000025000000}" name="Stĺpec37" dataDxfId="1068"/>
    <tableColumn id="38" xr3:uid="{00000000-0010-0000-0500-000026000000}" name="Stĺpec38" dataDxfId="1067"/>
    <tableColumn id="39" xr3:uid="{00000000-0010-0000-0500-000027000000}" name="Stĺpec39" dataDxfId="1066"/>
    <tableColumn id="40" xr3:uid="{00000000-0010-0000-0500-000028000000}" name="Stĺpec40" dataDxfId="1065"/>
    <tableColumn id="41" xr3:uid="{00000000-0010-0000-0500-000029000000}" name="Stĺpec41" dataDxfId="1064"/>
    <tableColumn id="42" xr3:uid="{00000000-0010-0000-0500-00002A000000}" name="Stĺpec42" dataDxfId="1063"/>
    <tableColumn id="43" xr3:uid="{00000000-0010-0000-0500-00002B000000}" name="Stĺpec43" dataDxfId="1062"/>
    <tableColumn id="44" xr3:uid="{00000000-0010-0000-0500-00002C000000}" name="Stĺpec44" dataDxfId="1061"/>
    <tableColumn id="45" xr3:uid="{00000000-0010-0000-0500-00002D000000}" name="Stĺpec45" dataDxfId="1060"/>
    <tableColumn id="46" xr3:uid="{00000000-0010-0000-0500-00002E000000}" name="Stĺpec46" dataDxfId="1059"/>
    <tableColumn id="47" xr3:uid="{00000000-0010-0000-0500-00002F000000}" name="Stĺpec47" dataDxfId="1058"/>
    <tableColumn id="48" xr3:uid="{00000000-0010-0000-0500-000030000000}" name="Stĺpec48" dataDxfId="1057"/>
    <tableColumn id="49" xr3:uid="{00000000-0010-0000-0500-000031000000}" name="Stĺpec49" dataDxfId="1056"/>
    <tableColumn id="50" xr3:uid="{00000000-0010-0000-0500-000032000000}" name="Stĺpec50" dataDxfId="1055"/>
    <tableColumn id="51" xr3:uid="{00000000-0010-0000-0500-000033000000}" name="Stĺpec51" dataDxfId="1054"/>
    <tableColumn id="52" xr3:uid="{00000000-0010-0000-0500-000034000000}" name="Stĺpec52" dataDxfId="1053"/>
    <tableColumn id="53" xr3:uid="{00000000-0010-0000-0500-000035000000}" name="Stĺpec53" dataDxfId="1052"/>
    <tableColumn id="54" xr3:uid="{00000000-0010-0000-0500-000036000000}" name="Stĺpec54" dataDxfId="1051"/>
    <tableColumn id="55" xr3:uid="{00000000-0010-0000-0500-000037000000}" name="Stĺpec55" dataDxfId="1050"/>
    <tableColumn id="56" xr3:uid="{00000000-0010-0000-0500-000038000000}" name="Stĺpec56" dataDxfId="1049"/>
    <tableColumn id="57" xr3:uid="{00000000-0010-0000-0500-000039000000}" name="Stĺpec57" dataDxfId="1048"/>
    <tableColumn id="58" xr3:uid="{00000000-0010-0000-0500-00003A000000}" name="Stĺpec58" dataDxfId="1047"/>
    <tableColumn id="59" xr3:uid="{00000000-0010-0000-0500-00003B000000}" name="Stĺpec59" dataDxfId="1046"/>
    <tableColumn id="60" xr3:uid="{00000000-0010-0000-0500-00003C000000}" name="Stĺpec60" dataDxfId="1045"/>
    <tableColumn id="64" xr3:uid="{00000000-0010-0000-0500-000040000000}" name="Stĺpec64" dataDxfId="1044"/>
    <tableColumn id="65" xr3:uid="{00000000-0010-0000-0500-000041000000}" name="Stĺpec65" dataDxfId="1043"/>
    <tableColumn id="66" xr3:uid="{00000000-0010-0000-0500-000042000000}" name="Stĺpec66" dataDxfId="1042"/>
    <tableColumn id="67" xr3:uid="{00000000-0010-0000-0500-000043000000}" name="Stĺpec67" dataDxfId="1041"/>
    <tableColumn id="68" xr3:uid="{00000000-0010-0000-0500-000044000000}" name="Stĺpec68" dataDxfId="1040"/>
    <tableColumn id="69" xr3:uid="{00000000-0010-0000-0500-000045000000}" name="Stĺpec69" dataDxfId="1039"/>
    <tableColumn id="70" xr3:uid="{00000000-0010-0000-0500-000046000000}" name="Stĺpec70" dataDxfId="1038"/>
    <tableColumn id="71" xr3:uid="{00000000-0010-0000-0500-000047000000}" name="Stĺpec71" dataDxfId="1037"/>
    <tableColumn id="72" xr3:uid="{00000000-0010-0000-0500-000048000000}" name="Stĺpec72" dataDxfId="1036"/>
    <tableColumn id="73" xr3:uid="{00000000-0010-0000-0500-000049000000}" name="Stĺpec73" dataDxfId="1035"/>
    <tableColumn id="74" xr3:uid="{00000000-0010-0000-0500-00004A000000}" name="Stĺpec74" dataDxfId="1034"/>
    <tableColumn id="75" xr3:uid="{00000000-0010-0000-0500-00004B000000}" name="Stĺpec75" dataDxfId="1033"/>
    <tableColumn id="76" xr3:uid="{00000000-0010-0000-0500-00004C000000}" name="Stĺpec76" dataDxfId="1032"/>
    <tableColumn id="77" xr3:uid="{00000000-0010-0000-0500-00004D000000}" name="Stĺpec77" dataDxfId="1031"/>
    <tableColumn id="78" xr3:uid="{00000000-0010-0000-0500-00004E000000}" name="Stĺpec78" dataDxfId="1030"/>
    <tableColumn id="79" xr3:uid="{00000000-0010-0000-0500-00004F000000}" name="Stĺpec79" dataDxfId="1029"/>
    <tableColumn id="80" xr3:uid="{00000000-0010-0000-0500-000050000000}" name="Stĺpec80" dataDxfId="1028"/>
    <tableColumn id="81" xr3:uid="{00000000-0010-0000-0500-000051000000}" name="Stĺpec81" dataDxfId="1027"/>
    <tableColumn id="82" xr3:uid="{00000000-0010-0000-0500-000052000000}" name="Stĺpec82" dataDxfId="1026"/>
    <tableColumn id="83" xr3:uid="{00000000-0010-0000-0500-000053000000}" name="Stĺpec83" dataDxfId="1025"/>
    <tableColumn id="84" xr3:uid="{00000000-0010-0000-0500-000054000000}" name="Stĺpec84" dataDxfId="1024"/>
    <tableColumn id="85" xr3:uid="{00000000-0010-0000-0500-000055000000}" name="Stĺpec85" dataDxfId="1023"/>
    <tableColumn id="86" xr3:uid="{00000000-0010-0000-0500-000056000000}" name="Stĺpec86" dataDxfId="1022"/>
    <tableColumn id="87" xr3:uid="{00000000-0010-0000-0500-000057000000}" name="Stĺpec87" dataDxfId="1021"/>
    <tableColumn id="88" xr3:uid="{00000000-0010-0000-0500-000058000000}" name="Stĺpec88" dataDxfId="1020"/>
    <tableColumn id="90" xr3:uid="{00000000-0010-0000-0500-00005A000000}" name="Stĺpec90" dataDxfId="1019"/>
    <tableColumn id="91" xr3:uid="{00000000-0010-0000-0500-00005B000000}" name="Stĺpec91" dataDxfId="1018"/>
    <tableColumn id="92" xr3:uid="{00000000-0010-0000-0500-00005C000000}" name="Stĺpec92" dataDxfId="1017"/>
    <tableColumn id="93" xr3:uid="{00000000-0010-0000-0500-00005D000000}" name="Stĺpec93" dataDxfId="1016"/>
    <tableColumn id="94" xr3:uid="{00000000-0010-0000-0500-00005E000000}" name="Stĺpec94" dataDxfId="1015"/>
    <tableColumn id="95" xr3:uid="{00000000-0010-0000-0500-00005F000000}" name="Stĺpec95" dataDxfId="1014"/>
    <tableColumn id="96" xr3:uid="{00000000-0010-0000-0500-000060000000}" name="Stĺpec96" dataDxfId="1013"/>
    <tableColumn id="97" xr3:uid="{00000000-0010-0000-0500-000061000000}" name="Stĺpec97" dataDxfId="1012"/>
    <tableColumn id="98" xr3:uid="{00000000-0010-0000-0500-000062000000}" name="Stĺpec98" dataDxfId="1011"/>
    <tableColumn id="99" xr3:uid="{00000000-0010-0000-0500-000063000000}" name="Stĺpec99" dataDxfId="1010"/>
    <tableColumn id="100" xr3:uid="{00000000-0010-0000-0500-000064000000}" name="Stĺpec100" dataDxfId="1009"/>
    <tableColumn id="101" xr3:uid="{00000000-0010-0000-0500-000065000000}" name="Stĺpec101" dataDxfId="1008"/>
    <tableColumn id="102" xr3:uid="{00000000-0010-0000-0500-000066000000}" name="Stĺpec102" dataDxfId="1007"/>
    <tableColumn id="103" xr3:uid="{00000000-0010-0000-0500-000067000000}" name="Stĺpec103" dataDxfId="1006"/>
    <tableColumn id="104" xr3:uid="{00000000-0010-0000-0500-000068000000}" name="Stĺpec104" dataDxfId="1005"/>
    <tableColumn id="105" xr3:uid="{00000000-0010-0000-0500-000069000000}" name="Stĺpec105" dataDxfId="1004"/>
    <tableColumn id="106" xr3:uid="{00000000-0010-0000-0500-00006A000000}" name="Stĺpec106" dataDxfId="1003"/>
    <tableColumn id="107" xr3:uid="{00000000-0010-0000-0500-00006B000000}" name="Stĺpec107" dataDxfId="1002"/>
    <tableColumn id="405" xr3:uid="{00000000-0010-0000-0500-000095010000}" name="Stĺpec405" dataDxfId="1001"/>
    <tableColumn id="117" xr3:uid="{00000000-0010-0000-0500-000075000000}" name="Stĺpec117" dataDxfId="1000"/>
    <tableColumn id="89" xr3:uid="{00000000-0010-0000-0500-000059000000}" name="Stĺpec89" dataDxfId="999"/>
    <tableColumn id="63" xr3:uid="{00000000-0010-0000-0500-00003F000000}" name="Stĺpec63" dataDxfId="998"/>
    <tableColumn id="62" xr3:uid="{00000000-0010-0000-0500-00003E000000}" name="Stĺpec62" dataDxfId="997"/>
    <tableColumn id="61" xr3:uid="{00000000-0010-0000-0500-00003D000000}" name="Stĺpec61" dataDxfId="996"/>
    <tableColumn id="407" xr3:uid="{00000000-0010-0000-0500-000097010000}" name="Stĺpec407" dataDxfId="995"/>
    <tableColumn id="406" xr3:uid="{00000000-0010-0000-0500-000096010000}" name="Stĺpec406" dataDxfId="994"/>
    <tableColumn id="156" xr3:uid="{00000000-0010-0000-0500-00009C000000}" name="Stĺpec156" dataDxfId="993"/>
    <tableColumn id="108" xr3:uid="{00000000-0010-0000-0500-00006C000000}" name="Stĺpec108" dataDxfId="992"/>
    <tableColumn id="109" xr3:uid="{00000000-0010-0000-0500-00006D000000}" name="Stĺpec109" dataDxfId="991"/>
    <tableColumn id="110" xr3:uid="{00000000-0010-0000-0500-00006E000000}" name="Stĺpec110" dataDxfId="990"/>
    <tableColumn id="111" xr3:uid="{00000000-0010-0000-0500-00006F000000}" name="Stĺpec111" dataDxfId="989"/>
    <tableColumn id="112" xr3:uid="{00000000-0010-0000-0500-000070000000}" name="Stĺpec112" dataDxfId="988"/>
    <tableColumn id="113" xr3:uid="{00000000-0010-0000-0500-000071000000}" name="Stĺpec113" dataDxfId="987"/>
    <tableColumn id="114" xr3:uid="{00000000-0010-0000-0500-000072000000}" name="Stĺpec114" dataDxfId="986"/>
    <tableColumn id="115" xr3:uid="{00000000-0010-0000-0500-000073000000}" name="Stĺpec115" dataDxfId="985"/>
    <tableColumn id="116" xr3:uid="{00000000-0010-0000-0500-000074000000}" name="Stĺpec116" dataDxfId="984"/>
    <tableColumn id="118" xr3:uid="{00000000-0010-0000-0500-000076000000}" name="Stĺpec118" dataDxfId="983"/>
    <tableColumn id="119" xr3:uid="{00000000-0010-0000-0500-000077000000}" name="Stĺpec119" dataDxfId="982"/>
    <tableColumn id="120" xr3:uid="{00000000-0010-0000-0500-000078000000}" name="Stĺpec120" dataDxfId="981"/>
    <tableColumn id="121" xr3:uid="{00000000-0010-0000-0500-000079000000}" name="Stĺpec121" dataDxfId="980"/>
    <tableColumn id="122" xr3:uid="{00000000-0010-0000-0500-00007A000000}" name="Stĺpec122" dataDxfId="979"/>
    <tableColumn id="123" xr3:uid="{00000000-0010-0000-0500-00007B000000}" name="Stĺpec123" dataDxfId="978"/>
    <tableColumn id="124" xr3:uid="{00000000-0010-0000-0500-00007C000000}" name="Stĺpec124" dataDxfId="977"/>
    <tableColumn id="125" xr3:uid="{00000000-0010-0000-0500-00007D000000}" name="Stĺpec125" dataDxfId="976"/>
    <tableColumn id="293" xr3:uid="{00000000-0010-0000-0500-000025010000}" name="Stĺpec293" dataDxfId="975"/>
    <tableColumn id="292" xr3:uid="{00000000-0010-0000-0500-000024010000}" name="Stĺpec292" dataDxfId="974"/>
    <tableColumn id="126" xr3:uid="{00000000-0010-0000-0500-00007E000000}" name="Stĺpec126" dataDxfId="973"/>
    <tableColumn id="127" xr3:uid="{00000000-0010-0000-0500-00007F000000}" name="Stĺpec127" dataDxfId="972"/>
    <tableColumn id="128" xr3:uid="{00000000-0010-0000-0500-000080000000}" name="Stĺpec128" dataDxfId="971"/>
    <tableColumn id="129" xr3:uid="{00000000-0010-0000-0500-000081000000}" name="Stĺpec129" dataDxfId="970"/>
    <tableColumn id="130" xr3:uid="{00000000-0010-0000-0500-000082000000}" name="Stĺpec130" dataDxfId="969"/>
    <tableColumn id="131" xr3:uid="{00000000-0010-0000-0500-000083000000}" name="Stĺpec131" dataDxfId="968"/>
    <tableColumn id="132" xr3:uid="{00000000-0010-0000-0500-000084000000}" name="Stĺpec132" dataDxfId="967"/>
    <tableColumn id="133" xr3:uid="{00000000-0010-0000-0500-000085000000}" name="Stĺpec133" dataDxfId="966"/>
    <tableColumn id="134" xr3:uid="{00000000-0010-0000-0500-000086000000}" name="Stĺpec134" dataDxfId="965"/>
    <tableColumn id="135" xr3:uid="{00000000-0010-0000-0500-000087000000}" name="Stĺpec135" dataDxfId="964"/>
    <tableColumn id="410" xr3:uid="{00000000-0010-0000-0500-00009A010000}" name="Stĺpec410" dataDxfId="963"/>
    <tableColumn id="409" xr3:uid="{00000000-0010-0000-0500-000099010000}" name="Stĺpec409" dataDxfId="962"/>
    <tableColumn id="408" xr3:uid="{00000000-0010-0000-0500-000098010000}" name="Stĺpec408" dataDxfId="961"/>
    <tableColumn id="136" xr3:uid="{00000000-0010-0000-0500-000088000000}" name="Stĺpec136" dataDxfId="960"/>
    <tableColumn id="137" xr3:uid="{00000000-0010-0000-0500-000089000000}" name="Stĺpec137" dataDxfId="959"/>
    <tableColumn id="138" xr3:uid="{00000000-0010-0000-0500-00008A000000}" name="Stĺpec138" dataDxfId="958"/>
    <tableColumn id="139" xr3:uid="{00000000-0010-0000-0500-00008B000000}" name="Stĺpec139" dataDxfId="957"/>
    <tableColumn id="140" xr3:uid="{00000000-0010-0000-0500-00008C000000}" name="Stĺpec140" dataDxfId="956"/>
    <tableColumn id="141" xr3:uid="{00000000-0010-0000-0500-00008D000000}" name="Stĺpec141" dataDxfId="955"/>
    <tableColumn id="142" xr3:uid="{00000000-0010-0000-0500-00008E000000}" name="Stĺpec142" dataDxfId="954"/>
    <tableColumn id="143" xr3:uid="{00000000-0010-0000-0500-00008F000000}" name="Stĺpec143" dataDxfId="953"/>
    <tableColumn id="144" xr3:uid="{00000000-0010-0000-0500-000090000000}" name="Stĺpec144" dataDxfId="952"/>
    <tableColumn id="145" xr3:uid="{00000000-0010-0000-0500-000091000000}" name="Stĺpec145" dataDxfId="951"/>
    <tableColumn id="146" xr3:uid="{00000000-0010-0000-0500-000092000000}" name="Stĺpec146" dataDxfId="950"/>
    <tableColumn id="147" xr3:uid="{00000000-0010-0000-0500-000093000000}" name="Stĺpec147" dataDxfId="949"/>
    <tableColumn id="148" xr3:uid="{00000000-0010-0000-0500-000094000000}" name="Stĺpec148" dataDxfId="948"/>
    <tableColumn id="149" xr3:uid="{00000000-0010-0000-0500-000095000000}" name="Stĺpec149" dataDxfId="947"/>
    <tableColumn id="413" xr3:uid="{00000000-0010-0000-0500-00009D010000}" name="Stĺpec413" dataDxfId="946"/>
    <tableColumn id="412" xr3:uid="{00000000-0010-0000-0500-00009C010000}" name="Stĺpec412" dataDxfId="945"/>
    <tableColumn id="411" xr3:uid="{00000000-0010-0000-0500-00009B010000}" name="Stĺpec411" dataDxfId="944"/>
    <tableColumn id="150" xr3:uid="{00000000-0010-0000-0500-000096000000}" name="Stĺpec150" dataDxfId="943"/>
    <tableColumn id="151" xr3:uid="{00000000-0010-0000-0500-000097000000}" name="Stĺpec151" dataDxfId="942"/>
    <tableColumn id="152" xr3:uid="{00000000-0010-0000-0500-000098000000}" name="Stĺpec152" dataDxfId="941"/>
    <tableColumn id="153" xr3:uid="{00000000-0010-0000-0500-000099000000}" name="Stĺpec153" dataDxfId="940"/>
    <tableColumn id="154" xr3:uid="{00000000-0010-0000-0500-00009A000000}" name="Stĺpec154" dataDxfId="939"/>
    <tableColumn id="155" xr3:uid="{00000000-0010-0000-0500-00009B000000}" name="Stĺpec155" dataDxfId="938"/>
    <tableColumn id="157" xr3:uid="{00000000-0010-0000-0500-00009D000000}" name="Stĺpec157" dataDxfId="937"/>
    <tableColumn id="158" xr3:uid="{00000000-0010-0000-0500-00009E000000}" name="Stĺpec158" dataDxfId="936"/>
    <tableColumn id="159" xr3:uid="{00000000-0010-0000-0500-00009F000000}" name="Stĺpec159" dataDxfId="935"/>
    <tableColumn id="160" xr3:uid="{00000000-0010-0000-0500-0000A0000000}" name="Stĺpec160" dataDxfId="934"/>
    <tableColumn id="161" xr3:uid="{00000000-0010-0000-0500-0000A1000000}" name="Stĺpec161" dataDxfId="933"/>
    <tableColumn id="162" xr3:uid="{00000000-0010-0000-0500-0000A2000000}" name="Stĺpec162" dataDxfId="932"/>
    <tableColumn id="163" xr3:uid="{00000000-0010-0000-0500-0000A3000000}" name="Stĺpec163" dataDxfId="931"/>
    <tableColumn id="164" xr3:uid="{00000000-0010-0000-0500-0000A4000000}" name="Stĺpec164" dataDxfId="930"/>
    <tableColumn id="165" xr3:uid="{00000000-0010-0000-0500-0000A5000000}" name="Stĺpec165" dataDxfId="929"/>
    <tableColumn id="166" xr3:uid="{00000000-0010-0000-0500-0000A6000000}" name="Stĺpec166" dataDxfId="928"/>
    <tableColumn id="167" xr3:uid="{00000000-0010-0000-0500-0000A7000000}" name="Stĺpec167" dataDxfId="927"/>
    <tableColumn id="168" xr3:uid="{00000000-0010-0000-0500-0000A8000000}" name="Stĺpec168" dataDxfId="926"/>
    <tableColumn id="169" xr3:uid="{00000000-0010-0000-0500-0000A9000000}" name="Stĺpec169" dataDxfId="925"/>
    <tableColumn id="170" xr3:uid="{00000000-0010-0000-0500-0000AA000000}" name="Stĺpec170" dataDxfId="924"/>
    <tableColumn id="171" xr3:uid="{00000000-0010-0000-0500-0000AB000000}" name="Stĺpec171" dataDxfId="923"/>
    <tableColumn id="236" xr3:uid="{00000000-0010-0000-0500-0000EC000000}" name="Stĺpec236" dataDxfId="922"/>
    <tableColumn id="235" xr3:uid="{00000000-0010-0000-0500-0000EB000000}" name="Stĺpec235" dataDxfId="921"/>
    <tableColumn id="234" xr3:uid="{00000000-0010-0000-0500-0000EA000000}" name="Stĺpec234" dataDxfId="920"/>
    <tableColumn id="291" xr3:uid="{00000000-0010-0000-0500-000023010000}" name="Stĺpec291" dataDxfId="919"/>
    <tableColumn id="290" xr3:uid="{00000000-0010-0000-0500-000022010000}" name="Stĺpec290" dataDxfId="918"/>
    <tableColumn id="289" xr3:uid="{00000000-0010-0000-0500-000021010000}" name="Stĺpec289" dataDxfId="917"/>
    <tableColumn id="288" xr3:uid="{00000000-0010-0000-0500-000020010000}" name="Stĺpec288" dataDxfId="916"/>
    <tableColumn id="287" xr3:uid="{00000000-0010-0000-0500-00001F010000}" name="Stĺpec287" dataDxfId="915"/>
    <tableColumn id="286" xr3:uid="{00000000-0010-0000-0500-00001E010000}" name="Stĺpec286" dataDxfId="914"/>
    <tableColumn id="285" xr3:uid="{00000000-0010-0000-0500-00001D010000}" name="Stĺpec285" dataDxfId="913"/>
    <tableColumn id="284" xr3:uid="{00000000-0010-0000-0500-00001C010000}" name="Stĺpec284" dataDxfId="912"/>
    <tableColumn id="283" xr3:uid="{00000000-0010-0000-0500-00001B010000}" name="Stĺpec283" dataDxfId="911"/>
    <tableColumn id="282" xr3:uid="{00000000-0010-0000-0500-00001A010000}" name="Stĺpec282" dataDxfId="910"/>
    <tableColumn id="281" xr3:uid="{00000000-0010-0000-0500-000019010000}" name="Stĺpec281" dataDxfId="909"/>
    <tableColumn id="280" xr3:uid="{00000000-0010-0000-0500-000018010000}" name="Stĺpec280" dataDxfId="908"/>
    <tableColumn id="279" xr3:uid="{00000000-0010-0000-0500-000017010000}" name="Stĺpec279" dataDxfId="907"/>
    <tableColumn id="278" xr3:uid="{00000000-0010-0000-0500-000016010000}" name="Stĺpec278" dataDxfId="906"/>
    <tableColumn id="277" xr3:uid="{00000000-0010-0000-0500-000015010000}" name="Stĺpec277" dataDxfId="905"/>
    <tableColumn id="276" xr3:uid="{00000000-0010-0000-0500-000014010000}" name="Stĺpec276" dataDxfId="904"/>
    <tableColumn id="275" xr3:uid="{00000000-0010-0000-0500-000013010000}" name="Stĺpec275" dataDxfId="903"/>
    <tableColumn id="274" xr3:uid="{00000000-0010-0000-0500-000012010000}" name="Stĺpec274" dataDxfId="902"/>
    <tableColumn id="273" xr3:uid="{00000000-0010-0000-0500-000011010000}" name="Stĺpec273" dataDxfId="901"/>
    <tableColumn id="272" xr3:uid="{00000000-0010-0000-0500-000010010000}" name="Stĺpec272" dataDxfId="900"/>
    <tableColumn id="271" xr3:uid="{00000000-0010-0000-0500-00000F010000}" name="Stĺpec271" dataDxfId="899"/>
    <tableColumn id="270" xr3:uid="{00000000-0010-0000-0500-00000E010000}" name="Stĺpec270" dataDxfId="898"/>
    <tableColumn id="269" xr3:uid="{00000000-0010-0000-0500-00000D010000}" name="Stĺpec269" dataDxfId="897"/>
    <tableColumn id="268" xr3:uid="{00000000-0010-0000-0500-00000C010000}" name="Stĺpec268" dataDxfId="896"/>
    <tableColumn id="267" xr3:uid="{00000000-0010-0000-0500-00000B010000}" name="Stĺpec267" dataDxfId="895"/>
    <tableColumn id="266" xr3:uid="{00000000-0010-0000-0500-00000A010000}" name="Stĺpec266" dataDxfId="894"/>
    <tableColumn id="265" xr3:uid="{00000000-0010-0000-0500-000009010000}" name="Stĺpec265" dataDxfId="893"/>
    <tableColumn id="264" xr3:uid="{00000000-0010-0000-0500-000008010000}" name="Stĺpec264" dataDxfId="892"/>
    <tableColumn id="263" xr3:uid="{00000000-0010-0000-0500-000007010000}" name="Stĺpec263" dataDxfId="891"/>
    <tableColumn id="262" xr3:uid="{00000000-0010-0000-0500-000006010000}" name="Stĺpec262" dataDxfId="890"/>
    <tableColumn id="261" xr3:uid="{00000000-0010-0000-0500-000005010000}" name="Stĺpec261" dataDxfId="889"/>
    <tableColumn id="260" xr3:uid="{00000000-0010-0000-0500-000004010000}" name="Stĺpec260" dataDxfId="888"/>
    <tableColumn id="259" xr3:uid="{00000000-0010-0000-0500-000003010000}" name="Stĺpec259" dataDxfId="887"/>
    <tableColumn id="258" xr3:uid="{00000000-0010-0000-0500-000002010000}" name="Stĺpec258" dataDxfId="886"/>
    <tableColumn id="257" xr3:uid="{00000000-0010-0000-0500-000001010000}" name="Stĺpec257" dataDxfId="885"/>
    <tableColumn id="256" xr3:uid="{00000000-0010-0000-0500-000000010000}" name="Stĺpec256" dataDxfId="884"/>
    <tableColumn id="255" xr3:uid="{00000000-0010-0000-0500-0000FF000000}" name="Stĺpec255" dataDxfId="883"/>
    <tableColumn id="254" xr3:uid="{00000000-0010-0000-0500-0000FE000000}" name="Stĺpec254" dataDxfId="882"/>
    <tableColumn id="253" xr3:uid="{00000000-0010-0000-0500-0000FD000000}" name="Stĺpec253" dataDxfId="881"/>
    <tableColumn id="309" xr3:uid="{00000000-0010-0000-0500-000035010000}" name="Stĺpec309" dataDxfId="880"/>
    <tableColumn id="308" xr3:uid="{00000000-0010-0000-0500-000034010000}" name="Stĺpec308" dataDxfId="879"/>
    <tableColumn id="307" xr3:uid="{00000000-0010-0000-0500-000033010000}" name="Stĺpec307" dataDxfId="878"/>
    <tableColumn id="306" xr3:uid="{00000000-0010-0000-0500-000032010000}" name="Stĺpec306" dataDxfId="877"/>
    <tableColumn id="305" xr3:uid="{00000000-0010-0000-0500-000031010000}" name="Stĺpec305" dataDxfId="876"/>
    <tableColumn id="304" xr3:uid="{00000000-0010-0000-0500-000030010000}" name="Stĺpec304" dataDxfId="875"/>
    <tableColumn id="303" xr3:uid="{00000000-0010-0000-0500-00002F010000}" name="Stĺpec303" dataDxfId="874"/>
    <tableColumn id="302" xr3:uid="{00000000-0010-0000-0500-00002E010000}" name="Stĺpec302" dataDxfId="873"/>
    <tableColumn id="301" xr3:uid="{00000000-0010-0000-0500-00002D010000}" name="Stĺpec301" dataDxfId="872"/>
    <tableColumn id="300" xr3:uid="{00000000-0010-0000-0500-00002C010000}" name="Stĺpec300" dataDxfId="871"/>
    <tableColumn id="299" xr3:uid="{00000000-0010-0000-0500-00002B010000}" name="Stĺpec299" dataDxfId="870"/>
    <tableColumn id="298" xr3:uid="{00000000-0010-0000-0500-00002A010000}" name="Stĺpec298" dataDxfId="869"/>
    <tableColumn id="297" xr3:uid="{00000000-0010-0000-0500-000029010000}" name="Stĺpec297" dataDxfId="868"/>
    <tableColumn id="296" xr3:uid="{00000000-0010-0000-0500-000028010000}" name="Stĺpec296" dataDxfId="867"/>
    <tableColumn id="295" xr3:uid="{00000000-0010-0000-0500-000027010000}" name="Stĺpec295" dataDxfId="866"/>
    <tableColumn id="294" xr3:uid="{00000000-0010-0000-0500-000026010000}" name="Stĺpec294" dataDxfId="865"/>
    <tableColumn id="252" xr3:uid="{00000000-0010-0000-0500-0000FC000000}" name="Stĺpec252" dataDxfId="864"/>
    <tableColumn id="251" xr3:uid="{00000000-0010-0000-0500-0000FB000000}" name="Stĺpec251" dataDxfId="863"/>
    <tableColumn id="250" xr3:uid="{00000000-0010-0000-0500-0000FA000000}" name="Stĺpec250" dataDxfId="862"/>
    <tableColumn id="249" xr3:uid="{00000000-0010-0000-0500-0000F9000000}" name="Stĺpec249" dataDxfId="861"/>
    <tableColumn id="248" xr3:uid="{00000000-0010-0000-0500-0000F8000000}" name="Stĺpec248" dataDxfId="860"/>
    <tableColumn id="247" xr3:uid="{00000000-0010-0000-0500-0000F7000000}" name="Stĺpec247" dataDxfId="859"/>
    <tableColumn id="246" xr3:uid="{00000000-0010-0000-0500-0000F6000000}" name="Stĺpec246" dataDxfId="858"/>
    <tableColumn id="245" xr3:uid="{00000000-0010-0000-0500-0000F5000000}" name="Stĺpec245" dataDxfId="857"/>
    <tableColumn id="244" xr3:uid="{00000000-0010-0000-0500-0000F4000000}" name="Stĺpec244" dataDxfId="856"/>
    <tableColumn id="243" xr3:uid="{00000000-0010-0000-0500-0000F3000000}" name="Stĺpec243" dataDxfId="855"/>
    <tableColumn id="233" xr3:uid="{00000000-0010-0000-0500-0000E9000000}" name="Stĺpec233" dataDxfId="854"/>
    <tableColumn id="232" xr3:uid="{00000000-0010-0000-0500-0000E8000000}" name="Stĺpec232" dataDxfId="853"/>
    <tableColumn id="231" xr3:uid="{00000000-0010-0000-0500-0000E7000000}" name="Stĺpec231" dataDxfId="852"/>
    <tableColumn id="239" xr3:uid="{00000000-0010-0000-0500-0000EF000000}" name="Stĺpec239" dataDxfId="851"/>
    <tableColumn id="238" xr3:uid="{00000000-0010-0000-0500-0000EE000000}" name="Stĺpec238" dataDxfId="850"/>
    <tableColumn id="241" xr3:uid="{00000000-0010-0000-0500-0000F1000000}" name="Stĺpec241" dataDxfId="849"/>
    <tableColumn id="240" xr3:uid="{00000000-0010-0000-0500-0000F0000000}" name="Stĺpec240" dataDxfId="848"/>
    <tableColumn id="242" xr3:uid="{00000000-0010-0000-0500-0000F2000000}" name="Stĺpec242" dataDxfId="847"/>
    <tableColumn id="237" xr3:uid="{00000000-0010-0000-0500-0000ED000000}" name="Stĺpec237" dataDxfId="846"/>
    <tableColumn id="419" xr3:uid="{00000000-0010-0000-0500-0000A3010000}" name="Stĺpec419" dataDxfId="845"/>
    <tableColumn id="418" xr3:uid="{00000000-0010-0000-0500-0000A2010000}" name="Stĺpec418" dataDxfId="844"/>
    <tableColumn id="417" xr3:uid="{00000000-0010-0000-0500-0000A1010000}" name="Stĺpec417" dataDxfId="843"/>
    <tableColumn id="416" xr3:uid="{00000000-0010-0000-0500-0000A0010000}" name="Stĺpec416" dataDxfId="842"/>
    <tableColumn id="415" xr3:uid="{00000000-0010-0000-0500-00009F010000}" name="Stĺpec415" dataDxfId="841"/>
    <tableColumn id="414" xr3:uid="{00000000-0010-0000-0500-00009E010000}" name="Stĺpec414" dataDxfId="840"/>
    <tableColumn id="172" xr3:uid="{00000000-0010-0000-0500-0000AC000000}" name="Stĺpec172" dataDxfId="839"/>
    <tableColumn id="173" xr3:uid="{00000000-0010-0000-0500-0000AD000000}" name="Stĺpec173" dataDxfId="838"/>
    <tableColumn id="174" xr3:uid="{00000000-0010-0000-0500-0000AE000000}" name="Stĺpec174" dataDxfId="837"/>
    <tableColumn id="175" xr3:uid="{00000000-0010-0000-0500-0000AF000000}" name="Stĺpec175" dataDxfId="836"/>
    <tableColumn id="176" xr3:uid="{00000000-0010-0000-0500-0000B0000000}" name="Stĺpec176" dataDxfId="835"/>
    <tableColumn id="177" xr3:uid="{00000000-0010-0000-0500-0000B1000000}" name="Stĺpec177" dataDxfId="834"/>
    <tableColumn id="178" xr3:uid="{00000000-0010-0000-0500-0000B2000000}" name="Stĺpec178" dataDxfId="833"/>
    <tableColumn id="179" xr3:uid="{00000000-0010-0000-0500-0000B3000000}" name="Stĺpec179" dataDxfId="832"/>
    <tableColumn id="180" xr3:uid="{00000000-0010-0000-0500-0000B4000000}" name="Stĺpec180" dataDxfId="831"/>
    <tableColumn id="181" xr3:uid="{00000000-0010-0000-0500-0000B5000000}" name="Stĺpec181" dataDxfId="830"/>
    <tableColumn id="182" xr3:uid="{00000000-0010-0000-0500-0000B6000000}" name="Stĺpec182" dataDxfId="829"/>
    <tableColumn id="183" xr3:uid="{00000000-0010-0000-0500-0000B7000000}" name="Stĺpec183" dataDxfId="828"/>
    <tableColumn id="184" xr3:uid="{00000000-0010-0000-0500-0000B8000000}" name="Stĺpec184" dataDxfId="827"/>
    <tableColumn id="185" xr3:uid="{00000000-0010-0000-0500-0000B9000000}" name="Stĺpec185" dataDxfId="826"/>
    <tableColumn id="186" xr3:uid="{00000000-0010-0000-0500-0000BA000000}" name="Stĺpec186" dataDxfId="825"/>
    <tableColumn id="187" xr3:uid="{00000000-0010-0000-0500-0000BB000000}" name="Stĺpec187" dataDxfId="824"/>
    <tableColumn id="188" xr3:uid="{00000000-0010-0000-0500-0000BC000000}" name="Stĺpec188" dataDxfId="823"/>
    <tableColumn id="189" xr3:uid="{00000000-0010-0000-0500-0000BD000000}" name="Stĺpec189" dataDxfId="822"/>
    <tableColumn id="190" xr3:uid="{00000000-0010-0000-0500-0000BE000000}" name="Stĺpec190" dataDxfId="821"/>
    <tableColumn id="191" xr3:uid="{00000000-0010-0000-0500-0000BF000000}" name="Stĺpec191" dataDxfId="820"/>
    <tableColumn id="192" xr3:uid="{00000000-0010-0000-0500-0000C0000000}" name="Stĺpec192" dataDxfId="819"/>
    <tableColumn id="422" xr3:uid="{00000000-0010-0000-0500-0000A6010000}" name="Stĺpec422" dataDxfId="818"/>
    <tableColumn id="421" xr3:uid="{00000000-0010-0000-0500-0000A5010000}" name="Stĺpec421" dataDxfId="817"/>
    <tableColumn id="420" xr3:uid="{00000000-0010-0000-0500-0000A4010000}" name="Stĺpec420" dataDxfId="816"/>
    <tableColumn id="193" xr3:uid="{00000000-0010-0000-0500-0000C1000000}" name="Stĺpec193" dataDxfId="815"/>
    <tableColumn id="194" xr3:uid="{00000000-0010-0000-0500-0000C2000000}" name="Stĺpec194" dataDxfId="814"/>
    <tableColumn id="195" xr3:uid="{00000000-0010-0000-0500-0000C3000000}" name="Stĺpec195" dataDxfId="813"/>
    <tableColumn id="196" xr3:uid="{00000000-0010-0000-0500-0000C4000000}" name="Stĺpec196" dataDxfId="812"/>
    <tableColumn id="197" xr3:uid="{00000000-0010-0000-0500-0000C5000000}" name="Stĺpec197" dataDxfId="811"/>
    <tableColumn id="198" xr3:uid="{00000000-0010-0000-0500-0000C6000000}" name="Stĺpec198" dataDxfId="810"/>
    <tableColumn id="199" xr3:uid="{00000000-0010-0000-0500-0000C7000000}" name="Stĺpec199" dataDxfId="809"/>
    <tableColumn id="200" xr3:uid="{00000000-0010-0000-0500-0000C8000000}" name="Stĺpec200" dataDxfId="808"/>
    <tableColumn id="201" xr3:uid="{00000000-0010-0000-0500-0000C9000000}" name="Stĺpec201" dataDxfId="807"/>
    <tableColumn id="202" xr3:uid="{00000000-0010-0000-0500-0000CA000000}" name="Stĺpec202" dataDxfId="806"/>
    <tableColumn id="203" xr3:uid="{00000000-0010-0000-0500-0000CB000000}" name="Stĺpec203" dataDxfId="805"/>
    <tableColumn id="204" xr3:uid="{00000000-0010-0000-0500-0000CC000000}" name="Stĺpec204" dataDxfId="804"/>
    <tableColumn id="205" xr3:uid="{00000000-0010-0000-0500-0000CD000000}" name="Stĺpec205" dataDxfId="803"/>
    <tableColumn id="206" xr3:uid="{00000000-0010-0000-0500-0000CE000000}" name="Stĺpec206" dataDxfId="802"/>
    <tableColumn id="207" xr3:uid="{00000000-0010-0000-0500-0000CF000000}" name="Stĺpec207" dataDxfId="801"/>
    <tableColumn id="208" xr3:uid="{00000000-0010-0000-0500-0000D0000000}" name="Stĺpec208" dataDxfId="800"/>
    <tableColumn id="209" xr3:uid="{00000000-0010-0000-0500-0000D1000000}" name="Stĺpec209" dataDxfId="799"/>
    <tableColumn id="210" xr3:uid="{00000000-0010-0000-0500-0000D2000000}" name="Stĺpec210" dataDxfId="798"/>
    <tableColumn id="211" xr3:uid="{00000000-0010-0000-0500-0000D3000000}" name="Stĺpec211" dataDxfId="797"/>
    <tableColumn id="212" xr3:uid="{00000000-0010-0000-0500-0000D4000000}" name="Stĺpec212" dataDxfId="796"/>
    <tableColumn id="213" xr3:uid="{00000000-0010-0000-0500-0000D5000000}" name="Stĺpec213" dataDxfId="795"/>
    <tableColumn id="214" xr3:uid="{00000000-0010-0000-0500-0000D6000000}" name="Stĺpec214" dataDxfId="794"/>
    <tableColumn id="215" xr3:uid="{00000000-0010-0000-0500-0000D7000000}" name="Stĺpec215" dataDxfId="793"/>
    <tableColumn id="216" xr3:uid="{00000000-0010-0000-0500-0000D8000000}" name="Stĺpec216" dataDxfId="792"/>
    <tableColumn id="217" xr3:uid="{00000000-0010-0000-0500-0000D9000000}" name="Stĺpec217" dataDxfId="791"/>
    <tableColumn id="218" xr3:uid="{00000000-0010-0000-0500-0000DA000000}" name="Stĺpec218" dataDxfId="790"/>
    <tableColumn id="219" xr3:uid="{00000000-0010-0000-0500-0000DB000000}" name="Stĺpec219" dataDxfId="789"/>
    <tableColumn id="220" xr3:uid="{00000000-0010-0000-0500-0000DC000000}" name="Stĺpec220" dataDxfId="788"/>
    <tableColumn id="221" xr3:uid="{00000000-0010-0000-0500-0000DD000000}" name="Stĺpec221" dataDxfId="787"/>
    <tableColumn id="227" xr3:uid="{00000000-0010-0000-0500-0000E3000000}" name="Stĺpec227" dataDxfId="786"/>
    <tableColumn id="226" xr3:uid="{00000000-0010-0000-0500-0000E2000000}" name="Stĺpec226" dataDxfId="785"/>
    <tableColumn id="225" xr3:uid="{00000000-0010-0000-0500-0000E1000000}" name="Stĺpec225" dataDxfId="784"/>
    <tableColumn id="224" xr3:uid="{00000000-0010-0000-0500-0000E0000000}" name="Stĺpec224" dataDxfId="783"/>
    <tableColumn id="223" xr3:uid="{00000000-0010-0000-0500-0000DF000000}" name="Stĺpec223" dataDxfId="782"/>
    <tableColumn id="316" xr3:uid="{00000000-0010-0000-0500-00003C010000}" name="Stĺpec316" dataDxfId="781"/>
    <tableColumn id="315" xr3:uid="{00000000-0010-0000-0500-00003B010000}" name="Stĺpec315" dataDxfId="780"/>
    <tableColumn id="314" xr3:uid="{00000000-0010-0000-0500-00003A010000}" name="Stĺpec314" dataDxfId="779"/>
    <tableColumn id="313" xr3:uid="{00000000-0010-0000-0500-000039010000}" name="Stĺpec313" dataDxfId="778"/>
    <tableColumn id="312" xr3:uid="{00000000-0010-0000-0500-000038010000}" name="Stĺpec312" dataDxfId="777"/>
    <tableColumn id="311" xr3:uid="{00000000-0010-0000-0500-000037010000}" name="Stĺpec311" dataDxfId="776"/>
    <tableColumn id="310" xr3:uid="{00000000-0010-0000-0500-000036010000}" name="Stĺpec310" dataDxfId="775"/>
    <tableColumn id="230" xr3:uid="{00000000-0010-0000-0500-0000E6000000}" name="Stĺpec230" dataDxfId="774"/>
    <tableColumn id="229" xr3:uid="{00000000-0010-0000-0500-0000E5000000}" name="Stĺpec229" dataDxfId="773"/>
    <tableColumn id="228" xr3:uid="{00000000-0010-0000-0500-0000E4000000}" name="Stĺpec228" dataDxfId="772"/>
    <tableColumn id="325" xr3:uid="{00000000-0010-0000-0500-000045010000}" name="Stĺpec325" dataDxfId="771"/>
    <tableColumn id="324" xr3:uid="{00000000-0010-0000-0500-000044010000}" name="Stĺpec324" dataDxfId="770"/>
    <tableColumn id="323" xr3:uid="{00000000-0010-0000-0500-000043010000}" name="Stĺpec323" dataDxfId="769"/>
    <tableColumn id="322" xr3:uid="{00000000-0010-0000-0500-000042010000}" name="Stĺpec322" dataDxfId="768"/>
    <tableColumn id="321" xr3:uid="{00000000-0010-0000-0500-000041010000}" name="Stĺpec321" dataDxfId="767"/>
    <tableColumn id="320" xr3:uid="{00000000-0010-0000-0500-000040010000}" name="Stĺpec320" dataDxfId="766"/>
    <tableColumn id="319" xr3:uid="{00000000-0010-0000-0500-00003F010000}" name="Stĺpec319" dataDxfId="765"/>
    <tableColumn id="318" xr3:uid="{00000000-0010-0000-0500-00003E010000}" name="Stĺpec318" dataDxfId="764"/>
    <tableColumn id="317" xr3:uid="{00000000-0010-0000-0500-00003D010000}" name="Stĺpec317" dataDxfId="763"/>
    <tableColumn id="346" xr3:uid="{00000000-0010-0000-0500-00005A010000}" name="Stĺpec346" dataDxfId="762"/>
    <tableColumn id="345" xr3:uid="{00000000-0010-0000-0500-000059010000}" name="Stĺpec345" dataDxfId="761"/>
    <tableColumn id="344" xr3:uid="{00000000-0010-0000-0500-000058010000}" name="Stĺpec344" dataDxfId="760"/>
    <tableColumn id="343" xr3:uid="{00000000-0010-0000-0500-000057010000}" name="Stĺpec343" dataDxfId="759"/>
    <tableColumn id="342" xr3:uid="{00000000-0010-0000-0500-000056010000}" name="Stĺpec342" dataDxfId="758"/>
    <tableColumn id="341" xr3:uid="{00000000-0010-0000-0500-000055010000}" name="Stĺpec341" dataDxfId="757"/>
    <tableColumn id="340" xr3:uid="{00000000-0010-0000-0500-000054010000}" name="Stĺpec340" dataDxfId="756"/>
    <tableColumn id="339" xr3:uid="{00000000-0010-0000-0500-000053010000}" name="Stĺpec339" dataDxfId="755"/>
    <tableColumn id="338" xr3:uid="{00000000-0010-0000-0500-000052010000}" name="Stĺpec338" dataDxfId="754"/>
    <tableColumn id="337" xr3:uid="{00000000-0010-0000-0500-000051010000}" name="Stĺpec337" dataDxfId="753"/>
    <tableColumn id="336" xr3:uid="{00000000-0010-0000-0500-000050010000}" name="Stĺpec336" dataDxfId="752"/>
    <tableColumn id="335" xr3:uid="{00000000-0010-0000-0500-00004F010000}" name="Stĺpec335" dataDxfId="751"/>
    <tableColumn id="334" xr3:uid="{00000000-0010-0000-0500-00004E010000}" name="Stĺpec334" dataDxfId="750"/>
    <tableColumn id="333" xr3:uid="{00000000-0010-0000-0500-00004D010000}" name="Stĺpec333" dataDxfId="749"/>
    <tableColumn id="332" xr3:uid="{00000000-0010-0000-0500-00004C010000}" name="Stĺpec332" dataDxfId="748"/>
    <tableColumn id="331" xr3:uid="{00000000-0010-0000-0500-00004B010000}" name="Stĺpec331" dataDxfId="747"/>
    <tableColumn id="330" xr3:uid="{00000000-0010-0000-0500-00004A010000}" name="Stĺpec330" dataDxfId="746"/>
    <tableColumn id="329" xr3:uid="{00000000-0010-0000-0500-000049010000}" name="Stĺpec329" dataDxfId="745"/>
    <tableColumn id="328" xr3:uid="{00000000-0010-0000-0500-000048010000}" name="Stĺpec328" dataDxfId="744"/>
    <tableColumn id="327" xr3:uid="{00000000-0010-0000-0500-000047010000}" name="Stĺpec327" dataDxfId="743"/>
    <tableColumn id="326" xr3:uid="{00000000-0010-0000-0500-000046010000}" name="Stĺpec326" dataDxfId="742"/>
    <tableColumn id="351" xr3:uid="{00000000-0010-0000-0500-00005F010000}" name="Stĺpec351" dataDxfId="741"/>
    <tableColumn id="350" xr3:uid="{00000000-0010-0000-0500-00005E010000}" name="Stĺpec350" dataDxfId="740"/>
    <tableColumn id="349" xr3:uid="{00000000-0010-0000-0500-00005D010000}" name="Stĺpec349" dataDxfId="739"/>
    <tableColumn id="348" xr3:uid="{00000000-0010-0000-0500-00005C010000}" name="Stĺpec348" dataDxfId="738"/>
    <tableColumn id="347" xr3:uid="{00000000-0010-0000-0500-00005B010000}" name="Stĺpec347" dataDxfId="737"/>
    <tableColumn id="361" xr3:uid="{00000000-0010-0000-0500-000069010000}" name="Stĺpec361" dataDxfId="736"/>
    <tableColumn id="360" xr3:uid="{00000000-0010-0000-0500-000068010000}" name="Stĺpec360" dataDxfId="735"/>
    <tableColumn id="359" xr3:uid="{00000000-0010-0000-0500-000067010000}" name="Stĺpec359" dataDxfId="734"/>
    <tableColumn id="358" xr3:uid="{00000000-0010-0000-0500-000066010000}" name="Stĺpec358" dataDxfId="733"/>
    <tableColumn id="357" xr3:uid="{00000000-0010-0000-0500-000065010000}" name="Stĺpec357" dataDxfId="732"/>
    <tableColumn id="356" xr3:uid="{00000000-0010-0000-0500-000064010000}" name="Stĺpec356" dataDxfId="731"/>
    <tableColumn id="355" xr3:uid="{00000000-0010-0000-0500-000063010000}" name="Stĺpec355" dataDxfId="730"/>
    <tableColumn id="354" xr3:uid="{00000000-0010-0000-0500-000062010000}" name="Stĺpec354" dataDxfId="729"/>
    <tableColumn id="353" xr3:uid="{00000000-0010-0000-0500-000061010000}" name="Stĺpec353" dataDxfId="728"/>
    <tableColumn id="352" xr3:uid="{00000000-0010-0000-0500-000060010000}" name="Stĺpec352" dataDxfId="727"/>
    <tableColumn id="366" xr3:uid="{00000000-0010-0000-0500-00006E010000}" name="Stĺpec366" dataDxfId="726"/>
    <tableColumn id="365" xr3:uid="{00000000-0010-0000-0500-00006D010000}" name="Stĺpec365" dataDxfId="725"/>
    <tableColumn id="364" xr3:uid="{00000000-0010-0000-0500-00006C010000}" name="Stĺpec364" dataDxfId="724"/>
    <tableColumn id="363" xr3:uid="{00000000-0010-0000-0500-00006B010000}" name="Stĺpec363" dataDxfId="723"/>
    <tableColumn id="362" xr3:uid="{00000000-0010-0000-0500-00006A010000}" name="Stĺpec362" dataDxfId="722"/>
    <tableColumn id="372" xr3:uid="{00000000-0010-0000-0500-000074010000}" name="Stĺpec372" dataDxfId="721"/>
    <tableColumn id="371" xr3:uid="{00000000-0010-0000-0500-000073010000}" name="Stĺpec371" dataDxfId="720"/>
    <tableColumn id="370" xr3:uid="{00000000-0010-0000-0500-000072010000}" name="Stĺpec370" dataDxfId="719"/>
    <tableColumn id="369" xr3:uid="{00000000-0010-0000-0500-000071010000}" name="Stĺpec369" dataDxfId="718"/>
    <tableColumn id="368" xr3:uid="{00000000-0010-0000-0500-000070010000}" name="Stĺpec368" dataDxfId="717"/>
    <tableColumn id="367" xr3:uid="{00000000-0010-0000-0500-00006F010000}" name="Stĺpec367" dataDxfId="716"/>
    <tableColumn id="382" xr3:uid="{00000000-0010-0000-0500-00007E010000}" name="Stĺpec382" dataDxfId="715"/>
    <tableColumn id="381" xr3:uid="{00000000-0010-0000-0500-00007D010000}" name="Stĺpec381" dataDxfId="714"/>
    <tableColumn id="380" xr3:uid="{00000000-0010-0000-0500-00007C010000}" name="Stĺpec380" dataDxfId="713"/>
    <tableColumn id="379" xr3:uid="{00000000-0010-0000-0500-00007B010000}" name="Stĺpec379" dataDxfId="712"/>
    <tableColumn id="378" xr3:uid="{00000000-0010-0000-0500-00007A010000}" name="Stĺpec378" dataDxfId="711"/>
    <tableColumn id="377" xr3:uid="{00000000-0010-0000-0500-000079010000}" name="Stĺpec377" dataDxfId="710"/>
    <tableColumn id="376" xr3:uid="{00000000-0010-0000-0500-000078010000}" name="Stĺpec376" dataDxfId="709"/>
    <tableColumn id="375" xr3:uid="{00000000-0010-0000-0500-000077010000}" name="Stĺpec375" dataDxfId="708"/>
    <tableColumn id="374" xr3:uid="{00000000-0010-0000-0500-000076010000}" name="Stĺpec374" dataDxfId="707"/>
    <tableColumn id="373" xr3:uid="{00000000-0010-0000-0500-000075010000}" name="Stĺpec373" dataDxfId="706"/>
    <tableColumn id="440" xr3:uid="{00000000-0010-0000-0500-0000B8010000}" name="Stĺpec440" dataDxfId="705"/>
    <tableColumn id="439" xr3:uid="{00000000-0010-0000-0500-0000B7010000}" name="Stĺpec439" dataDxfId="704"/>
    <tableColumn id="438" xr3:uid="{00000000-0010-0000-0500-0000B6010000}" name="Stĺpec438" dataDxfId="703"/>
    <tableColumn id="437" xr3:uid="{00000000-0010-0000-0500-0000B5010000}" name="Stĺpec437" dataDxfId="702"/>
    <tableColumn id="436" xr3:uid="{00000000-0010-0000-0500-0000B4010000}" name="Stĺpec436" dataDxfId="701"/>
    <tableColumn id="435" xr3:uid="{00000000-0010-0000-0500-0000B3010000}" name="Stĺpec435" dataDxfId="700"/>
    <tableColumn id="434" xr3:uid="{00000000-0010-0000-0500-0000B2010000}" name="Stĺpec434" dataDxfId="699"/>
    <tableColumn id="433" xr3:uid="{00000000-0010-0000-0500-0000B1010000}" name="Stĺpec433" dataDxfId="698"/>
    <tableColumn id="432" xr3:uid="{00000000-0010-0000-0500-0000B0010000}" name="Stĺpec432" dataDxfId="697"/>
    <tableColumn id="431" xr3:uid="{00000000-0010-0000-0500-0000AF010000}" name="Stĺpec431" dataDxfId="696"/>
    <tableColumn id="430" xr3:uid="{00000000-0010-0000-0500-0000AE010000}" name="Stĺpec430" dataDxfId="695"/>
    <tableColumn id="429" xr3:uid="{00000000-0010-0000-0500-0000AD010000}" name="Stĺpec429" dataDxfId="694"/>
    <tableColumn id="428" xr3:uid="{00000000-0010-0000-0500-0000AC010000}" name="Stĺpec428" dataDxfId="693"/>
    <tableColumn id="427" xr3:uid="{00000000-0010-0000-0500-0000AB010000}" name="Stĺpec427" dataDxfId="692"/>
    <tableColumn id="426" xr3:uid="{00000000-0010-0000-0500-0000AA010000}" name="Stĺpec426" dataDxfId="691"/>
    <tableColumn id="425" xr3:uid="{00000000-0010-0000-0500-0000A9010000}" name="Stĺpec425" dataDxfId="690"/>
    <tableColumn id="424" xr3:uid="{00000000-0010-0000-0500-0000A8010000}" name="Stĺpec424" dataDxfId="689"/>
    <tableColumn id="423" xr3:uid="{00000000-0010-0000-0500-0000A7010000}" name="Stĺpec423" dataDxfId="688"/>
    <tableColumn id="404" xr3:uid="{00000000-0010-0000-0500-000094010000}" name="Stĺpec404" dataDxfId="687"/>
    <tableColumn id="403" xr3:uid="{00000000-0010-0000-0500-000093010000}" name="Stĺpec403" dataDxfId="686"/>
    <tableColumn id="402" xr3:uid="{00000000-0010-0000-0500-000092010000}" name="Stĺpec402" dataDxfId="685"/>
    <tableColumn id="401" xr3:uid="{00000000-0010-0000-0500-000091010000}" name="Stĺpec401" dataDxfId="684"/>
    <tableColumn id="400" xr3:uid="{00000000-0010-0000-0500-000090010000}" name="Stĺpec400" dataDxfId="683"/>
    <tableColumn id="399" xr3:uid="{00000000-0010-0000-0500-00008F010000}" name="Stĺpec399" dataDxfId="682"/>
    <tableColumn id="398" xr3:uid="{00000000-0010-0000-0500-00008E010000}" name="Stĺpec398" dataDxfId="681"/>
    <tableColumn id="397" xr3:uid="{00000000-0010-0000-0500-00008D010000}" name="Stĺpec397" dataDxfId="680"/>
    <tableColumn id="396" xr3:uid="{00000000-0010-0000-0500-00008C010000}" name="Stĺpec396" dataDxfId="679"/>
    <tableColumn id="395" xr3:uid="{00000000-0010-0000-0500-00008B010000}" name="Stĺpec395" dataDxfId="678"/>
    <tableColumn id="394" xr3:uid="{00000000-0010-0000-0500-00008A010000}" name="Stĺpec394" dataDxfId="677"/>
    <tableColumn id="393" xr3:uid="{00000000-0010-0000-0500-000089010000}" name="Stĺpec393" dataDxfId="676"/>
    <tableColumn id="392" xr3:uid="{00000000-0010-0000-0500-000088010000}" name="Stĺpec392" dataDxfId="675"/>
    <tableColumn id="391" xr3:uid="{00000000-0010-0000-0500-000087010000}" name="Stĺpec391" dataDxfId="674"/>
    <tableColumn id="390" xr3:uid="{00000000-0010-0000-0500-000086010000}" name="Stĺpec390" dataDxfId="673"/>
    <tableColumn id="389" xr3:uid="{00000000-0010-0000-0500-000085010000}" name="Stĺpec389" dataDxfId="672"/>
    <tableColumn id="388" xr3:uid="{00000000-0010-0000-0500-000084010000}" name="Stĺpec388" dataDxfId="671"/>
    <tableColumn id="387" xr3:uid="{00000000-0010-0000-0500-000083010000}" name="Stĺpec387" dataDxfId="670"/>
    <tableColumn id="386" xr3:uid="{00000000-0010-0000-0500-000082010000}" name="Stĺpec386" dataDxfId="669"/>
    <tableColumn id="385" xr3:uid="{00000000-0010-0000-0500-000081010000}" name="Stĺpec385" dataDxfId="668"/>
    <tableColumn id="384" xr3:uid="{00000000-0010-0000-0500-000080010000}" name="Stĺpec384" dataDxfId="667"/>
    <tableColumn id="383" xr3:uid="{00000000-0010-0000-0500-00007F010000}" name="Stĺpec383" dataDxfId="666"/>
    <tableColumn id="449" xr3:uid="{00000000-0010-0000-0500-0000C1010000}" name="Stĺpec449" dataDxfId="665"/>
    <tableColumn id="448" xr3:uid="{00000000-0010-0000-0500-0000C0010000}" name="Stĺpec448" dataDxfId="664"/>
    <tableColumn id="447" xr3:uid="{00000000-0010-0000-0500-0000BF010000}" name="Stĺpec447" dataDxfId="663"/>
    <tableColumn id="446" xr3:uid="{00000000-0010-0000-0500-0000BE010000}" name="Stĺpec446" dataDxfId="662"/>
    <tableColumn id="445" xr3:uid="{00000000-0010-0000-0500-0000BD010000}" name="Stĺpec445" dataDxfId="661"/>
    <tableColumn id="444" xr3:uid="{00000000-0010-0000-0500-0000BC010000}" name="Stĺpec444" dataDxfId="660"/>
    <tableColumn id="443" xr3:uid="{00000000-0010-0000-0500-0000BB010000}" name="Stĺpec443" dataDxfId="659"/>
    <tableColumn id="442" xr3:uid="{00000000-0010-0000-0500-0000BA010000}" name="Stĺpec442" dataDxfId="658"/>
    <tableColumn id="441" xr3:uid="{00000000-0010-0000-0500-0000B9010000}" name="Stĺpec441" dataDxfId="657"/>
    <tableColumn id="458" xr3:uid="{00000000-0010-0000-0500-0000CA010000}" name="Stĺpec458" dataDxfId="656"/>
    <tableColumn id="457" xr3:uid="{00000000-0010-0000-0500-0000C9010000}" name="Stĺpec457" dataDxfId="655"/>
    <tableColumn id="456" xr3:uid="{00000000-0010-0000-0500-0000C8010000}" name="Stĺpec456" dataDxfId="654"/>
    <tableColumn id="455" xr3:uid="{00000000-0010-0000-0500-0000C7010000}" name="Stĺpec455" dataDxfId="653"/>
    <tableColumn id="454" xr3:uid="{00000000-0010-0000-0500-0000C6010000}" name="Stĺpec454" dataDxfId="652"/>
    <tableColumn id="453" xr3:uid="{00000000-0010-0000-0500-0000C5010000}" name="Stĺpec453" dataDxfId="651"/>
    <tableColumn id="452" xr3:uid="{00000000-0010-0000-0500-0000C4010000}" name="Stĺpec452" dataDxfId="650"/>
    <tableColumn id="451" xr3:uid="{00000000-0010-0000-0500-0000C3010000}" name="Stĺpec451" dataDxfId="649"/>
    <tableColumn id="450" xr3:uid="{00000000-0010-0000-0500-0000C2010000}" name="Stĺpec450" dataDxfId="648"/>
    <tableColumn id="468" xr3:uid="{00000000-0010-0000-0500-0000D4010000}" name="Stĺpec468" dataDxfId="647"/>
    <tableColumn id="467" xr3:uid="{00000000-0010-0000-0500-0000D3010000}" name="Stĺpec467" dataDxfId="646"/>
    <tableColumn id="466" xr3:uid="{00000000-0010-0000-0500-0000D2010000}" name="Stĺpec466" dataDxfId="645"/>
    <tableColumn id="465" xr3:uid="{00000000-0010-0000-0500-0000D1010000}" name="Stĺpec465" dataDxfId="644"/>
    <tableColumn id="464" xr3:uid="{00000000-0010-0000-0500-0000D0010000}" name="Stĺpec464" dataDxfId="643"/>
    <tableColumn id="463" xr3:uid="{00000000-0010-0000-0500-0000CF010000}" name="Stĺpec463" dataDxfId="642"/>
    <tableColumn id="462" xr3:uid="{00000000-0010-0000-0500-0000CE010000}" name="Stĺpec462" dataDxfId="641"/>
    <tableColumn id="461" xr3:uid="{00000000-0010-0000-0500-0000CD010000}" name="Stĺpec461" dataDxfId="640"/>
    <tableColumn id="460" xr3:uid="{00000000-0010-0000-0500-0000CC010000}" name="Stĺpec460" dataDxfId="639"/>
    <tableColumn id="459" xr3:uid="{00000000-0010-0000-0500-0000CB010000}" name="Stĺpec459" dataDxfId="638"/>
    <tableColumn id="478" xr3:uid="{B1E6050E-A923-48EE-A8F9-B31134CCF498}" name="Stĺpec478" dataDxfId="637"/>
    <tableColumn id="477" xr3:uid="{D47317D4-1C4F-421D-8E76-D282F5A1CD21}" name="Stĺpec477" dataDxfId="636"/>
    <tableColumn id="476" xr3:uid="{4FEA57C2-8B75-4275-9700-79F0DA8CACB0}" name="Stĺpec476" dataDxfId="635"/>
    <tableColumn id="475" xr3:uid="{AA7F319A-359B-444F-A399-787E1BC09A24}" name="Stĺpec475" dataDxfId="634"/>
    <tableColumn id="474" xr3:uid="{A2D83B78-5C92-473B-A98B-B1826E569922}" name="Stĺpec474" dataDxfId="633"/>
    <tableColumn id="473" xr3:uid="{2F435728-3B01-43BB-A559-A198FF09328F}" name="Stĺpec473" dataDxfId="632"/>
    <tableColumn id="472" xr3:uid="{FBE1000C-CC22-4C96-B679-70B287BF887C}" name="Stĺpec472" dataDxfId="631"/>
    <tableColumn id="471" xr3:uid="{2E184A60-2C4D-4B2B-8666-A365E28D752F}" name="Stĺpec471" dataDxfId="630"/>
    <tableColumn id="470" xr3:uid="{FD93B9D5-0D08-4FDA-B803-FF2685EA9700}" name="Stĺpec470" dataDxfId="629"/>
    <tableColumn id="469" xr3:uid="{3B3D3B2D-352E-4BF9-BDD5-010255BAB7AB}" name="Stĺpec469" dataDxfId="628"/>
    <tableColumn id="494" xr3:uid="{68207F4B-1F48-48C2-BAD1-4685FDAEF62B}" name="Stĺpec494" dataDxfId="627"/>
    <tableColumn id="493" xr3:uid="{92960ED6-7FCF-40EC-B4B6-1975E6EFF227}" name="Stĺpec493" dataDxfId="626"/>
    <tableColumn id="492" xr3:uid="{2E719A4F-46AD-4844-8928-A981358BDFE6}" name="Stĺpec492" dataDxfId="625"/>
    <tableColumn id="491" xr3:uid="{18006105-E39A-45D3-8B7E-204F33D6C5A0}" name="Stĺpec491" dataDxfId="624"/>
    <tableColumn id="490" xr3:uid="{581F4316-E04C-4CB0-B32B-9A9D249FB14E}" name="Stĺpec490" dataDxfId="623"/>
    <tableColumn id="489" xr3:uid="{E6FB0788-35DB-48D1-90E1-419375D0FF7A}" name="Stĺpec489" dataDxfId="622"/>
    <tableColumn id="488" xr3:uid="{6FDF904A-B62B-48A1-86B8-FE6C6F18F728}" name="Stĺpec488" dataDxfId="621"/>
    <tableColumn id="487" xr3:uid="{4BBD0CAA-0BCC-47BF-ABA9-4DE502721CBB}" name="Stĺpec487" dataDxfId="620"/>
    <tableColumn id="486" xr3:uid="{69681F51-EACA-4E15-9F81-FE49232FB01C}" name="Stĺpec486" dataDxfId="619"/>
    <tableColumn id="485" xr3:uid="{AF31B8EA-0AE3-43D8-97B4-A4D3D66BA04D}" name="Stĺpec485" dataDxfId="618"/>
    <tableColumn id="484" xr3:uid="{6A59B686-3486-4D79-8036-80AF8F42A6AD}" name="Stĺpec484" dataDxfId="617"/>
    <tableColumn id="483" xr3:uid="{50B95BCB-0953-4091-9D45-9B8CB69AF5B9}" name="Stĺpec483" dataDxfId="616"/>
    <tableColumn id="482" xr3:uid="{A83608BA-ED20-4EFD-89E8-75C5557F3802}" name="Stĺpec482" dataDxfId="615"/>
    <tableColumn id="481" xr3:uid="{5744DC41-FCF2-44FB-ABB1-3E7617BCE8D1}" name="Stĺpec481" dataDxfId="614"/>
    <tableColumn id="480" xr3:uid="{87F649B7-98BB-4777-A919-DB6D0B7715BB}" name="Stĺpec480" dataDxfId="613"/>
    <tableColumn id="479" xr3:uid="{D6AF145A-AFF9-438E-9CEC-BA3B59BA5ED4}" name="Stĺpec479" dataDxfId="612"/>
    <tableColumn id="504" xr3:uid="{4F6695D8-BB9C-44FA-8673-44D1F4042D5F}" name="Stĺpec504" dataDxfId="611"/>
    <tableColumn id="503" xr3:uid="{C8E0F15A-E0B9-4DC3-967C-49D6980D5D10}" name="Stĺpec503" dataDxfId="610"/>
    <tableColumn id="502" xr3:uid="{68C60778-3706-4C53-A912-33B13984C7FF}" name="Stĺpec502" dataDxfId="609"/>
    <tableColumn id="501" xr3:uid="{86715DF8-04AD-4293-B3AA-6BB3044B48F7}" name="Stĺpec501" dataDxfId="608"/>
    <tableColumn id="500" xr3:uid="{02152AA0-FB24-4D59-801C-A0C32C3824E1}" name="Stĺpec500" dataDxfId="607"/>
    <tableColumn id="499" xr3:uid="{804F6ADF-4106-4B4B-AA8E-94A87D1A146B}" name="Stĺpec499" dataDxfId="606"/>
    <tableColumn id="498" xr3:uid="{C296618D-204B-424B-8E39-FDF71326427F}" name="Stĺpec498" dataDxfId="605"/>
    <tableColumn id="497" xr3:uid="{8009AB0C-8873-41A5-8D21-A9F4F84509C0}" name="Stĺpec497" dataDxfId="604"/>
    <tableColumn id="496" xr3:uid="{7C744F35-E6B3-4242-B1B8-F8EB70EA66CB}" name="Stĺpec496" dataDxfId="603"/>
    <tableColumn id="495" xr3:uid="{D26AF899-41FF-40C0-A835-251BB7B3EFD8}" name="Stĺpec495" dataDxfId="602"/>
    <tableColumn id="522" xr3:uid="{94103D09-423C-4732-82E4-B6378782185C}" name="Stĺpec522" dataDxfId="601"/>
    <tableColumn id="521" xr3:uid="{76982D81-5452-445B-A4E3-407C8AE19956}" name="Stĺpec521" dataDxfId="600"/>
    <tableColumn id="520" xr3:uid="{4E91CC80-EFAD-4A16-889D-7832664DF578}" name="Stĺpec520" dataDxfId="599"/>
    <tableColumn id="519" xr3:uid="{6829C78C-51FD-485A-A9E0-C63F83D67BE6}" name="Stĺpec519" dataDxfId="598"/>
    <tableColumn id="518" xr3:uid="{6ECA7C52-B846-432D-9AC8-F17C5BB1FDDF}" name="Stĺpec518" dataDxfId="597"/>
    <tableColumn id="517" xr3:uid="{C583E71F-DEF0-4946-AE16-6F7F0C007877}" name="Stĺpec517" dataDxfId="596"/>
    <tableColumn id="516" xr3:uid="{15DC7832-AF3E-4523-B90C-1ECE382D230D}" name="Stĺpec516" dataDxfId="595"/>
    <tableColumn id="515" xr3:uid="{7A0AFBCC-9477-4D89-B4AE-C7DAB56C93EF}" name="Stĺpec515" dataDxfId="594"/>
    <tableColumn id="514" xr3:uid="{7789BD95-8EAA-4909-A4D5-733F169D04C3}" name="Stĺpec514" dataDxfId="593"/>
    <tableColumn id="513" xr3:uid="{02E080B0-C6CA-40F3-AE84-D3E39D17CD6E}" name="Stĺpec513" dataDxfId="592"/>
    <tableColumn id="512" xr3:uid="{E9475372-7815-4D1B-8751-DD6BCAE93152}" name="Stĺpec512" dataDxfId="591"/>
    <tableColumn id="511" xr3:uid="{B07E7A4F-141E-4CC8-AE10-C063D349977B}" name="Stĺpec511" dataDxfId="590"/>
    <tableColumn id="510" xr3:uid="{451E11C4-9678-4D46-AA41-6847D74CB369}" name="Stĺpec510" dataDxfId="589"/>
    <tableColumn id="509" xr3:uid="{11A30456-9495-4F4C-BFEE-82EF30025765}" name="Stĺpec509" dataDxfId="588"/>
    <tableColumn id="508" xr3:uid="{F4A17D14-D570-445C-8E2F-F8F6AE474ECB}" name="Stĺpec508" dataDxfId="587"/>
    <tableColumn id="507" xr3:uid="{60F27954-A9CD-4F8E-BACD-D298549333DB}" name="Stĺpec507" dataDxfId="586"/>
    <tableColumn id="506" xr3:uid="{E2247E5E-2353-4FA7-B65F-8ECA7BBBC44F}" name="Stĺpec506" dataDxfId="585"/>
    <tableColumn id="505" xr3:uid="{F1E7FCCD-410E-4784-A107-50E0108CD5F9}" name="Stĺpec505" dataDxfId="584"/>
    <tableColumn id="222" xr3:uid="{00000000-0010-0000-0500-0000DE000000}" name="Stĺpec222" dataDxfId="58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uľka311" displayName="Tabuľka311" ref="A9:TB77" headerRowCount="0" totalsRowShown="0">
  <sortState ref="A9:TB77">
    <sortCondition descending="1" ref="J9:J77"/>
  </sortState>
  <tableColumns count="522">
    <tableColumn id="1" xr3:uid="{00000000-0010-0000-0600-000001000000}" name="Stĺpec1" dataDxfId="582"/>
    <tableColumn id="2" xr3:uid="{00000000-0010-0000-0600-000002000000}" name="Stĺpec2" dataDxfId="581"/>
    <tableColumn id="3" xr3:uid="{00000000-0010-0000-0600-000003000000}" name="Stĺpec3" dataDxfId="580"/>
    <tableColumn id="4" xr3:uid="{00000000-0010-0000-0600-000004000000}" name="Stĺpec4" dataDxfId="579"/>
    <tableColumn id="5" xr3:uid="{00000000-0010-0000-0600-000005000000}" name="Stĺpec5"/>
    <tableColumn id="6" xr3:uid="{00000000-0010-0000-0600-000006000000}" name="Stĺpec6" dataDxfId="578"/>
    <tableColumn id="7" xr3:uid="{00000000-0010-0000-0600-000007000000}" name="Stĺpec7" dataDxfId="577"/>
    <tableColumn id="8" xr3:uid="{00000000-0010-0000-0600-000008000000}" name="Stĺpec8"/>
    <tableColumn id="9" xr3:uid="{00000000-0010-0000-0600-000009000000}" name="Stĺpec9" dataDxfId="576"/>
    <tableColumn id="10" xr3:uid="{00000000-0010-0000-0600-00000A000000}" name="Stĺpec10" dataDxfId="575"/>
    <tableColumn id="11" xr3:uid="{00000000-0010-0000-0600-00000B000000}" name="Stĺpec11" dataDxfId="574"/>
    <tableColumn id="12" xr3:uid="{00000000-0010-0000-0600-00000C000000}" name="Stĺpec12" dataDxfId="573"/>
    <tableColumn id="13" xr3:uid="{00000000-0010-0000-0600-00000D000000}" name="Stĺpec13" dataDxfId="572"/>
    <tableColumn id="14" xr3:uid="{00000000-0010-0000-0600-00000E000000}" name="Stĺpec14" dataDxfId="571"/>
    <tableColumn id="15" xr3:uid="{00000000-0010-0000-0600-00000F000000}" name="Stĺpec15" dataDxfId="570"/>
    <tableColumn id="16" xr3:uid="{00000000-0010-0000-0600-000010000000}" name="Stĺpec16" dataDxfId="569"/>
    <tableColumn id="17" xr3:uid="{00000000-0010-0000-0600-000011000000}" name="Stĺpec17" dataDxfId="568"/>
    <tableColumn id="18" xr3:uid="{00000000-0010-0000-0600-000012000000}" name="Stĺpec18" dataDxfId="567"/>
    <tableColumn id="19" xr3:uid="{00000000-0010-0000-0600-000013000000}" name="Stĺpec19" dataDxfId="566"/>
    <tableColumn id="20" xr3:uid="{00000000-0010-0000-0600-000014000000}" name="Stĺpec20" dataDxfId="565"/>
    <tableColumn id="21" xr3:uid="{00000000-0010-0000-0600-000015000000}" name="Stĺpec21" dataDxfId="564"/>
    <tableColumn id="22" xr3:uid="{00000000-0010-0000-0600-000016000000}" name="Stĺpec22" dataDxfId="563"/>
    <tableColumn id="23" xr3:uid="{00000000-0010-0000-0600-000017000000}" name="Stĺpec23" dataDxfId="562"/>
    <tableColumn id="24" xr3:uid="{00000000-0010-0000-0600-000018000000}" name="Stĺpec24" dataDxfId="561"/>
    <tableColumn id="25" xr3:uid="{00000000-0010-0000-0600-000019000000}" name="Stĺpec25" dataDxfId="560"/>
    <tableColumn id="26" xr3:uid="{00000000-0010-0000-0600-00001A000000}" name="Stĺpec26" dataDxfId="559"/>
    <tableColumn id="27" xr3:uid="{00000000-0010-0000-0600-00001B000000}" name="Stĺpec27" dataDxfId="558"/>
    <tableColumn id="28" xr3:uid="{00000000-0010-0000-0600-00001C000000}" name="Stĺpec28" dataDxfId="557"/>
    <tableColumn id="29" xr3:uid="{00000000-0010-0000-0600-00001D000000}" name="Stĺpec29" dataDxfId="556"/>
    <tableColumn id="30" xr3:uid="{00000000-0010-0000-0600-00001E000000}" name="Stĺpec30" dataDxfId="555"/>
    <tableColumn id="31" xr3:uid="{00000000-0010-0000-0600-00001F000000}" name="Stĺpec31" dataDxfId="554"/>
    <tableColumn id="32" xr3:uid="{00000000-0010-0000-0600-000020000000}" name="Stĺpec32" dataDxfId="553"/>
    <tableColumn id="33" xr3:uid="{00000000-0010-0000-0600-000021000000}" name="Stĺpec33" dataDxfId="552"/>
    <tableColumn id="34" xr3:uid="{00000000-0010-0000-0600-000022000000}" name="Stĺpec34" dataDxfId="551"/>
    <tableColumn id="35" xr3:uid="{00000000-0010-0000-0600-000023000000}" name="Stĺpec35" dataDxfId="550"/>
    <tableColumn id="36" xr3:uid="{00000000-0010-0000-0600-000024000000}" name="Stĺpec36" dataDxfId="549"/>
    <tableColumn id="37" xr3:uid="{00000000-0010-0000-0600-000025000000}" name="Stĺpec37" dataDxfId="548"/>
    <tableColumn id="38" xr3:uid="{00000000-0010-0000-0600-000026000000}" name="Stĺpec38" dataDxfId="547"/>
    <tableColumn id="39" xr3:uid="{00000000-0010-0000-0600-000027000000}" name="Stĺpec39" dataDxfId="546"/>
    <tableColumn id="40" xr3:uid="{00000000-0010-0000-0600-000028000000}" name="Stĺpec40" dataDxfId="545"/>
    <tableColumn id="41" xr3:uid="{00000000-0010-0000-0600-000029000000}" name="Stĺpec41" dataDxfId="544"/>
    <tableColumn id="42" xr3:uid="{00000000-0010-0000-0600-00002A000000}" name="Stĺpec42" dataDxfId="543"/>
    <tableColumn id="43" xr3:uid="{00000000-0010-0000-0600-00002B000000}" name="Stĺpec43" dataDxfId="542"/>
    <tableColumn id="44" xr3:uid="{00000000-0010-0000-0600-00002C000000}" name="Stĺpec44" dataDxfId="541"/>
    <tableColumn id="45" xr3:uid="{00000000-0010-0000-0600-00002D000000}" name="Stĺpec45" dataDxfId="540"/>
    <tableColumn id="46" xr3:uid="{00000000-0010-0000-0600-00002E000000}" name="Stĺpec46" dataDxfId="539"/>
    <tableColumn id="47" xr3:uid="{00000000-0010-0000-0600-00002F000000}" name="Stĺpec47" dataDxfId="538"/>
    <tableColumn id="48" xr3:uid="{00000000-0010-0000-0600-000030000000}" name="Stĺpec48" dataDxfId="537"/>
    <tableColumn id="49" xr3:uid="{00000000-0010-0000-0600-000031000000}" name="Stĺpec49" dataDxfId="536"/>
    <tableColumn id="50" xr3:uid="{00000000-0010-0000-0600-000032000000}" name="Stĺpec50" dataDxfId="535"/>
    <tableColumn id="51" xr3:uid="{00000000-0010-0000-0600-000033000000}" name="Stĺpec51" dataDxfId="534"/>
    <tableColumn id="52" xr3:uid="{00000000-0010-0000-0600-000034000000}" name="Stĺpec52" dataDxfId="533"/>
    <tableColumn id="53" xr3:uid="{00000000-0010-0000-0600-000035000000}" name="Stĺpec53" dataDxfId="532"/>
    <tableColumn id="54" xr3:uid="{00000000-0010-0000-0600-000036000000}" name="Stĺpec54" dataDxfId="531"/>
    <tableColumn id="55" xr3:uid="{00000000-0010-0000-0600-000037000000}" name="Stĺpec55" dataDxfId="530"/>
    <tableColumn id="56" xr3:uid="{00000000-0010-0000-0600-000038000000}" name="Stĺpec56" dataDxfId="529"/>
    <tableColumn id="57" xr3:uid="{00000000-0010-0000-0600-000039000000}" name="Stĺpec57" dataDxfId="528"/>
    <tableColumn id="58" xr3:uid="{00000000-0010-0000-0600-00003A000000}" name="Stĺpec58" dataDxfId="527"/>
    <tableColumn id="59" xr3:uid="{00000000-0010-0000-0600-00003B000000}" name="Stĺpec59" dataDxfId="526"/>
    <tableColumn id="60" xr3:uid="{00000000-0010-0000-0600-00003C000000}" name="Stĺpec60" dataDxfId="525"/>
    <tableColumn id="64" xr3:uid="{00000000-0010-0000-0600-000040000000}" name="Stĺpec64" dataDxfId="524"/>
    <tableColumn id="65" xr3:uid="{00000000-0010-0000-0600-000041000000}" name="Stĺpec65" dataDxfId="523"/>
    <tableColumn id="66" xr3:uid="{00000000-0010-0000-0600-000042000000}" name="Stĺpec66" dataDxfId="522"/>
    <tableColumn id="67" xr3:uid="{00000000-0010-0000-0600-000043000000}" name="Stĺpec67" dataDxfId="521"/>
    <tableColumn id="68" xr3:uid="{00000000-0010-0000-0600-000044000000}" name="Stĺpec68" dataDxfId="520"/>
    <tableColumn id="69" xr3:uid="{00000000-0010-0000-0600-000045000000}" name="Stĺpec69" dataDxfId="519"/>
    <tableColumn id="70" xr3:uid="{00000000-0010-0000-0600-000046000000}" name="Stĺpec70" dataDxfId="518"/>
    <tableColumn id="71" xr3:uid="{00000000-0010-0000-0600-000047000000}" name="Stĺpec71" dataDxfId="517"/>
    <tableColumn id="72" xr3:uid="{00000000-0010-0000-0600-000048000000}" name="Stĺpec72" dataDxfId="516"/>
    <tableColumn id="73" xr3:uid="{00000000-0010-0000-0600-000049000000}" name="Stĺpec73" dataDxfId="515"/>
    <tableColumn id="74" xr3:uid="{00000000-0010-0000-0600-00004A000000}" name="Stĺpec74" dataDxfId="514"/>
    <tableColumn id="75" xr3:uid="{00000000-0010-0000-0600-00004B000000}" name="Stĺpec75" dataDxfId="513"/>
    <tableColumn id="76" xr3:uid="{00000000-0010-0000-0600-00004C000000}" name="Stĺpec76" dataDxfId="512"/>
    <tableColumn id="77" xr3:uid="{00000000-0010-0000-0600-00004D000000}" name="Stĺpec77" dataDxfId="511"/>
    <tableColumn id="78" xr3:uid="{00000000-0010-0000-0600-00004E000000}" name="Stĺpec78" dataDxfId="510"/>
    <tableColumn id="79" xr3:uid="{00000000-0010-0000-0600-00004F000000}" name="Stĺpec79" dataDxfId="509"/>
    <tableColumn id="80" xr3:uid="{00000000-0010-0000-0600-000050000000}" name="Stĺpec80" dataDxfId="508"/>
    <tableColumn id="81" xr3:uid="{00000000-0010-0000-0600-000051000000}" name="Stĺpec81" dataDxfId="507"/>
    <tableColumn id="82" xr3:uid="{00000000-0010-0000-0600-000052000000}" name="Stĺpec82" dataDxfId="506"/>
    <tableColumn id="83" xr3:uid="{00000000-0010-0000-0600-000053000000}" name="Stĺpec83" dataDxfId="505"/>
    <tableColumn id="84" xr3:uid="{00000000-0010-0000-0600-000054000000}" name="Stĺpec84" dataDxfId="504"/>
    <tableColumn id="85" xr3:uid="{00000000-0010-0000-0600-000055000000}" name="Stĺpec85" dataDxfId="503"/>
    <tableColumn id="86" xr3:uid="{00000000-0010-0000-0600-000056000000}" name="Stĺpec86" dataDxfId="502"/>
    <tableColumn id="87" xr3:uid="{00000000-0010-0000-0600-000057000000}" name="Stĺpec87" dataDxfId="501"/>
    <tableColumn id="88" xr3:uid="{00000000-0010-0000-0600-000058000000}" name="Stĺpec88" dataDxfId="500"/>
    <tableColumn id="90" xr3:uid="{00000000-0010-0000-0600-00005A000000}" name="Stĺpec90" dataDxfId="499"/>
    <tableColumn id="91" xr3:uid="{00000000-0010-0000-0600-00005B000000}" name="Stĺpec91" dataDxfId="498"/>
    <tableColumn id="92" xr3:uid="{00000000-0010-0000-0600-00005C000000}" name="Stĺpec92" dataDxfId="497"/>
    <tableColumn id="93" xr3:uid="{00000000-0010-0000-0600-00005D000000}" name="Stĺpec93" dataDxfId="496"/>
    <tableColumn id="94" xr3:uid="{00000000-0010-0000-0600-00005E000000}" name="Stĺpec94" dataDxfId="495"/>
    <tableColumn id="95" xr3:uid="{00000000-0010-0000-0600-00005F000000}" name="Stĺpec95" dataDxfId="494"/>
    <tableColumn id="96" xr3:uid="{00000000-0010-0000-0600-000060000000}" name="Stĺpec96" dataDxfId="493"/>
    <tableColumn id="97" xr3:uid="{00000000-0010-0000-0600-000061000000}" name="Stĺpec97" dataDxfId="492"/>
    <tableColumn id="98" xr3:uid="{00000000-0010-0000-0600-000062000000}" name="Stĺpec98" dataDxfId="491"/>
    <tableColumn id="99" xr3:uid="{00000000-0010-0000-0600-000063000000}" name="Stĺpec99" dataDxfId="490"/>
    <tableColumn id="100" xr3:uid="{00000000-0010-0000-0600-000064000000}" name="Stĺpec100" dataDxfId="489"/>
    <tableColumn id="101" xr3:uid="{00000000-0010-0000-0600-000065000000}" name="Stĺpec101" dataDxfId="488"/>
    <tableColumn id="102" xr3:uid="{00000000-0010-0000-0600-000066000000}" name="Stĺpec102" dataDxfId="487"/>
    <tableColumn id="103" xr3:uid="{00000000-0010-0000-0600-000067000000}" name="Stĺpec103" dataDxfId="486"/>
    <tableColumn id="104" xr3:uid="{00000000-0010-0000-0600-000068000000}" name="Stĺpec104" dataDxfId="485"/>
    <tableColumn id="105" xr3:uid="{00000000-0010-0000-0600-000069000000}" name="Stĺpec105" dataDxfId="484"/>
    <tableColumn id="106" xr3:uid="{00000000-0010-0000-0600-00006A000000}" name="Stĺpec106" dataDxfId="483"/>
    <tableColumn id="107" xr3:uid="{00000000-0010-0000-0600-00006B000000}" name="Stĺpec107" dataDxfId="482"/>
    <tableColumn id="405" xr3:uid="{00000000-0010-0000-0600-000095010000}" name="Stĺpec405" dataDxfId="481"/>
    <tableColumn id="117" xr3:uid="{00000000-0010-0000-0600-000075000000}" name="Stĺpec117" dataDxfId="480"/>
    <tableColumn id="89" xr3:uid="{00000000-0010-0000-0600-000059000000}" name="Stĺpec89" dataDxfId="479"/>
    <tableColumn id="63" xr3:uid="{00000000-0010-0000-0600-00003F000000}" name="Stĺpec63" dataDxfId="478"/>
    <tableColumn id="62" xr3:uid="{00000000-0010-0000-0600-00003E000000}" name="Stĺpec62" dataDxfId="477"/>
    <tableColumn id="61" xr3:uid="{00000000-0010-0000-0600-00003D000000}" name="Stĺpec61" dataDxfId="476"/>
    <tableColumn id="407" xr3:uid="{00000000-0010-0000-0600-000097010000}" name="Stĺpec407" dataDxfId="475"/>
    <tableColumn id="406" xr3:uid="{00000000-0010-0000-0600-000096010000}" name="Stĺpec406" dataDxfId="474"/>
    <tableColumn id="156" xr3:uid="{00000000-0010-0000-0600-00009C000000}" name="Stĺpec156" dataDxfId="473"/>
    <tableColumn id="108" xr3:uid="{00000000-0010-0000-0600-00006C000000}" name="Stĺpec108" dataDxfId="472"/>
    <tableColumn id="109" xr3:uid="{00000000-0010-0000-0600-00006D000000}" name="Stĺpec109" dataDxfId="471"/>
    <tableColumn id="110" xr3:uid="{00000000-0010-0000-0600-00006E000000}" name="Stĺpec110" dataDxfId="470"/>
    <tableColumn id="111" xr3:uid="{00000000-0010-0000-0600-00006F000000}" name="Stĺpec111" dataDxfId="469"/>
    <tableColumn id="112" xr3:uid="{00000000-0010-0000-0600-000070000000}" name="Stĺpec112" dataDxfId="468"/>
    <tableColumn id="113" xr3:uid="{00000000-0010-0000-0600-000071000000}" name="Stĺpec113" dataDxfId="467"/>
    <tableColumn id="114" xr3:uid="{00000000-0010-0000-0600-000072000000}" name="Stĺpec114" dataDxfId="466"/>
    <tableColumn id="115" xr3:uid="{00000000-0010-0000-0600-000073000000}" name="Stĺpec115" dataDxfId="465"/>
    <tableColumn id="116" xr3:uid="{00000000-0010-0000-0600-000074000000}" name="Stĺpec116" dataDxfId="464"/>
    <tableColumn id="118" xr3:uid="{00000000-0010-0000-0600-000076000000}" name="Stĺpec118" dataDxfId="463"/>
    <tableColumn id="119" xr3:uid="{00000000-0010-0000-0600-000077000000}" name="Stĺpec119" dataDxfId="462"/>
    <tableColumn id="120" xr3:uid="{00000000-0010-0000-0600-000078000000}" name="Stĺpec120" dataDxfId="461"/>
    <tableColumn id="121" xr3:uid="{00000000-0010-0000-0600-000079000000}" name="Stĺpec121" dataDxfId="460"/>
    <tableColumn id="122" xr3:uid="{00000000-0010-0000-0600-00007A000000}" name="Stĺpec122" dataDxfId="459"/>
    <tableColumn id="123" xr3:uid="{00000000-0010-0000-0600-00007B000000}" name="Stĺpec123" dataDxfId="458"/>
    <tableColumn id="124" xr3:uid="{00000000-0010-0000-0600-00007C000000}" name="Stĺpec124" dataDxfId="457"/>
    <tableColumn id="125" xr3:uid="{00000000-0010-0000-0600-00007D000000}" name="Stĺpec125" dataDxfId="456"/>
    <tableColumn id="261" xr3:uid="{00000000-0010-0000-0600-000005010000}" name="Stĺpec261" dataDxfId="455"/>
    <tableColumn id="260" xr3:uid="{00000000-0010-0000-0600-000004010000}" name="Stĺpec260" dataDxfId="454"/>
    <tableColumn id="126" xr3:uid="{00000000-0010-0000-0600-00007E000000}" name="Stĺpec126" dataDxfId="453"/>
    <tableColumn id="127" xr3:uid="{00000000-0010-0000-0600-00007F000000}" name="Stĺpec127" dataDxfId="452"/>
    <tableColumn id="128" xr3:uid="{00000000-0010-0000-0600-000080000000}" name="Stĺpec128" dataDxfId="451"/>
    <tableColumn id="129" xr3:uid="{00000000-0010-0000-0600-000081000000}" name="Stĺpec129" dataDxfId="450"/>
    <tableColumn id="247" xr3:uid="{00000000-0010-0000-0600-0000F7000000}" name="Stĺpec247" dataDxfId="449"/>
    <tableColumn id="246" xr3:uid="{00000000-0010-0000-0600-0000F6000000}" name="Stĺpec246" dataDxfId="448"/>
    <tableColumn id="245" xr3:uid="{00000000-0010-0000-0600-0000F5000000}" name="Stĺpec245" dataDxfId="447"/>
    <tableColumn id="244" xr3:uid="{00000000-0010-0000-0600-0000F4000000}" name="Stĺpec244" dataDxfId="446"/>
    <tableColumn id="243" xr3:uid="{00000000-0010-0000-0600-0000F3000000}" name="Stĺpec243" dataDxfId="445"/>
    <tableColumn id="130" xr3:uid="{00000000-0010-0000-0600-000082000000}" name="Stĺpec130" dataDxfId="444"/>
    <tableColumn id="131" xr3:uid="{00000000-0010-0000-0600-000083000000}" name="Stĺpec131" dataDxfId="443"/>
    <tableColumn id="132" xr3:uid="{00000000-0010-0000-0600-000084000000}" name="Stĺpec132" dataDxfId="442"/>
    <tableColumn id="133" xr3:uid="{00000000-0010-0000-0600-000085000000}" name="Stĺpec133" dataDxfId="441"/>
    <tableColumn id="134" xr3:uid="{00000000-0010-0000-0600-000086000000}" name="Stĺpec134" dataDxfId="440"/>
    <tableColumn id="135" xr3:uid="{00000000-0010-0000-0600-000087000000}" name="Stĺpec135" dataDxfId="439"/>
    <tableColumn id="410" xr3:uid="{00000000-0010-0000-0600-00009A010000}" name="Stĺpec410" dataDxfId="438"/>
    <tableColumn id="409" xr3:uid="{00000000-0010-0000-0600-000099010000}" name="Stĺpec409" dataDxfId="437"/>
    <tableColumn id="408" xr3:uid="{00000000-0010-0000-0600-000098010000}" name="Stĺpec408" dataDxfId="436"/>
    <tableColumn id="136" xr3:uid="{00000000-0010-0000-0600-000088000000}" name="Stĺpec136" dataDxfId="435"/>
    <tableColumn id="137" xr3:uid="{00000000-0010-0000-0600-000089000000}" name="Stĺpec137" dataDxfId="434"/>
    <tableColumn id="138" xr3:uid="{00000000-0010-0000-0600-00008A000000}" name="Stĺpec138" dataDxfId="433"/>
    <tableColumn id="139" xr3:uid="{00000000-0010-0000-0600-00008B000000}" name="Stĺpec139" dataDxfId="432"/>
    <tableColumn id="140" xr3:uid="{00000000-0010-0000-0600-00008C000000}" name="Stĺpec140" dataDxfId="431"/>
    <tableColumn id="141" xr3:uid="{00000000-0010-0000-0600-00008D000000}" name="Stĺpec141" dataDxfId="430"/>
    <tableColumn id="142" xr3:uid="{00000000-0010-0000-0600-00008E000000}" name="Stĺpec142" dataDxfId="429"/>
    <tableColumn id="143" xr3:uid="{00000000-0010-0000-0600-00008F000000}" name="Stĺpec143" dataDxfId="428"/>
    <tableColumn id="144" xr3:uid="{00000000-0010-0000-0600-000090000000}" name="Stĺpec144" dataDxfId="427"/>
    <tableColumn id="145" xr3:uid="{00000000-0010-0000-0600-000091000000}" name="Stĺpec145" dataDxfId="426"/>
    <tableColumn id="146" xr3:uid="{00000000-0010-0000-0600-000092000000}" name="Stĺpec146" dataDxfId="425"/>
    <tableColumn id="147" xr3:uid="{00000000-0010-0000-0600-000093000000}" name="Stĺpec147" dataDxfId="424"/>
    <tableColumn id="148" xr3:uid="{00000000-0010-0000-0600-000094000000}" name="Stĺpec148" dataDxfId="423"/>
    <tableColumn id="149" xr3:uid="{00000000-0010-0000-0600-000095000000}" name="Stĺpec149" dataDxfId="422"/>
    <tableColumn id="413" xr3:uid="{00000000-0010-0000-0600-00009D010000}" name="Stĺpec413" dataDxfId="421"/>
    <tableColumn id="412" xr3:uid="{00000000-0010-0000-0600-00009C010000}" name="Stĺpec412" dataDxfId="420"/>
    <tableColumn id="411" xr3:uid="{00000000-0010-0000-0600-00009B010000}" name="Stĺpec411" dataDxfId="419"/>
    <tableColumn id="150" xr3:uid="{00000000-0010-0000-0600-000096000000}" name="Stĺpec150" dataDxfId="418"/>
    <tableColumn id="151" xr3:uid="{00000000-0010-0000-0600-000097000000}" name="Stĺpec151" dataDxfId="417"/>
    <tableColumn id="152" xr3:uid="{00000000-0010-0000-0600-000098000000}" name="Stĺpec152" dataDxfId="416"/>
    <tableColumn id="153" xr3:uid="{00000000-0010-0000-0600-000099000000}" name="Stĺpec153" dataDxfId="415"/>
    <tableColumn id="154" xr3:uid="{00000000-0010-0000-0600-00009A000000}" name="Stĺpec154" dataDxfId="414"/>
    <tableColumn id="155" xr3:uid="{00000000-0010-0000-0600-00009B000000}" name="Stĺpec155" dataDxfId="413"/>
    <tableColumn id="157" xr3:uid="{00000000-0010-0000-0600-00009D000000}" name="Stĺpec157" dataDxfId="412"/>
    <tableColumn id="158" xr3:uid="{00000000-0010-0000-0600-00009E000000}" name="Stĺpec158" dataDxfId="411"/>
    <tableColumn id="159" xr3:uid="{00000000-0010-0000-0600-00009F000000}" name="Stĺpec159" dataDxfId="410"/>
    <tableColumn id="160" xr3:uid="{00000000-0010-0000-0600-0000A0000000}" name="Stĺpec160" dataDxfId="409"/>
    <tableColumn id="161" xr3:uid="{00000000-0010-0000-0600-0000A1000000}" name="Stĺpec161" dataDxfId="408"/>
    <tableColumn id="162" xr3:uid="{00000000-0010-0000-0600-0000A2000000}" name="Stĺpec162" dataDxfId="407"/>
    <tableColumn id="259" xr3:uid="{00000000-0010-0000-0600-000003010000}" name="Stĺpec259" dataDxfId="406"/>
    <tableColumn id="258" xr3:uid="{00000000-0010-0000-0600-000002010000}" name="Stĺpec258" dataDxfId="405"/>
    <tableColumn id="257" xr3:uid="{00000000-0010-0000-0600-000001010000}" name="Stĺpec257" dataDxfId="404"/>
    <tableColumn id="256" xr3:uid="{00000000-0010-0000-0600-000000010000}" name="Stĺpec256" dataDxfId="403"/>
    <tableColumn id="255" xr3:uid="{00000000-0010-0000-0600-0000FF000000}" name="Stĺpec255" dataDxfId="402"/>
    <tableColumn id="254" xr3:uid="{00000000-0010-0000-0600-0000FE000000}" name="Stĺpec254" dataDxfId="401"/>
    <tableColumn id="253" xr3:uid="{00000000-0010-0000-0600-0000FD000000}" name="Stĺpec253" dataDxfId="400"/>
    <tableColumn id="252" xr3:uid="{00000000-0010-0000-0600-0000FC000000}" name="Stĺpec252" dataDxfId="399"/>
    <tableColumn id="251" xr3:uid="{00000000-0010-0000-0600-0000FB000000}" name="Stĺpec251" dataDxfId="398"/>
    <tableColumn id="250" xr3:uid="{00000000-0010-0000-0600-0000FA000000}" name="Stĺpec250" dataDxfId="397"/>
    <tableColumn id="249" xr3:uid="{00000000-0010-0000-0600-0000F9000000}" name="Stĺpec249" dataDxfId="396"/>
    <tableColumn id="248" xr3:uid="{00000000-0010-0000-0600-0000F8000000}" name="Stĺpec248" dataDxfId="395"/>
    <tableColumn id="163" xr3:uid="{00000000-0010-0000-0600-0000A3000000}" name="Stĺpec163" dataDxfId="394"/>
    <tableColumn id="164" xr3:uid="{00000000-0010-0000-0600-0000A4000000}" name="Stĺpec164" dataDxfId="393"/>
    <tableColumn id="165" xr3:uid="{00000000-0010-0000-0600-0000A5000000}" name="Stĺpec165" dataDxfId="392"/>
    <tableColumn id="166" xr3:uid="{00000000-0010-0000-0600-0000A6000000}" name="Stĺpec166" dataDxfId="391"/>
    <tableColumn id="167" xr3:uid="{00000000-0010-0000-0600-0000A7000000}" name="Stĺpec167" dataDxfId="390"/>
    <tableColumn id="168" xr3:uid="{00000000-0010-0000-0600-0000A8000000}" name="Stĺpec168" dataDxfId="389"/>
    <tableColumn id="169" xr3:uid="{00000000-0010-0000-0600-0000A9000000}" name="Stĺpec169" dataDxfId="388"/>
    <tableColumn id="170" xr3:uid="{00000000-0010-0000-0600-0000AA000000}" name="Stĺpec170" dataDxfId="387"/>
    <tableColumn id="171" xr3:uid="{00000000-0010-0000-0600-0000AB000000}" name="Stĺpec171" dataDxfId="386"/>
    <tableColumn id="236" xr3:uid="{00000000-0010-0000-0600-0000EC000000}" name="Stĺpec236" dataDxfId="385"/>
    <tableColumn id="235" xr3:uid="{00000000-0010-0000-0600-0000EB000000}" name="Stĺpec235" dataDxfId="384"/>
    <tableColumn id="234" xr3:uid="{00000000-0010-0000-0600-0000EA000000}" name="Stĺpec234" dataDxfId="383"/>
    <tableColumn id="233" xr3:uid="{00000000-0010-0000-0600-0000E9000000}" name="Stĺpec233" dataDxfId="382"/>
    <tableColumn id="232" xr3:uid="{00000000-0010-0000-0600-0000E8000000}" name="Stĺpec232" dataDxfId="381"/>
    <tableColumn id="231" xr3:uid="{00000000-0010-0000-0600-0000E7000000}" name="Stĺpec231" dataDxfId="380"/>
    <tableColumn id="239" xr3:uid="{00000000-0010-0000-0600-0000EF000000}" name="Stĺpec239" dataDxfId="379"/>
    <tableColumn id="238" xr3:uid="{00000000-0010-0000-0600-0000EE000000}" name="Stĺpec238" dataDxfId="378"/>
    <tableColumn id="241" xr3:uid="{00000000-0010-0000-0600-0000F1000000}" name="Stĺpec241" dataDxfId="377"/>
    <tableColumn id="240" xr3:uid="{00000000-0010-0000-0600-0000F0000000}" name="Stĺpec240" dataDxfId="376"/>
    <tableColumn id="242" xr3:uid="{00000000-0010-0000-0600-0000F2000000}" name="Stĺpec242" dataDxfId="375"/>
    <tableColumn id="237" xr3:uid="{00000000-0010-0000-0600-0000ED000000}" name="Stĺpec237" dataDxfId="374"/>
    <tableColumn id="419" xr3:uid="{00000000-0010-0000-0600-0000A3010000}" name="Stĺpec419" dataDxfId="373"/>
    <tableColumn id="418" xr3:uid="{00000000-0010-0000-0600-0000A2010000}" name="Stĺpec418" dataDxfId="372"/>
    <tableColumn id="417" xr3:uid="{00000000-0010-0000-0600-0000A1010000}" name="Stĺpec417" dataDxfId="371"/>
    <tableColumn id="416" xr3:uid="{00000000-0010-0000-0600-0000A0010000}" name="Stĺpec416" dataDxfId="370"/>
    <tableColumn id="415" xr3:uid="{00000000-0010-0000-0600-00009F010000}" name="Stĺpec415" dataDxfId="369"/>
    <tableColumn id="414" xr3:uid="{00000000-0010-0000-0600-00009E010000}" name="Stĺpec414" dataDxfId="368"/>
    <tableColumn id="172" xr3:uid="{00000000-0010-0000-0600-0000AC000000}" name="Stĺpec172" dataDxfId="367"/>
    <tableColumn id="173" xr3:uid="{00000000-0010-0000-0600-0000AD000000}" name="Stĺpec173" dataDxfId="366"/>
    <tableColumn id="174" xr3:uid="{00000000-0010-0000-0600-0000AE000000}" name="Stĺpec174" dataDxfId="365"/>
    <tableColumn id="175" xr3:uid="{00000000-0010-0000-0600-0000AF000000}" name="Stĺpec175" dataDxfId="364"/>
    <tableColumn id="176" xr3:uid="{00000000-0010-0000-0600-0000B0000000}" name="Stĺpec176" dataDxfId="363"/>
    <tableColumn id="177" xr3:uid="{00000000-0010-0000-0600-0000B1000000}" name="Stĺpec177" dataDxfId="362"/>
    <tableColumn id="276" xr3:uid="{00000000-0010-0000-0600-000014010000}" name="Stĺpec276" dataDxfId="361"/>
    <tableColumn id="275" xr3:uid="{00000000-0010-0000-0600-000013010000}" name="Stĺpec275" dataDxfId="360"/>
    <tableColumn id="274" xr3:uid="{00000000-0010-0000-0600-000012010000}" name="Stĺpec274" dataDxfId="359"/>
    <tableColumn id="273" xr3:uid="{00000000-0010-0000-0600-000011010000}" name="Stĺpec273" dataDxfId="358"/>
    <tableColumn id="272" xr3:uid="{00000000-0010-0000-0600-000010010000}" name="Stĺpec272" dataDxfId="357"/>
    <tableColumn id="271" xr3:uid="{00000000-0010-0000-0600-00000F010000}" name="Stĺpec271" dataDxfId="356"/>
    <tableColumn id="270" xr3:uid="{00000000-0010-0000-0600-00000E010000}" name="Stĺpec270" dataDxfId="355"/>
    <tableColumn id="269" xr3:uid="{00000000-0010-0000-0600-00000D010000}" name="Stĺpec269" dataDxfId="354"/>
    <tableColumn id="268" xr3:uid="{00000000-0010-0000-0600-00000C010000}" name="Stĺpec268" dataDxfId="353"/>
    <tableColumn id="267" xr3:uid="{00000000-0010-0000-0600-00000B010000}" name="Stĺpec267" dataDxfId="352"/>
    <tableColumn id="266" xr3:uid="{00000000-0010-0000-0600-00000A010000}" name="Stĺpec266" dataDxfId="351"/>
    <tableColumn id="265" xr3:uid="{00000000-0010-0000-0600-000009010000}" name="Stĺpec265" dataDxfId="350"/>
    <tableColumn id="264" xr3:uid="{00000000-0010-0000-0600-000008010000}" name="Stĺpec264" dataDxfId="349"/>
    <tableColumn id="263" xr3:uid="{00000000-0010-0000-0600-000007010000}" name="Stĺpec263" dataDxfId="348"/>
    <tableColumn id="262" xr3:uid="{00000000-0010-0000-0600-000006010000}" name="Stĺpec262" dataDxfId="347"/>
    <tableColumn id="178" xr3:uid="{00000000-0010-0000-0600-0000B2000000}" name="Stĺpec178" dataDxfId="346"/>
    <tableColumn id="179" xr3:uid="{00000000-0010-0000-0600-0000B3000000}" name="Stĺpec179" dataDxfId="345"/>
    <tableColumn id="180" xr3:uid="{00000000-0010-0000-0600-0000B4000000}" name="Stĺpec180" dataDxfId="344"/>
    <tableColumn id="181" xr3:uid="{00000000-0010-0000-0600-0000B5000000}" name="Stĺpec181" dataDxfId="343"/>
    <tableColumn id="182" xr3:uid="{00000000-0010-0000-0600-0000B6000000}" name="Stĺpec182" dataDxfId="342"/>
    <tableColumn id="183" xr3:uid="{00000000-0010-0000-0600-0000B7000000}" name="Stĺpec183" dataDxfId="341"/>
    <tableColumn id="184" xr3:uid="{00000000-0010-0000-0600-0000B8000000}" name="Stĺpec184" dataDxfId="340"/>
    <tableColumn id="185" xr3:uid="{00000000-0010-0000-0600-0000B9000000}" name="Stĺpec185" dataDxfId="339"/>
    <tableColumn id="186" xr3:uid="{00000000-0010-0000-0600-0000BA000000}" name="Stĺpec186" dataDxfId="338"/>
    <tableColumn id="187" xr3:uid="{00000000-0010-0000-0600-0000BB000000}" name="Stĺpec187" dataDxfId="337"/>
    <tableColumn id="188" xr3:uid="{00000000-0010-0000-0600-0000BC000000}" name="Stĺpec188" dataDxfId="336"/>
    <tableColumn id="189" xr3:uid="{00000000-0010-0000-0600-0000BD000000}" name="Stĺpec189" dataDxfId="335"/>
    <tableColumn id="190" xr3:uid="{00000000-0010-0000-0600-0000BE000000}" name="Stĺpec190" dataDxfId="334"/>
    <tableColumn id="191" xr3:uid="{00000000-0010-0000-0600-0000BF000000}" name="Stĺpec191" dataDxfId="333"/>
    <tableColumn id="192" xr3:uid="{00000000-0010-0000-0600-0000C0000000}" name="Stĺpec192" dataDxfId="332"/>
    <tableColumn id="422" xr3:uid="{00000000-0010-0000-0600-0000A6010000}" name="Stĺpec422" dataDxfId="331"/>
    <tableColumn id="421" xr3:uid="{00000000-0010-0000-0600-0000A5010000}" name="Stĺpec421" dataDxfId="330"/>
    <tableColumn id="420" xr3:uid="{00000000-0010-0000-0600-0000A4010000}" name="Stĺpec420" dataDxfId="329"/>
    <tableColumn id="193" xr3:uid="{00000000-0010-0000-0600-0000C1000000}" name="Stĺpec193" dataDxfId="328"/>
    <tableColumn id="194" xr3:uid="{00000000-0010-0000-0600-0000C2000000}" name="Stĺpec194" dataDxfId="327"/>
    <tableColumn id="195" xr3:uid="{00000000-0010-0000-0600-0000C3000000}" name="Stĺpec195" dataDxfId="326"/>
    <tableColumn id="196" xr3:uid="{00000000-0010-0000-0600-0000C4000000}" name="Stĺpec196" dataDxfId="325"/>
    <tableColumn id="197" xr3:uid="{00000000-0010-0000-0600-0000C5000000}" name="Stĺpec197" dataDxfId="324"/>
    <tableColumn id="198" xr3:uid="{00000000-0010-0000-0600-0000C6000000}" name="Stĺpec198" dataDxfId="323"/>
    <tableColumn id="199" xr3:uid="{00000000-0010-0000-0600-0000C7000000}" name="Stĺpec199" dataDxfId="322"/>
    <tableColumn id="200" xr3:uid="{00000000-0010-0000-0600-0000C8000000}" name="Stĺpec200" dataDxfId="321"/>
    <tableColumn id="201" xr3:uid="{00000000-0010-0000-0600-0000C9000000}" name="Stĺpec201" dataDxfId="320"/>
    <tableColumn id="202" xr3:uid="{00000000-0010-0000-0600-0000CA000000}" name="Stĺpec202" dataDxfId="319"/>
    <tableColumn id="203" xr3:uid="{00000000-0010-0000-0600-0000CB000000}" name="Stĺpec203" dataDxfId="318"/>
    <tableColumn id="204" xr3:uid="{00000000-0010-0000-0600-0000CC000000}" name="Stĺpec204" dataDxfId="317"/>
    <tableColumn id="205" xr3:uid="{00000000-0010-0000-0600-0000CD000000}" name="Stĺpec205" dataDxfId="316"/>
    <tableColumn id="206" xr3:uid="{00000000-0010-0000-0600-0000CE000000}" name="Stĺpec206" dataDxfId="315"/>
    <tableColumn id="207" xr3:uid="{00000000-0010-0000-0600-0000CF000000}" name="Stĺpec207" dataDxfId="314"/>
    <tableColumn id="208" xr3:uid="{00000000-0010-0000-0600-0000D0000000}" name="Stĺpec208" dataDxfId="313"/>
    <tableColumn id="209" xr3:uid="{00000000-0010-0000-0600-0000D1000000}" name="Stĺpec209" dataDxfId="312"/>
    <tableColumn id="210" xr3:uid="{00000000-0010-0000-0600-0000D2000000}" name="Stĺpec210" dataDxfId="311"/>
    <tableColumn id="211" xr3:uid="{00000000-0010-0000-0600-0000D3000000}" name="Stĺpec211" dataDxfId="310"/>
    <tableColumn id="212" xr3:uid="{00000000-0010-0000-0600-0000D4000000}" name="Stĺpec212" dataDxfId="309"/>
    <tableColumn id="213" xr3:uid="{00000000-0010-0000-0600-0000D5000000}" name="Stĺpec213" dataDxfId="308"/>
    <tableColumn id="214" xr3:uid="{00000000-0010-0000-0600-0000D6000000}" name="Stĺpec214" dataDxfId="307"/>
    <tableColumn id="215" xr3:uid="{00000000-0010-0000-0600-0000D7000000}" name="Stĺpec215" dataDxfId="306"/>
    <tableColumn id="216" xr3:uid="{00000000-0010-0000-0600-0000D8000000}" name="Stĺpec216" dataDxfId="305"/>
    <tableColumn id="217" xr3:uid="{00000000-0010-0000-0600-0000D9000000}" name="Stĺpec217" dataDxfId="304"/>
    <tableColumn id="218" xr3:uid="{00000000-0010-0000-0600-0000DA000000}" name="Stĺpec218" dataDxfId="303"/>
    <tableColumn id="219" xr3:uid="{00000000-0010-0000-0600-0000DB000000}" name="Stĺpec219" dataDxfId="302"/>
    <tableColumn id="220" xr3:uid="{00000000-0010-0000-0600-0000DC000000}" name="Stĺpec220" dataDxfId="301"/>
    <tableColumn id="221" xr3:uid="{00000000-0010-0000-0600-0000DD000000}" name="Stĺpec221" dataDxfId="300"/>
    <tableColumn id="222" xr3:uid="{00000000-0010-0000-0600-0000DE000000}" name="Stĺpec222" dataDxfId="299"/>
    <tableColumn id="223" xr3:uid="{00000000-0010-0000-0600-0000DF000000}" name="Stĺpec223" dataDxfId="298"/>
    <tableColumn id="306" xr3:uid="{00000000-0010-0000-0600-000032010000}" name="Stĺpec306" dataDxfId="297"/>
    <tableColumn id="305" xr3:uid="{00000000-0010-0000-0600-000031010000}" name="Stĺpec305" dataDxfId="296"/>
    <tableColumn id="304" xr3:uid="{00000000-0010-0000-0600-000030010000}" name="Stĺpec304" dataDxfId="295"/>
    <tableColumn id="303" xr3:uid="{00000000-0010-0000-0600-00002F010000}" name="Stĺpec303" dataDxfId="294"/>
    <tableColumn id="302" xr3:uid="{00000000-0010-0000-0600-00002E010000}" name="Stĺpec302" dataDxfId="293"/>
    <tableColumn id="301" xr3:uid="{00000000-0010-0000-0600-00002D010000}" name="Stĺpec301" dataDxfId="292"/>
    <tableColumn id="300" xr3:uid="{00000000-0010-0000-0600-00002C010000}" name="Stĺpec300" dataDxfId="291"/>
    <tableColumn id="299" xr3:uid="{00000000-0010-0000-0600-00002B010000}" name="Stĺpec299" dataDxfId="290"/>
    <tableColumn id="298" xr3:uid="{00000000-0010-0000-0600-00002A010000}" name="Stĺpec298" dataDxfId="289"/>
    <tableColumn id="297" xr3:uid="{00000000-0010-0000-0600-000029010000}" name="Stĺpec297" dataDxfId="288"/>
    <tableColumn id="296" xr3:uid="{00000000-0010-0000-0600-000028010000}" name="Stĺpec296" dataDxfId="287"/>
    <tableColumn id="295" xr3:uid="{00000000-0010-0000-0600-000027010000}" name="Stĺpec295" dataDxfId="286"/>
    <tableColumn id="294" xr3:uid="{00000000-0010-0000-0600-000026010000}" name="Stĺpec294" dataDxfId="285"/>
    <tableColumn id="293" xr3:uid="{00000000-0010-0000-0600-000025010000}" name="Stĺpec293" dataDxfId="284"/>
    <tableColumn id="292" xr3:uid="{00000000-0010-0000-0600-000024010000}" name="Stĺpec292" dataDxfId="283"/>
    <tableColumn id="291" xr3:uid="{00000000-0010-0000-0600-000023010000}" name="Stĺpec291" dataDxfId="282"/>
    <tableColumn id="290" xr3:uid="{00000000-0010-0000-0600-000022010000}" name="Stĺpec290" dataDxfId="281"/>
    <tableColumn id="289" xr3:uid="{00000000-0010-0000-0600-000021010000}" name="Stĺpec289" dataDxfId="280"/>
    <tableColumn id="288" xr3:uid="{00000000-0010-0000-0600-000020010000}" name="Stĺpec288" dataDxfId="279"/>
    <tableColumn id="287" xr3:uid="{00000000-0010-0000-0600-00001F010000}" name="Stĺpec287" dataDxfId="278"/>
    <tableColumn id="286" xr3:uid="{00000000-0010-0000-0600-00001E010000}" name="Stĺpec286" dataDxfId="277"/>
    <tableColumn id="285" xr3:uid="{00000000-0010-0000-0600-00001D010000}" name="Stĺpec285" dataDxfId="276"/>
    <tableColumn id="284" xr3:uid="{00000000-0010-0000-0600-00001C010000}" name="Stĺpec284" dataDxfId="275"/>
    <tableColumn id="283" xr3:uid="{00000000-0010-0000-0600-00001B010000}" name="Stĺpec283" dataDxfId="274"/>
    <tableColumn id="282" xr3:uid="{00000000-0010-0000-0600-00001A010000}" name="Stĺpec282" dataDxfId="273"/>
    <tableColumn id="281" xr3:uid="{00000000-0010-0000-0600-000019010000}" name="Stĺpec281" dataDxfId="272"/>
    <tableColumn id="280" xr3:uid="{00000000-0010-0000-0600-000018010000}" name="Stĺpec280" dataDxfId="271"/>
    <tableColumn id="279" xr3:uid="{00000000-0010-0000-0600-000017010000}" name="Stĺpec279" dataDxfId="270"/>
    <tableColumn id="278" xr3:uid="{00000000-0010-0000-0600-000016010000}" name="Stĺpec278" dataDxfId="269"/>
    <tableColumn id="277" xr3:uid="{00000000-0010-0000-0600-000015010000}" name="Stĺpec277" dataDxfId="268"/>
    <tableColumn id="224" xr3:uid="{00000000-0010-0000-0600-0000E0000000}" name="Stĺpec224" dataDxfId="267"/>
    <tableColumn id="230" xr3:uid="{00000000-0010-0000-0600-0000E6000000}" name="Stĺpec230" dataDxfId="266"/>
    <tableColumn id="229" xr3:uid="{00000000-0010-0000-0600-0000E5000000}" name="Stĺpec229" dataDxfId="265"/>
    <tableColumn id="228" xr3:uid="{00000000-0010-0000-0600-0000E4000000}" name="Stĺpec228" dataDxfId="264"/>
    <tableColumn id="227" xr3:uid="{00000000-0010-0000-0600-0000E3000000}" name="Stĺpec227" dataDxfId="263"/>
    <tableColumn id="226" xr3:uid="{00000000-0010-0000-0600-0000E2000000}" name="Stĺpec226" dataDxfId="262"/>
    <tableColumn id="316" xr3:uid="{00000000-0010-0000-0600-00003C010000}" name="Stĺpec316" dataDxfId="261"/>
    <tableColumn id="315" xr3:uid="{00000000-0010-0000-0600-00003B010000}" name="Stĺpec315" dataDxfId="260"/>
    <tableColumn id="314" xr3:uid="{00000000-0010-0000-0600-00003A010000}" name="Stĺpec314" dataDxfId="259"/>
    <tableColumn id="313" xr3:uid="{00000000-0010-0000-0600-000039010000}" name="Stĺpec313" dataDxfId="258"/>
    <tableColumn id="312" xr3:uid="{00000000-0010-0000-0600-000038010000}" name="Stĺpec312" dataDxfId="257"/>
    <tableColumn id="311" xr3:uid="{00000000-0010-0000-0600-000037010000}" name="Stĺpec311" dataDxfId="256"/>
    <tableColumn id="310" xr3:uid="{00000000-0010-0000-0600-000036010000}" name="Stĺpec310" dataDxfId="255"/>
    <tableColumn id="309" xr3:uid="{00000000-0010-0000-0600-000035010000}" name="Stĺpec309" dataDxfId="254"/>
    <tableColumn id="308" xr3:uid="{00000000-0010-0000-0600-000034010000}" name="Stĺpec308" dataDxfId="253"/>
    <tableColumn id="307" xr3:uid="{00000000-0010-0000-0600-000033010000}" name="Stĺpec307" dataDxfId="252"/>
    <tableColumn id="325" xr3:uid="{00000000-0010-0000-0600-000045010000}" name="Stĺpec325" dataDxfId="251"/>
    <tableColumn id="324" xr3:uid="{00000000-0010-0000-0600-000044010000}" name="Stĺpec324" dataDxfId="250"/>
    <tableColumn id="323" xr3:uid="{00000000-0010-0000-0600-000043010000}" name="Stĺpec323" dataDxfId="249"/>
    <tableColumn id="322" xr3:uid="{00000000-0010-0000-0600-000042010000}" name="Stĺpec322" dataDxfId="248"/>
    <tableColumn id="321" xr3:uid="{00000000-0010-0000-0600-000041010000}" name="Stĺpec321" dataDxfId="247"/>
    <tableColumn id="320" xr3:uid="{00000000-0010-0000-0600-000040010000}" name="Stĺpec320" dataDxfId="246"/>
    <tableColumn id="319" xr3:uid="{00000000-0010-0000-0600-00003F010000}" name="Stĺpec319" dataDxfId="245"/>
    <tableColumn id="318" xr3:uid="{00000000-0010-0000-0600-00003E010000}" name="Stĺpec318" dataDxfId="244"/>
    <tableColumn id="317" xr3:uid="{00000000-0010-0000-0600-00003D010000}" name="Stĺpec317" dataDxfId="243"/>
    <tableColumn id="346" xr3:uid="{00000000-0010-0000-0600-00005A010000}" name="Stĺpec346" dataDxfId="242"/>
    <tableColumn id="345" xr3:uid="{00000000-0010-0000-0600-000059010000}" name="Stĺpec345" dataDxfId="241"/>
    <tableColumn id="344" xr3:uid="{00000000-0010-0000-0600-000058010000}" name="Stĺpec344" dataDxfId="240"/>
    <tableColumn id="343" xr3:uid="{00000000-0010-0000-0600-000057010000}" name="Stĺpec343" dataDxfId="239"/>
    <tableColumn id="342" xr3:uid="{00000000-0010-0000-0600-000056010000}" name="Stĺpec342" dataDxfId="238"/>
    <tableColumn id="341" xr3:uid="{00000000-0010-0000-0600-000055010000}" name="Stĺpec341" dataDxfId="237"/>
    <tableColumn id="340" xr3:uid="{00000000-0010-0000-0600-000054010000}" name="Stĺpec340" dataDxfId="236"/>
    <tableColumn id="339" xr3:uid="{00000000-0010-0000-0600-000053010000}" name="Stĺpec339" dataDxfId="235"/>
    <tableColumn id="338" xr3:uid="{00000000-0010-0000-0600-000052010000}" name="Stĺpec338" dataDxfId="234"/>
    <tableColumn id="337" xr3:uid="{00000000-0010-0000-0600-000051010000}" name="Stĺpec337" dataDxfId="233"/>
    <tableColumn id="336" xr3:uid="{00000000-0010-0000-0600-000050010000}" name="Stĺpec336" dataDxfId="232"/>
    <tableColumn id="335" xr3:uid="{00000000-0010-0000-0600-00004F010000}" name="Stĺpec335" dataDxfId="231"/>
    <tableColumn id="334" xr3:uid="{00000000-0010-0000-0600-00004E010000}" name="Stĺpec334" dataDxfId="230"/>
    <tableColumn id="333" xr3:uid="{00000000-0010-0000-0600-00004D010000}" name="Stĺpec333" dataDxfId="229"/>
    <tableColumn id="332" xr3:uid="{00000000-0010-0000-0600-00004C010000}" name="Stĺpec332" dataDxfId="228"/>
    <tableColumn id="331" xr3:uid="{00000000-0010-0000-0600-00004B010000}" name="Stĺpec331" dataDxfId="227"/>
    <tableColumn id="330" xr3:uid="{00000000-0010-0000-0600-00004A010000}" name="Stĺpec330" dataDxfId="226"/>
    <tableColumn id="329" xr3:uid="{00000000-0010-0000-0600-000049010000}" name="Stĺpec329" dataDxfId="225"/>
    <tableColumn id="328" xr3:uid="{00000000-0010-0000-0600-000048010000}" name="Stĺpec328" dataDxfId="224"/>
    <tableColumn id="327" xr3:uid="{00000000-0010-0000-0600-000047010000}" name="Stĺpec327" dataDxfId="223"/>
    <tableColumn id="326" xr3:uid="{00000000-0010-0000-0600-000046010000}" name="Stĺpec326" dataDxfId="222"/>
    <tableColumn id="351" xr3:uid="{00000000-0010-0000-0600-00005F010000}" name="Stĺpec351" dataDxfId="221"/>
    <tableColumn id="350" xr3:uid="{00000000-0010-0000-0600-00005E010000}" name="Stĺpec350" dataDxfId="220"/>
    <tableColumn id="349" xr3:uid="{00000000-0010-0000-0600-00005D010000}" name="Stĺpec349" dataDxfId="219"/>
    <tableColumn id="348" xr3:uid="{00000000-0010-0000-0600-00005C010000}" name="Stĺpec348" dataDxfId="218"/>
    <tableColumn id="347" xr3:uid="{00000000-0010-0000-0600-00005B010000}" name="Stĺpec347" dataDxfId="217"/>
    <tableColumn id="372" xr3:uid="{00000000-0010-0000-0600-000074010000}" name="Stĺpec372" dataDxfId="216"/>
    <tableColumn id="371" xr3:uid="{00000000-0010-0000-0600-000073010000}" name="Stĺpec371" dataDxfId="215"/>
    <tableColumn id="370" xr3:uid="{00000000-0010-0000-0600-000072010000}" name="Stĺpec370" dataDxfId="214"/>
    <tableColumn id="369" xr3:uid="{00000000-0010-0000-0600-000071010000}" name="Stĺpec369" dataDxfId="213"/>
    <tableColumn id="368" xr3:uid="{00000000-0010-0000-0600-000070010000}" name="Stĺpec368" dataDxfId="212"/>
    <tableColumn id="367" xr3:uid="{00000000-0010-0000-0600-00006F010000}" name="Stĺpec367" dataDxfId="211"/>
    <tableColumn id="366" xr3:uid="{00000000-0010-0000-0600-00006E010000}" name="Stĺpec366" dataDxfId="210"/>
    <tableColumn id="365" xr3:uid="{00000000-0010-0000-0600-00006D010000}" name="Stĺpec365" dataDxfId="209"/>
    <tableColumn id="364" xr3:uid="{00000000-0010-0000-0600-00006C010000}" name="Stĺpec364" dataDxfId="208"/>
    <tableColumn id="363" xr3:uid="{00000000-0010-0000-0600-00006B010000}" name="Stĺpec363" dataDxfId="207"/>
    <tableColumn id="362" xr3:uid="{00000000-0010-0000-0600-00006A010000}" name="Stĺpec362" dataDxfId="206"/>
    <tableColumn id="361" xr3:uid="{00000000-0010-0000-0600-000069010000}" name="Stĺpec361" dataDxfId="205"/>
    <tableColumn id="360" xr3:uid="{00000000-0010-0000-0600-000068010000}" name="Stĺpec360" dataDxfId="204"/>
    <tableColumn id="359" xr3:uid="{00000000-0010-0000-0600-000067010000}" name="Stĺpec359" dataDxfId="203"/>
    <tableColumn id="358" xr3:uid="{00000000-0010-0000-0600-000066010000}" name="Stĺpec358" dataDxfId="202"/>
    <tableColumn id="357" xr3:uid="{00000000-0010-0000-0600-000065010000}" name="Stĺpec357" dataDxfId="201"/>
    <tableColumn id="356" xr3:uid="{00000000-0010-0000-0600-000064010000}" name="Stĺpec356" dataDxfId="200"/>
    <tableColumn id="355" xr3:uid="{00000000-0010-0000-0600-000063010000}" name="Stĺpec355" dataDxfId="199"/>
    <tableColumn id="354" xr3:uid="{00000000-0010-0000-0600-000062010000}" name="Stĺpec354" dataDxfId="198"/>
    <tableColumn id="353" xr3:uid="{00000000-0010-0000-0600-000061010000}" name="Stĺpec353" dataDxfId="197"/>
    <tableColumn id="352" xr3:uid="{00000000-0010-0000-0600-000060010000}" name="Stĺpec352" dataDxfId="196"/>
    <tableColumn id="382" xr3:uid="{00000000-0010-0000-0600-00007E010000}" name="Stĺpec382" dataDxfId="195"/>
    <tableColumn id="381" xr3:uid="{00000000-0010-0000-0600-00007D010000}" name="Stĺpec381" dataDxfId="194"/>
    <tableColumn id="380" xr3:uid="{00000000-0010-0000-0600-00007C010000}" name="Stĺpec380" dataDxfId="193"/>
    <tableColumn id="379" xr3:uid="{00000000-0010-0000-0600-00007B010000}" name="Stĺpec379" dataDxfId="192"/>
    <tableColumn id="378" xr3:uid="{00000000-0010-0000-0600-00007A010000}" name="Stĺpec378" dataDxfId="191"/>
    <tableColumn id="377" xr3:uid="{00000000-0010-0000-0600-000079010000}" name="Stĺpec377" dataDxfId="190"/>
    <tableColumn id="376" xr3:uid="{00000000-0010-0000-0600-000078010000}" name="Stĺpec376" dataDxfId="189"/>
    <tableColumn id="375" xr3:uid="{00000000-0010-0000-0600-000077010000}" name="Stĺpec375" dataDxfId="188"/>
    <tableColumn id="374" xr3:uid="{00000000-0010-0000-0600-000076010000}" name="Stĺpec374" dataDxfId="187"/>
    <tableColumn id="373" xr3:uid="{00000000-0010-0000-0600-000075010000}" name="Stĺpec373" dataDxfId="186"/>
    <tableColumn id="440" xr3:uid="{00000000-0010-0000-0600-0000B8010000}" name="Stĺpec440" dataDxfId="185"/>
    <tableColumn id="439" xr3:uid="{00000000-0010-0000-0600-0000B7010000}" name="Stĺpec439" dataDxfId="184"/>
    <tableColumn id="438" xr3:uid="{00000000-0010-0000-0600-0000B6010000}" name="Stĺpec438" dataDxfId="183"/>
    <tableColumn id="437" xr3:uid="{00000000-0010-0000-0600-0000B5010000}" name="Stĺpec437" dataDxfId="182"/>
    <tableColumn id="436" xr3:uid="{00000000-0010-0000-0600-0000B4010000}" name="Stĺpec436" dataDxfId="181"/>
    <tableColumn id="435" xr3:uid="{00000000-0010-0000-0600-0000B3010000}" name="Stĺpec435" dataDxfId="180"/>
    <tableColumn id="434" xr3:uid="{00000000-0010-0000-0600-0000B2010000}" name="Stĺpec434" dataDxfId="179"/>
    <tableColumn id="433" xr3:uid="{00000000-0010-0000-0600-0000B1010000}" name="Stĺpec433" dataDxfId="178"/>
    <tableColumn id="432" xr3:uid="{00000000-0010-0000-0600-0000B0010000}" name="Stĺpec432" dataDxfId="177"/>
    <tableColumn id="431" xr3:uid="{00000000-0010-0000-0600-0000AF010000}" name="Stĺpec431" dataDxfId="176"/>
    <tableColumn id="430" xr3:uid="{00000000-0010-0000-0600-0000AE010000}" name="Stĺpec430" dataDxfId="175"/>
    <tableColumn id="429" xr3:uid="{00000000-0010-0000-0600-0000AD010000}" name="Stĺpec429" dataDxfId="174"/>
    <tableColumn id="428" xr3:uid="{00000000-0010-0000-0600-0000AC010000}" name="Stĺpec428" dataDxfId="173"/>
    <tableColumn id="427" xr3:uid="{00000000-0010-0000-0600-0000AB010000}" name="Stĺpec427" dataDxfId="172"/>
    <tableColumn id="426" xr3:uid="{00000000-0010-0000-0600-0000AA010000}" name="Stĺpec426" dataDxfId="171"/>
    <tableColumn id="425" xr3:uid="{00000000-0010-0000-0600-0000A9010000}" name="Stĺpec425" dataDxfId="170"/>
    <tableColumn id="424" xr3:uid="{00000000-0010-0000-0600-0000A8010000}" name="Stĺpec424" dataDxfId="169"/>
    <tableColumn id="423" xr3:uid="{00000000-0010-0000-0600-0000A7010000}" name="Stĺpec423" dataDxfId="168"/>
    <tableColumn id="404" xr3:uid="{00000000-0010-0000-0600-000094010000}" name="Stĺpec404" dataDxfId="167"/>
    <tableColumn id="403" xr3:uid="{00000000-0010-0000-0600-000093010000}" name="Stĺpec403" dataDxfId="166"/>
    <tableColumn id="402" xr3:uid="{00000000-0010-0000-0600-000092010000}" name="Stĺpec402" dataDxfId="165"/>
    <tableColumn id="401" xr3:uid="{00000000-0010-0000-0600-000091010000}" name="Stĺpec401" dataDxfId="164"/>
    <tableColumn id="400" xr3:uid="{00000000-0010-0000-0600-000090010000}" name="Stĺpec400" dataDxfId="163"/>
    <tableColumn id="399" xr3:uid="{00000000-0010-0000-0600-00008F010000}" name="Stĺpec399" dataDxfId="162"/>
    <tableColumn id="398" xr3:uid="{00000000-0010-0000-0600-00008E010000}" name="Stĺpec398" dataDxfId="161"/>
    <tableColumn id="397" xr3:uid="{00000000-0010-0000-0600-00008D010000}" name="Stĺpec397" dataDxfId="160"/>
    <tableColumn id="396" xr3:uid="{00000000-0010-0000-0600-00008C010000}" name="Stĺpec396" dataDxfId="159"/>
    <tableColumn id="395" xr3:uid="{00000000-0010-0000-0600-00008B010000}" name="Stĺpec395" dataDxfId="158"/>
    <tableColumn id="394" xr3:uid="{00000000-0010-0000-0600-00008A010000}" name="Stĺpec394" dataDxfId="157"/>
    <tableColumn id="393" xr3:uid="{00000000-0010-0000-0600-000089010000}" name="Stĺpec393" dataDxfId="156"/>
    <tableColumn id="392" xr3:uid="{00000000-0010-0000-0600-000088010000}" name="Stĺpec392" dataDxfId="155"/>
    <tableColumn id="391" xr3:uid="{00000000-0010-0000-0600-000087010000}" name="Stĺpec391" dataDxfId="154"/>
    <tableColumn id="390" xr3:uid="{00000000-0010-0000-0600-000086010000}" name="Stĺpec390" dataDxfId="153"/>
    <tableColumn id="389" xr3:uid="{00000000-0010-0000-0600-000085010000}" name="Stĺpec389" dataDxfId="152"/>
    <tableColumn id="388" xr3:uid="{00000000-0010-0000-0600-000084010000}" name="Stĺpec388" dataDxfId="151"/>
    <tableColumn id="387" xr3:uid="{00000000-0010-0000-0600-000083010000}" name="Stĺpec387" dataDxfId="150"/>
    <tableColumn id="386" xr3:uid="{00000000-0010-0000-0600-000082010000}" name="Stĺpec386" dataDxfId="149"/>
    <tableColumn id="385" xr3:uid="{00000000-0010-0000-0600-000081010000}" name="Stĺpec385" dataDxfId="148"/>
    <tableColumn id="384" xr3:uid="{00000000-0010-0000-0600-000080010000}" name="Stĺpec384" dataDxfId="147"/>
    <tableColumn id="383" xr3:uid="{00000000-0010-0000-0600-00007F010000}" name="Stĺpec383" dataDxfId="146"/>
    <tableColumn id="468" xr3:uid="{00000000-0010-0000-0600-0000D4010000}" name="Stĺpec468" dataDxfId="145"/>
    <tableColumn id="467" xr3:uid="{00000000-0010-0000-0600-0000D3010000}" name="Stĺpec467" dataDxfId="144"/>
    <tableColumn id="466" xr3:uid="{00000000-0010-0000-0600-0000D2010000}" name="Stĺpec466" dataDxfId="143"/>
    <tableColumn id="465" xr3:uid="{00000000-0010-0000-0600-0000D1010000}" name="Stĺpec465" dataDxfId="142"/>
    <tableColumn id="464" xr3:uid="{00000000-0010-0000-0600-0000D0010000}" name="Stĺpec464" dataDxfId="141"/>
    <tableColumn id="463" xr3:uid="{00000000-0010-0000-0600-0000CF010000}" name="Stĺpec463" dataDxfId="140"/>
    <tableColumn id="462" xr3:uid="{00000000-0010-0000-0600-0000CE010000}" name="Stĺpec462" dataDxfId="139"/>
    <tableColumn id="461" xr3:uid="{00000000-0010-0000-0600-0000CD010000}" name="Stĺpec461" dataDxfId="138"/>
    <tableColumn id="460" xr3:uid="{00000000-0010-0000-0600-0000CC010000}" name="Stĺpec460" dataDxfId="137"/>
    <tableColumn id="459" xr3:uid="{00000000-0010-0000-0600-0000CB010000}" name="Stĺpec459" dataDxfId="136"/>
    <tableColumn id="458" xr3:uid="{00000000-0010-0000-0600-0000CA010000}" name="Stĺpec458" dataDxfId="135"/>
    <tableColumn id="457" xr3:uid="{00000000-0010-0000-0600-0000C9010000}" name="Stĺpec457" dataDxfId="134"/>
    <tableColumn id="456" xr3:uid="{00000000-0010-0000-0600-0000C8010000}" name="Stĺpec456" dataDxfId="133"/>
    <tableColumn id="455" xr3:uid="{00000000-0010-0000-0600-0000C7010000}" name="Stĺpec455" dataDxfId="132"/>
    <tableColumn id="454" xr3:uid="{00000000-0010-0000-0600-0000C6010000}" name="Stĺpec454" dataDxfId="131"/>
    <tableColumn id="453" xr3:uid="{00000000-0010-0000-0600-0000C5010000}" name="Stĺpec453" dataDxfId="130"/>
    <tableColumn id="452" xr3:uid="{00000000-0010-0000-0600-0000C4010000}" name="Stĺpec452" dataDxfId="129"/>
    <tableColumn id="451" xr3:uid="{00000000-0010-0000-0600-0000C3010000}" name="Stĺpec451" dataDxfId="128"/>
    <tableColumn id="450" xr3:uid="{00000000-0010-0000-0600-0000C2010000}" name="Stĺpec450" dataDxfId="127"/>
    <tableColumn id="449" xr3:uid="{00000000-0010-0000-0600-0000C1010000}" name="Stĺpec449" dataDxfId="126"/>
    <tableColumn id="448" xr3:uid="{00000000-0010-0000-0600-0000C0010000}" name="Stĺpec448" dataDxfId="125"/>
    <tableColumn id="447" xr3:uid="{00000000-0010-0000-0600-0000BF010000}" name="Stĺpec447" dataDxfId="124"/>
    <tableColumn id="446" xr3:uid="{00000000-0010-0000-0600-0000BE010000}" name="Stĺpec446" dataDxfId="123"/>
    <tableColumn id="445" xr3:uid="{00000000-0010-0000-0600-0000BD010000}" name="Stĺpec445" dataDxfId="122"/>
    <tableColumn id="444" xr3:uid="{00000000-0010-0000-0600-0000BC010000}" name="Stĺpec444" dataDxfId="121"/>
    <tableColumn id="443" xr3:uid="{00000000-0010-0000-0600-0000BB010000}" name="Stĺpec443" dataDxfId="120"/>
    <tableColumn id="442" xr3:uid="{00000000-0010-0000-0600-0000BA010000}" name="Stĺpec442" dataDxfId="119"/>
    <tableColumn id="441" xr3:uid="{00000000-0010-0000-0600-0000B9010000}" name="Stĺpec441" dataDxfId="118"/>
    <tableColumn id="478" xr3:uid="{DC94ADDC-1E2F-4BBF-AE8B-F28BA999FDCC}" name="Stĺpec478" dataDxfId="117"/>
    <tableColumn id="477" xr3:uid="{7D08BF80-9439-4DCB-B354-818D46B895DF}" name="Stĺpec477" dataDxfId="116"/>
    <tableColumn id="476" xr3:uid="{558F75C9-7274-43C9-B88B-D593E0036163}" name="Stĺpec476" dataDxfId="115"/>
    <tableColumn id="475" xr3:uid="{4A6A2357-F4C7-43AB-B3C7-BE695A710CBF}" name="Stĺpec475" dataDxfId="114"/>
    <tableColumn id="474" xr3:uid="{6E1E0CE8-4441-4DE6-B5EC-E123F6A49B07}" name="Stĺpec474" dataDxfId="113"/>
    <tableColumn id="473" xr3:uid="{2ABFB2A7-8A37-4A23-A49F-D9F0793DA697}" name="Stĺpec473" dataDxfId="112"/>
    <tableColumn id="472" xr3:uid="{0F47EA30-668A-47DB-B1DE-ABC2C74A88C7}" name="Stĺpec472" dataDxfId="111"/>
    <tableColumn id="471" xr3:uid="{08F6AB40-FB8D-4052-8BC5-58867C0D127D}" name="Stĺpec471" dataDxfId="110"/>
    <tableColumn id="470" xr3:uid="{831B4EA8-2111-487C-A22D-E5705EB73614}" name="Stĺpec470" dataDxfId="109"/>
    <tableColumn id="469" xr3:uid="{147580DD-2826-4026-A25D-76B76DCD65BE}" name="Stĺpec469" dataDxfId="108"/>
    <tableColumn id="494" xr3:uid="{6A413031-14F2-49B9-8CDF-E4A37320FA83}" name="Stĺpec494" dataDxfId="107"/>
    <tableColumn id="493" xr3:uid="{CD95BA94-D7F7-47D8-B0C9-D4526A8A6F93}" name="Stĺpec493" dataDxfId="106"/>
    <tableColumn id="492" xr3:uid="{6E0BE11E-D7DD-4EAA-B93F-7B5876A5836A}" name="Stĺpec492" dataDxfId="105"/>
    <tableColumn id="491" xr3:uid="{A22B7DA8-CE4D-4E8C-A402-8E2BA050E7AC}" name="Stĺpec491" dataDxfId="104"/>
    <tableColumn id="490" xr3:uid="{ABCA53B1-8113-4E20-AE76-9CA9A4E2929F}" name="Stĺpec490" dataDxfId="103"/>
    <tableColumn id="489" xr3:uid="{BD7AA61A-071E-4FA3-B047-C87491DDC8FA}" name="Stĺpec489" dataDxfId="102"/>
    <tableColumn id="488" xr3:uid="{B5A80FE8-1091-4F84-863B-6EB512F412FF}" name="Stĺpec488" dataDxfId="101"/>
    <tableColumn id="487" xr3:uid="{221EAD45-616C-4F7D-BE2F-4CC9D92E713E}" name="Stĺpec487" dataDxfId="100"/>
    <tableColumn id="486" xr3:uid="{E15C3609-9749-4219-82E0-B8697C8126BE}" name="Stĺpec486" dataDxfId="99"/>
    <tableColumn id="485" xr3:uid="{D4CA2044-AA85-4D97-B85F-1A55DA883050}" name="Stĺpec485" dataDxfId="98"/>
    <tableColumn id="484" xr3:uid="{9FE90353-85EF-49C8-8652-355BC5057770}" name="Stĺpec484" dataDxfId="97"/>
    <tableColumn id="483" xr3:uid="{8A689747-8EDF-4FBB-9867-19FE0352D207}" name="Stĺpec483" dataDxfId="96"/>
    <tableColumn id="482" xr3:uid="{804A3925-52AA-44C3-BD8F-4059D4C1836B}" name="Stĺpec482" dataDxfId="95"/>
    <tableColumn id="481" xr3:uid="{BD1B21D4-20F9-4B57-B31B-004A5C40ABF3}" name="Stĺpec481" dataDxfId="94"/>
    <tableColumn id="480" xr3:uid="{7D53D814-AC0B-4635-A157-1B56D56F4C09}" name="Stĺpec480" dataDxfId="93"/>
    <tableColumn id="479" xr3:uid="{E4A32EFD-A81C-42C3-AB2F-D363E146790F}" name="Stĺpec479" dataDxfId="92"/>
    <tableColumn id="504" xr3:uid="{08C51149-04FE-48F4-BA29-11E4D0CC6A22}" name="Stĺpec504" dataDxfId="91"/>
    <tableColumn id="503" xr3:uid="{E8642285-7EED-47A6-AF81-CE870291B41A}" name="Stĺpec503" dataDxfId="90"/>
    <tableColumn id="502" xr3:uid="{8DFD1EDA-BCB6-496A-899A-3596633E1C82}" name="Stĺpec502" dataDxfId="89"/>
    <tableColumn id="501" xr3:uid="{941C47E8-3787-499E-8F6C-133FFF0BD597}" name="Stĺpec501" dataDxfId="88"/>
    <tableColumn id="500" xr3:uid="{630428E0-D5C4-4D6C-B581-9482ED42D19C}" name="Stĺpec500" dataDxfId="87"/>
    <tableColumn id="499" xr3:uid="{485C7A3D-B640-41AF-98E1-A8D7A640C551}" name="Stĺpec499" dataDxfId="86"/>
    <tableColumn id="498" xr3:uid="{009692AA-860A-4D8C-9C67-DC2412A28F5E}" name="Stĺpec498" dataDxfId="85"/>
    <tableColumn id="497" xr3:uid="{AA727045-61DF-420A-8AF5-A3654DE7697C}" name="Stĺpec497" dataDxfId="84"/>
    <tableColumn id="496" xr3:uid="{01C2C3F9-0A66-47B4-8326-0B8180FE35D6}" name="Stĺpec496" dataDxfId="83"/>
    <tableColumn id="495" xr3:uid="{B89CA627-96C9-4CA2-9946-FB4AD79B567C}" name="Stĺpec495" dataDxfId="82"/>
    <tableColumn id="522" xr3:uid="{7D0F41CB-A911-48A4-81A2-B15E3D35F575}" name="Stĺpec522" dataDxfId="81"/>
    <tableColumn id="521" xr3:uid="{27EE0731-E037-4BED-9B7C-C7B119997993}" name="Stĺpec521" dataDxfId="80"/>
    <tableColumn id="520" xr3:uid="{E6F68894-04F6-43D6-BB74-47219315FA93}" name="Stĺpec520" dataDxfId="79"/>
    <tableColumn id="519" xr3:uid="{72398DC3-2899-4BA9-A09A-FFA0F31217F9}" name="Stĺpec519" dataDxfId="78"/>
    <tableColumn id="518" xr3:uid="{5F852F53-2976-4955-A4C5-092170616084}" name="Stĺpec518" dataDxfId="77"/>
    <tableColumn id="517" xr3:uid="{2767384A-6A6C-4C04-AFC7-A1958F7BFFF5}" name="Stĺpec517" dataDxfId="76"/>
    <tableColumn id="516" xr3:uid="{A5112B78-F53D-4A87-ACDD-AA5A6996BBF0}" name="Stĺpec516" dataDxfId="75"/>
    <tableColumn id="515" xr3:uid="{8C3DE851-8FBF-4DF1-9B5B-2CEFEF3FFB4B}" name="Stĺpec515" dataDxfId="74"/>
    <tableColumn id="514" xr3:uid="{68BBE2BA-3B06-4E87-AE21-AA445BC7D846}" name="Stĺpec514" dataDxfId="73"/>
    <tableColumn id="513" xr3:uid="{104F2433-D9AA-46FC-AA39-65D8337B66E4}" name="Stĺpec513" dataDxfId="72"/>
    <tableColumn id="512" xr3:uid="{BE997722-D6D9-4DC8-9BE6-177FB299E977}" name="Stĺpec512" dataDxfId="71"/>
    <tableColumn id="511" xr3:uid="{4310FB3F-995A-4692-99BD-E17F91BD361F}" name="Stĺpec511" dataDxfId="70"/>
    <tableColumn id="510" xr3:uid="{4F3E08FB-7FE3-42D3-8607-278E07850608}" name="Stĺpec510" dataDxfId="69"/>
    <tableColumn id="509" xr3:uid="{E3EDF556-3B5D-424D-A46A-B0FDE038A62E}" name="Stĺpec509" dataDxfId="68"/>
    <tableColumn id="508" xr3:uid="{DFDEC785-7215-498A-8264-4A82A0881977}" name="Stĺpec508" dataDxfId="67"/>
    <tableColumn id="507" xr3:uid="{D092A8A3-3031-467B-B9B4-C9AEF0133AA2}" name="Stĺpec507" dataDxfId="66"/>
    <tableColumn id="506" xr3:uid="{F40D81A8-040D-46F0-B49C-CED9137288E3}" name="Stĺpec506" dataDxfId="65"/>
    <tableColumn id="505" xr3:uid="{CA3B1496-6441-461F-8517-805C6FB999F0}" name="Stĺpec505" dataDxfId="64"/>
    <tableColumn id="225" xr3:uid="{00000000-0010-0000-0600-0000E1000000}" name="Stĺpec225" dataDxfId="6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TB118"/>
  <sheetViews>
    <sheetView showGridLines="0" tabSelected="1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130" width="4.7109375" customWidth="1"/>
    <col min="131" max="131" width="5.140625" customWidth="1"/>
    <col min="132" max="132" width="5.42578125" customWidth="1"/>
    <col min="133" max="133" width="5.140625" customWidth="1"/>
    <col min="134" max="172" width="4.7109375" customWidth="1"/>
    <col min="173" max="173" width="4.7109375" style="1" customWidth="1"/>
    <col min="174" max="182" width="4.7109375" customWidth="1"/>
    <col min="183" max="183" width="4.7109375" style="1" customWidth="1"/>
    <col min="184" max="522" width="4.7109375" customWidth="1"/>
  </cols>
  <sheetData>
    <row r="1" spans="1:522" ht="27" customHeight="1" x14ac:dyDescent="0.4">
      <c r="A1" s="182" t="s">
        <v>167</v>
      </c>
      <c r="B1" s="183"/>
      <c r="C1" s="183"/>
      <c r="D1" s="183"/>
      <c r="E1" s="183"/>
      <c r="F1" s="183"/>
      <c r="G1" s="183"/>
      <c r="H1" s="123"/>
      <c r="I1" s="123"/>
      <c r="J1" s="123"/>
    </row>
    <row r="2" spans="1:522" ht="24.95" customHeight="1" x14ac:dyDescent="0.4">
      <c r="A2" s="182" t="s">
        <v>513</v>
      </c>
      <c r="B2" s="183"/>
      <c r="C2" s="183"/>
      <c r="D2" s="183"/>
      <c r="E2" s="183"/>
      <c r="F2" s="183"/>
      <c r="G2" s="183"/>
      <c r="H2" s="70"/>
      <c r="I2" s="9" t="s">
        <v>0</v>
      </c>
      <c r="K2" s="9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R2" s="1"/>
      <c r="FS2" s="1"/>
      <c r="FT2" s="1"/>
      <c r="FU2" s="1"/>
      <c r="FV2" s="1"/>
      <c r="FW2" s="1"/>
      <c r="FX2" s="1"/>
      <c r="FY2" s="1"/>
      <c r="FZ2" s="1"/>
      <c r="GB2" s="9"/>
      <c r="GC2" s="1"/>
      <c r="GD2" s="1"/>
      <c r="GE2" s="1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14"/>
      <c r="B3" s="26" t="s">
        <v>0</v>
      </c>
      <c r="C3" s="9"/>
      <c r="D3" s="1"/>
      <c r="E3" s="1" t="s">
        <v>0</v>
      </c>
      <c r="G3" s="1"/>
      <c r="H3" s="1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9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9"/>
      <c r="FH3" s="1"/>
      <c r="FI3" s="1"/>
      <c r="FJ3" s="1"/>
      <c r="FK3" s="1"/>
      <c r="FL3" s="1"/>
      <c r="FM3" s="1"/>
      <c r="FN3" s="1"/>
      <c r="FO3" s="1"/>
      <c r="FP3" s="1"/>
      <c r="FR3" s="1"/>
      <c r="FS3" s="1"/>
      <c r="FT3" s="1"/>
      <c r="FU3" s="1"/>
      <c r="FV3" s="1"/>
      <c r="FW3" s="1"/>
      <c r="FX3" s="1"/>
      <c r="FY3" s="1"/>
      <c r="FZ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90" t="s">
        <v>137</v>
      </c>
      <c r="B4" s="190"/>
      <c r="C4" s="190"/>
      <c r="D4" s="190"/>
      <c r="E4" s="190"/>
      <c r="F4" s="190"/>
      <c r="G4" s="190"/>
      <c r="H4" s="7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/>
    <row r="6" spans="1:522" ht="15" x14ac:dyDescent="0.25">
      <c r="A6" s="191" t="s">
        <v>1</v>
      </c>
      <c r="B6" s="184" t="s">
        <v>2</v>
      </c>
      <c r="C6" s="184" t="s">
        <v>3</v>
      </c>
      <c r="D6" s="184" t="s">
        <v>4</v>
      </c>
      <c r="E6" s="184" t="s">
        <v>3</v>
      </c>
      <c r="F6" s="184" t="s">
        <v>5</v>
      </c>
      <c r="G6" s="184" t="s">
        <v>6</v>
      </c>
      <c r="H6" s="67"/>
      <c r="I6" s="187" t="s">
        <v>7</v>
      </c>
      <c r="J6" s="187" t="s">
        <v>8</v>
      </c>
      <c r="K6" s="108" t="s">
        <v>514</v>
      </c>
      <c r="L6" s="107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 t="s">
        <v>536</v>
      </c>
      <c r="AA6" s="23"/>
      <c r="AB6" s="23"/>
      <c r="AC6" s="23"/>
      <c r="AD6" s="23"/>
      <c r="AE6" s="23"/>
      <c r="AF6" s="23"/>
      <c r="AG6" s="110" t="s">
        <v>542</v>
      </c>
      <c r="AH6" s="112"/>
      <c r="AI6" s="110"/>
      <c r="AJ6" s="110"/>
      <c r="AK6" s="23"/>
      <c r="AL6" s="23"/>
      <c r="AM6" s="23"/>
      <c r="AN6" s="23"/>
      <c r="AO6" s="112"/>
      <c r="AP6" s="112"/>
      <c r="AQ6" s="112"/>
      <c r="AR6" s="112"/>
      <c r="AS6" s="112"/>
      <c r="AT6" s="112"/>
      <c r="AU6" s="23"/>
      <c r="AV6" s="23" t="s">
        <v>547</v>
      </c>
      <c r="AW6" s="23"/>
      <c r="AX6" s="23"/>
      <c r="AY6" s="23"/>
      <c r="AZ6" s="23"/>
      <c r="BA6" s="23"/>
      <c r="BB6" s="23" t="s">
        <v>547</v>
      </c>
      <c r="BC6" s="23"/>
      <c r="BD6" s="23"/>
      <c r="BE6" s="23"/>
      <c r="BF6" s="23"/>
      <c r="BG6" s="23"/>
      <c r="BH6" s="112" t="s">
        <v>557</v>
      </c>
      <c r="BI6" s="112"/>
      <c r="BJ6" s="112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112"/>
      <c r="CC6" s="23"/>
      <c r="CD6" s="23"/>
      <c r="CE6" s="23"/>
      <c r="CF6" s="23"/>
      <c r="CG6" s="23"/>
      <c r="CH6" s="112"/>
      <c r="CI6" s="23"/>
      <c r="CJ6" s="23"/>
      <c r="CK6" s="23"/>
      <c r="CL6" s="112"/>
      <c r="CM6" s="23"/>
      <c r="CN6" s="23"/>
      <c r="CO6" s="23"/>
      <c r="CP6" s="23"/>
      <c r="CQ6" s="23"/>
      <c r="CR6" s="54"/>
      <c r="CS6" s="23"/>
      <c r="CT6" s="23"/>
      <c r="CU6" s="23"/>
      <c r="CV6" s="112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89"/>
      <c r="DZ6" s="89"/>
      <c r="EA6" s="23"/>
      <c r="EB6" s="23"/>
      <c r="EC6" s="23"/>
      <c r="ED6" s="23"/>
      <c r="EE6" s="23"/>
      <c r="EF6" s="112"/>
      <c r="EG6" s="23"/>
      <c r="EH6" s="23"/>
      <c r="EI6" s="23"/>
      <c r="EJ6" s="23"/>
      <c r="EK6" s="23"/>
      <c r="EL6" s="112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112"/>
      <c r="FG6" s="23"/>
      <c r="FH6" s="23"/>
      <c r="FI6" s="23"/>
      <c r="FJ6" s="23"/>
      <c r="FK6" s="23"/>
      <c r="FL6" s="23"/>
      <c r="FM6" s="23"/>
      <c r="FN6" s="112"/>
      <c r="FO6" s="23"/>
      <c r="FP6" s="23"/>
      <c r="FQ6" s="135"/>
      <c r="FR6" s="23"/>
      <c r="FS6" s="23"/>
      <c r="FT6" s="23"/>
      <c r="FU6" s="23"/>
      <c r="FV6" s="23"/>
      <c r="FW6" s="23"/>
      <c r="FX6" s="23"/>
      <c r="FY6" s="23"/>
      <c r="FZ6" s="23"/>
      <c r="GA6" s="135"/>
      <c r="GB6" s="23"/>
      <c r="GC6" s="23"/>
      <c r="GD6" s="23"/>
      <c r="GE6" s="23"/>
      <c r="GF6" s="23"/>
      <c r="GG6" s="23"/>
      <c r="GH6" s="112"/>
      <c r="GI6" s="112"/>
      <c r="GJ6" s="23"/>
      <c r="GK6" s="23"/>
      <c r="GL6" s="23"/>
      <c r="GM6" s="112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62"/>
      <c r="JT6" s="62"/>
      <c r="JU6" s="62"/>
      <c r="JV6" s="62"/>
      <c r="JW6" s="62"/>
      <c r="JX6" s="62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112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112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50"/>
    </row>
    <row r="7" spans="1:522" ht="15" x14ac:dyDescent="0.25">
      <c r="A7" s="192"/>
      <c r="B7" s="185"/>
      <c r="C7" s="185"/>
      <c r="D7" s="185"/>
      <c r="E7" s="185"/>
      <c r="F7" s="185"/>
      <c r="G7" s="185"/>
      <c r="H7" s="68"/>
      <c r="I7" s="188"/>
      <c r="J7" s="188"/>
      <c r="K7" s="61" t="s">
        <v>515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 t="s">
        <v>515</v>
      </c>
      <c r="AA7" s="24"/>
      <c r="AB7" s="24"/>
      <c r="AC7" s="24"/>
      <c r="AD7" s="24"/>
      <c r="AE7" s="24"/>
      <c r="AF7" s="24"/>
      <c r="AG7" s="111" t="s">
        <v>515</v>
      </c>
      <c r="AH7" s="111"/>
      <c r="AI7" s="111"/>
      <c r="AJ7" s="111"/>
      <c r="AK7" s="24"/>
      <c r="AL7" s="24"/>
      <c r="AM7" s="24"/>
      <c r="AN7" s="24"/>
      <c r="AO7" s="113"/>
      <c r="AP7" s="113"/>
      <c r="AQ7" s="113"/>
      <c r="AR7" s="113"/>
      <c r="AS7" s="113"/>
      <c r="AT7" s="113"/>
      <c r="AU7" s="24"/>
      <c r="AV7" s="24" t="s">
        <v>515</v>
      </c>
      <c r="AW7" s="24"/>
      <c r="AX7" s="24"/>
      <c r="AY7" s="24"/>
      <c r="AZ7" s="24"/>
      <c r="BA7" s="24"/>
      <c r="BB7" s="24" t="s">
        <v>553</v>
      </c>
      <c r="BC7" s="24"/>
      <c r="BD7" s="24"/>
      <c r="BE7" s="24"/>
      <c r="BF7" s="24"/>
      <c r="BG7" s="24"/>
      <c r="BH7" s="113" t="s">
        <v>515</v>
      </c>
      <c r="BI7" s="113"/>
      <c r="BJ7" s="115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61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90"/>
      <c r="DZ7" s="90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5"/>
      <c r="FR7" s="24"/>
      <c r="FS7" s="24"/>
      <c r="FT7" s="24"/>
      <c r="FU7" s="24"/>
      <c r="FV7" s="24"/>
      <c r="FW7" s="24"/>
      <c r="FX7" s="24"/>
      <c r="FY7" s="24"/>
      <c r="FZ7" s="24"/>
      <c r="GA7" s="25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56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61"/>
      <c r="JB7" s="24"/>
      <c r="JC7" s="24"/>
      <c r="JD7" s="56"/>
      <c r="JE7" s="24"/>
      <c r="JF7" s="52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56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51"/>
    </row>
    <row r="8" spans="1:522" s="1" customFormat="1" ht="18" customHeight="1" x14ac:dyDescent="0.25">
      <c r="A8" s="193"/>
      <c r="B8" s="186"/>
      <c r="C8" s="186"/>
      <c r="D8" s="186"/>
      <c r="E8" s="186"/>
      <c r="F8" s="186"/>
      <c r="G8" s="186"/>
      <c r="H8" s="69"/>
      <c r="I8" s="189"/>
      <c r="J8" s="189"/>
      <c r="K8" s="34" t="s">
        <v>516</v>
      </c>
      <c r="L8" s="34" t="s">
        <v>519</v>
      </c>
      <c r="M8" s="34" t="s">
        <v>520</v>
      </c>
      <c r="N8" s="34" t="s">
        <v>527</v>
      </c>
      <c r="O8" s="34" t="s">
        <v>528</v>
      </c>
      <c r="P8" s="34" t="s">
        <v>529</v>
      </c>
      <c r="Q8" s="34" t="s">
        <v>531</v>
      </c>
      <c r="R8" s="34" t="s">
        <v>532</v>
      </c>
      <c r="S8" s="34" t="s">
        <v>516</v>
      </c>
      <c r="T8" s="34" t="s">
        <v>519</v>
      </c>
      <c r="U8" s="34" t="s">
        <v>520</v>
      </c>
      <c r="V8" s="34" t="s">
        <v>528</v>
      </c>
      <c r="W8" s="34" t="s">
        <v>533</v>
      </c>
      <c r="X8" s="34" t="s">
        <v>534</v>
      </c>
      <c r="Y8" s="34" t="s">
        <v>535</v>
      </c>
      <c r="Z8" s="34" t="s">
        <v>537</v>
      </c>
      <c r="AA8" s="34" t="s">
        <v>538</v>
      </c>
      <c r="AB8" s="34" t="s">
        <v>516</v>
      </c>
      <c r="AC8" s="34" t="s">
        <v>519</v>
      </c>
      <c r="AD8" s="34" t="s">
        <v>528</v>
      </c>
      <c r="AE8" s="34" t="s">
        <v>529</v>
      </c>
      <c r="AF8" s="34" t="s">
        <v>541</v>
      </c>
      <c r="AG8" s="34" t="s">
        <v>537</v>
      </c>
      <c r="AH8" s="34" t="s">
        <v>538</v>
      </c>
      <c r="AI8" s="34" t="s">
        <v>519</v>
      </c>
      <c r="AJ8" s="34" t="s">
        <v>520</v>
      </c>
      <c r="AK8" s="34" t="s">
        <v>527</v>
      </c>
      <c r="AL8" s="34" t="s">
        <v>528</v>
      </c>
      <c r="AM8" s="34" t="s">
        <v>529</v>
      </c>
      <c r="AN8" s="34" t="s">
        <v>534</v>
      </c>
      <c r="AO8" s="114" t="s">
        <v>541</v>
      </c>
      <c r="AP8" s="114" t="s">
        <v>532</v>
      </c>
      <c r="AQ8" s="114" t="s">
        <v>538</v>
      </c>
      <c r="AR8" s="114" t="s">
        <v>519</v>
      </c>
      <c r="AS8" s="114" t="s">
        <v>520</v>
      </c>
      <c r="AT8" s="114" t="s">
        <v>528</v>
      </c>
      <c r="AU8" s="34" t="s">
        <v>533</v>
      </c>
      <c r="AV8" s="34" t="s">
        <v>520</v>
      </c>
      <c r="AW8" s="34" t="s">
        <v>549</v>
      </c>
      <c r="AX8" s="34" t="s">
        <v>520</v>
      </c>
      <c r="AY8" s="34" t="s">
        <v>552</v>
      </c>
      <c r="AZ8" s="34" t="s">
        <v>549</v>
      </c>
      <c r="BA8" s="34" t="s">
        <v>520</v>
      </c>
      <c r="BB8" s="34" t="s">
        <v>554</v>
      </c>
      <c r="BC8" s="34" t="s">
        <v>531</v>
      </c>
      <c r="BD8" s="34" t="s">
        <v>555</v>
      </c>
      <c r="BE8" s="34" t="s">
        <v>529</v>
      </c>
      <c r="BF8" s="34" t="s">
        <v>533</v>
      </c>
      <c r="BG8" s="34" t="s">
        <v>556</v>
      </c>
      <c r="BH8" s="34" t="s">
        <v>537</v>
      </c>
      <c r="BI8" s="34" t="s">
        <v>538</v>
      </c>
      <c r="BJ8" s="34" t="s">
        <v>516</v>
      </c>
      <c r="BK8" s="34" t="s">
        <v>519</v>
      </c>
      <c r="BL8" s="53" t="s">
        <v>529</v>
      </c>
      <c r="BM8" s="34" t="s">
        <v>528</v>
      </c>
      <c r="BN8" s="34" t="s">
        <v>558</v>
      </c>
      <c r="BO8" s="34" t="s">
        <v>520</v>
      </c>
      <c r="BP8" s="34" t="s">
        <v>527</v>
      </c>
      <c r="BQ8" s="53" t="s">
        <v>534</v>
      </c>
      <c r="BR8" s="34" t="s">
        <v>520</v>
      </c>
      <c r="BS8" s="34" t="s">
        <v>527</v>
      </c>
      <c r="BT8" s="34" t="s">
        <v>554</v>
      </c>
      <c r="BU8" s="34" t="s">
        <v>533</v>
      </c>
      <c r="BV8" s="34" t="s">
        <v>565</v>
      </c>
      <c r="BW8" s="34" t="s">
        <v>555</v>
      </c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91"/>
      <c r="DZ8" s="91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148"/>
    </row>
    <row r="9" spans="1:522" s="10" customFormat="1" ht="18" customHeight="1" x14ac:dyDescent="0.2">
      <c r="A9" s="12">
        <v>1</v>
      </c>
      <c r="B9" s="26" t="s">
        <v>17</v>
      </c>
      <c r="C9" s="1" t="s">
        <v>18</v>
      </c>
      <c r="D9" s="4" t="s">
        <v>143</v>
      </c>
      <c r="E9" s="1">
        <v>12022</v>
      </c>
      <c r="F9" s="1">
        <v>2016</v>
      </c>
      <c r="G9" s="4" t="s">
        <v>525</v>
      </c>
      <c r="H9"/>
      <c r="I9" s="1">
        <f t="shared" ref="I9:I22" si="0">SUM(K9:TB9)</f>
        <v>0</v>
      </c>
      <c r="J9" s="12">
        <f>SUM(I9:I14)</f>
        <v>47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102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102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14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</row>
    <row r="10" spans="1:522" s="10" customFormat="1" ht="18" customHeight="1" x14ac:dyDescent="0.2">
      <c r="A10" s="12"/>
      <c r="B10" s="35"/>
      <c r="C10" s="1"/>
      <c r="D10" s="4" t="s">
        <v>151</v>
      </c>
      <c r="E10" s="1">
        <v>12478</v>
      </c>
      <c r="F10" s="1">
        <v>2017</v>
      </c>
      <c r="G10"/>
      <c r="H10"/>
      <c r="I10" s="1">
        <f t="shared" si="0"/>
        <v>25</v>
      </c>
      <c r="J10" s="12"/>
      <c r="K10" s="97"/>
      <c r="L10" s="97"/>
      <c r="M10" s="97"/>
      <c r="N10" s="97"/>
      <c r="O10" s="97"/>
      <c r="P10" s="97"/>
      <c r="Q10" s="97"/>
      <c r="R10" s="97">
        <f>12</f>
        <v>12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>
        <f>13</f>
        <v>13</v>
      </c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102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102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14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10" customFormat="1" ht="18" customHeight="1" x14ac:dyDescent="0.2">
      <c r="A11" s="12"/>
      <c r="B11" s="35"/>
      <c r="C11" s="1"/>
      <c r="D11" s="4" t="s">
        <v>176</v>
      </c>
      <c r="E11" s="1">
        <v>11480</v>
      </c>
      <c r="F11" s="1">
        <v>2017</v>
      </c>
      <c r="G11"/>
      <c r="H11"/>
      <c r="I11" s="1">
        <f t="shared" si="0"/>
        <v>0</v>
      </c>
      <c r="J11" s="12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102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102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14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10" customFormat="1" ht="18" customHeight="1" x14ac:dyDescent="0.2">
      <c r="A12" s="12"/>
      <c r="B12" s="35"/>
      <c r="C12" s="1"/>
      <c r="D12" s="4" t="s">
        <v>309</v>
      </c>
      <c r="E12" s="1">
        <v>12825</v>
      </c>
      <c r="F12" s="1">
        <v>2020</v>
      </c>
      <c r="G12"/>
      <c r="H12"/>
      <c r="I12" s="1">
        <f t="shared" si="0"/>
        <v>22</v>
      </c>
      <c r="J12" s="12"/>
      <c r="K12" s="97"/>
      <c r="L12" s="97"/>
      <c r="M12" s="97"/>
      <c r="N12" s="97">
        <f>4+9</f>
        <v>13</v>
      </c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>
        <v>9</v>
      </c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102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102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147"/>
      <c r="GB12" s="14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10" customFormat="1" ht="18" customHeight="1" x14ac:dyDescent="0.2">
      <c r="A13" s="12"/>
      <c r="B13" s="35"/>
      <c r="C13" s="1"/>
      <c r="D13" s="4" t="s">
        <v>341</v>
      </c>
      <c r="E13" s="1">
        <v>12604</v>
      </c>
      <c r="F13" s="1">
        <v>2020</v>
      </c>
      <c r="G13"/>
      <c r="H13"/>
      <c r="I13" s="1">
        <f t="shared" si="0"/>
        <v>0</v>
      </c>
      <c r="J13" s="12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102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102"/>
      <c r="EK13" s="97"/>
      <c r="EL13" s="97"/>
      <c r="EM13" s="102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147"/>
      <c r="GB13" s="14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10" customFormat="1" ht="18" customHeight="1" x14ac:dyDescent="0.2">
      <c r="A14" s="12"/>
      <c r="B14" s="35"/>
      <c r="C14" s="1"/>
      <c r="D14" s="4" t="s">
        <v>499</v>
      </c>
      <c r="E14" s="1">
        <v>13083</v>
      </c>
      <c r="F14" s="1">
        <v>2019</v>
      </c>
      <c r="G14"/>
      <c r="H14"/>
      <c r="I14" s="1">
        <f t="shared" si="0"/>
        <v>0</v>
      </c>
      <c r="J14" s="12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102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102"/>
      <c r="EK14" s="97"/>
      <c r="EL14" s="97"/>
      <c r="EM14" s="102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147"/>
      <c r="GB14" s="14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0" customFormat="1" ht="18" customHeight="1" x14ac:dyDescent="0.2">
      <c r="A15" s="12">
        <v>2</v>
      </c>
      <c r="B15" s="26" t="s">
        <v>235</v>
      </c>
      <c r="C15" s="19">
        <v>5599</v>
      </c>
      <c r="D15" s="124" t="s">
        <v>236</v>
      </c>
      <c r="E15" s="19">
        <v>11237</v>
      </c>
      <c r="F15" s="19">
        <v>2015</v>
      </c>
      <c r="G15" s="4" t="s">
        <v>262</v>
      </c>
      <c r="H15"/>
      <c r="I15" s="1">
        <f t="shared" si="0"/>
        <v>21</v>
      </c>
      <c r="J15" s="12">
        <f>Tabuľka11[[#This Row],[Stĺpec8]]</f>
        <v>21</v>
      </c>
      <c r="K15" s="97"/>
      <c r="L15" s="97"/>
      <c r="M15" s="97"/>
      <c r="N15" s="97"/>
      <c r="O15" s="97"/>
      <c r="P15" s="97"/>
      <c r="Q15" s="97">
        <f>9</f>
        <v>9</v>
      </c>
      <c r="R15" s="97"/>
      <c r="S15" s="97"/>
      <c r="T15" s="97"/>
      <c r="U15" s="97"/>
      <c r="V15" s="97"/>
      <c r="W15" s="97"/>
      <c r="X15" s="97"/>
      <c r="Y15" s="97">
        <v>12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102"/>
      <c r="CD15" s="102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102"/>
      <c r="CX15" s="97"/>
      <c r="CY15" s="97"/>
      <c r="CZ15" s="102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102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146"/>
      <c r="FM15" s="97"/>
      <c r="FN15" s="97"/>
      <c r="FO15" s="146"/>
      <c r="FP15" s="141"/>
      <c r="FQ15" s="141"/>
      <c r="FR15" s="97"/>
      <c r="FS15" s="97"/>
      <c r="FT15" s="97"/>
      <c r="FU15" s="97"/>
      <c r="FV15" s="97"/>
      <c r="FW15" s="141"/>
      <c r="FX15" s="141"/>
      <c r="FY15" s="97"/>
      <c r="FZ15" s="97"/>
      <c r="GA15" s="147"/>
      <c r="GB15" s="97"/>
      <c r="GC15" s="97"/>
      <c r="GD15" s="146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102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88"/>
      <c r="JT15" s="88"/>
      <c r="JU15" s="88"/>
      <c r="JV15" s="88"/>
      <c r="JW15" s="88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102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10" customFormat="1" ht="18" customHeight="1" x14ac:dyDescent="0.2">
      <c r="A16" s="12">
        <v>3</v>
      </c>
      <c r="B16" s="11" t="s">
        <v>109</v>
      </c>
      <c r="C16" s="1">
        <v>7749</v>
      </c>
      <c r="D16" s="4" t="s">
        <v>180</v>
      </c>
      <c r="E16" s="1">
        <v>11486</v>
      </c>
      <c r="F16" s="1"/>
      <c r="G16" s="4" t="s">
        <v>110</v>
      </c>
      <c r="H16"/>
      <c r="I16" s="1">
        <f>SUM(K16:TB16)</f>
        <v>0</v>
      </c>
      <c r="J16" s="12">
        <f>Tabuľka11[[#This Row],[Stĺpec8]]+I17+I18</f>
        <v>15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102"/>
      <c r="CD16" s="102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102"/>
      <c r="CX16" s="97"/>
      <c r="CY16" s="97"/>
      <c r="CZ16" s="102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102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146"/>
      <c r="FM16" s="97"/>
      <c r="FN16" s="97"/>
      <c r="FO16" s="146"/>
      <c r="FP16" s="141"/>
      <c r="FQ16" s="141"/>
      <c r="FR16" s="97"/>
      <c r="FS16" s="97"/>
      <c r="FT16" s="97"/>
      <c r="FU16" s="97"/>
      <c r="FV16" s="97"/>
      <c r="FW16" s="141"/>
      <c r="FX16" s="141"/>
      <c r="FY16" s="97"/>
      <c r="FZ16" s="97"/>
      <c r="GA16" s="147"/>
      <c r="GB16" s="147"/>
      <c r="GC16" s="97"/>
      <c r="GD16" s="146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102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88"/>
      <c r="JT16" s="88"/>
      <c r="JU16" s="88"/>
      <c r="JV16" s="88"/>
      <c r="JW16" s="88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102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10" customFormat="1" ht="18" customHeight="1" x14ac:dyDescent="0.2">
      <c r="A17" s="12"/>
      <c r="B17" s="35"/>
      <c r="C17" s="1"/>
      <c r="D17" s="4" t="s">
        <v>561</v>
      </c>
      <c r="E17" s="1">
        <v>13316</v>
      </c>
      <c r="F17" s="1"/>
      <c r="G17" s="4"/>
      <c r="H17"/>
      <c r="I17" s="1">
        <f>SUM(K17:TB17)</f>
        <v>3</v>
      </c>
      <c r="J17" s="12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>
        <v>3</v>
      </c>
      <c r="BM17" s="97"/>
      <c r="BN17" s="97"/>
      <c r="BO17" s="97"/>
      <c r="BP17" s="97"/>
      <c r="BQ17" s="97"/>
      <c r="BR17" s="97"/>
      <c r="BS17" s="97"/>
      <c r="BT17" s="102" t="s">
        <v>523</v>
      </c>
      <c r="BU17" s="97"/>
      <c r="BV17" s="97"/>
      <c r="BW17" s="97"/>
      <c r="BX17" s="97"/>
      <c r="BY17" s="97"/>
      <c r="BZ17" s="97"/>
      <c r="CA17" s="97"/>
      <c r="CB17" s="97"/>
      <c r="CC17" s="102"/>
      <c r="CD17" s="102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102"/>
      <c r="CX17" s="97"/>
      <c r="CY17" s="97"/>
      <c r="CZ17" s="102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102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146"/>
      <c r="FM17" s="97"/>
      <c r="FN17" s="97"/>
      <c r="FO17" s="146"/>
      <c r="FP17" s="141"/>
      <c r="FQ17" s="141"/>
      <c r="FR17" s="97"/>
      <c r="FS17" s="97"/>
      <c r="FT17" s="97"/>
      <c r="FU17" s="97"/>
      <c r="FV17" s="97"/>
      <c r="FW17" s="141"/>
      <c r="FX17" s="141"/>
      <c r="FY17" s="97"/>
      <c r="FZ17" s="97"/>
      <c r="GA17" s="147"/>
      <c r="GB17" s="147"/>
      <c r="GC17" s="97"/>
      <c r="GD17" s="146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102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88"/>
      <c r="JT17" s="88"/>
      <c r="JU17" s="88"/>
      <c r="JV17" s="88"/>
      <c r="JW17" s="88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102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10" customFormat="1" ht="18" customHeight="1" x14ac:dyDescent="0.2">
      <c r="A18" s="12"/>
      <c r="B18" s="35"/>
      <c r="C18" s="1"/>
      <c r="D18" s="4" t="s">
        <v>563</v>
      </c>
      <c r="E18" s="1">
        <v>13079</v>
      </c>
      <c r="F18" s="1"/>
      <c r="G18" s="4"/>
      <c r="H18"/>
      <c r="I18" s="1">
        <f>SUM(K18:TB18)</f>
        <v>12</v>
      </c>
      <c r="J18" s="12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>
        <v>3</v>
      </c>
      <c r="BP18" s="102" t="s">
        <v>523</v>
      </c>
      <c r="BQ18" s="97"/>
      <c r="BR18" s="97">
        <f>3+3</f>
        <v>6</v>
      </c>
      <c r="BS18" s="97">
        <v>3</v>
      </c>
      <c r="BT18" s="97"/>
      <c r="BU18" s="97"/>
      <c r="BV18" s="97"/>
      <c r="BW18" s="97"/>
      <c r="BX18" s="97"/>
      <c r="BY18" s="97"/>
      <c r="BZ18" s="97"/>
      <c r="CA18" s="97"/>
      <c r="CB18" s="97"/>
      <c r="CC18" s="102"/>
      <c r="CD18" s="102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102"/>
      <c r="CX18" s="97"/>
      <c r="CY18" s="97"/>
      <c r="CZ18" s="102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102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146"/>
      <c r="FM18" s="97"/>
      <c r="FN18" s="97"/>
      <c r="FO18" s="146"/>
      <c r="FP18" s="141"/>
      <c r="FQ18" s="141"/>
      <c r="FR18" s="97"/>
      <c r="FS18" s="97"/>
      <c r="FT18" s="97"/>
      <c r="FU18" s="97"/>
      <c r="FV18" s="97"/>
      <c r="FW18" s="141"/>
      <c r="FX18" s="141"/>
      <c r="FY18" s="97"/>
      <c r="FZ18" s="97"/>
      <c r="GA18" s="147"/>
      <c r="GB18" s="147"/>
      <c r="GC18" s="97"/>
      <c r="GD18" s="146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102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88"/>
      <c r="JT18" s="88"/>
      <c r="JU18" s="88"/>
      <c r="JV18" s="88"/>
      <c r="JW18" s="88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102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10" customFormat="1" ht="18" customHeight="1" x14ac:dyDescent="0.2">
      <c r="A19" s="12">
        <v>4</v>
      </c>
      <c r="B19" s="26" t="s">
        <v>183</v>
      </c>
      <c r="C19" s="1">
        <v>4589</v>
      </c>
      <c r="D19" s="4" t="s">
        <v>288</v>
      </c>
      <c r="E19" s="1">
        <v>12684</v>
      </c>
      <c r="F19" s="1">
        <v>2020</v>
      </c>
      <c r="G19" s="4" t="s">
        <v>19</v>
      </c>
      <c r="H19"/>
      <c r="I19" s="1">
        <f t="shared" si="0"/>
        <v>0</v>
      </c>
      <c r="J19" s="12">
        <f>Tabuľka11[[#This Row],[Stĺpec8]]+I20</f>
        <v>8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02"/>
      <c r="AJ19" s="102"/>
      <c r="AK19" s="97"/>
      <c r="AL19" s="97"/>
      <c r="AM19" s="97"/>
      <c r="AN19" s="97"/>
      <c r="AO19" s="102"/>
      <c r="AP19" s="102"/>
      <c r="AQ19" s="97"/>
      <c r="AR19" s="102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102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102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147"/>
      <c r="GB19" s="14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88"/>
      <c r="JT19" s="88"/>
      <c r="JU19" s="88"/>
      <c r="JV19" s="88"/>
      <c r="JW19" s="88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10" customFormat="1" ht="18" customHeight="1" x14ac:dyDescent="0.2">
      <c r="A20" s="12"/>
      <c r="B20" s="35"/>
      <c r="C20" s="1"/>
      <c r="D20" s="4" t="s">
        <v>548</v>
      </c>
      <c r="E20" s="1">
        <v>13180</v>
      </c>
      <c r="F20" s="1">
        <v>2021</v>
      </c>
      <c r="G20" s="4" t="s">
        <v>19</v>
      </c>
      <c r="H20"/>
      <c r="I20" s="1">
        <f t="shared" si="0"/>
        <v>8</v>
      </c>
      <c r="J20" s="12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102"/>
      <c r="AJ20" s="102"/>
      <c r="AK20" s="97"/>
      <c r="AL20" s="97"/>
      <c r="AM20" s="97"/>
      <c r="AN20" s="97"/>
      <c r="AO20" s="102"/>
      <c r="AP20" s="102"/>
      <c r="AQ20" s="97"/>
      <c r="AR20" s="102"/>
      <c r="AS20" s="97"/>
      <c r="AT20" s="97"/>
      <c r="AU20" s="97"/>
      <c r="AV20" s="97">
        <v>4</v>
      </c>
      <c r="AW20" s="97"/>
      <c r="AX20" s="97">
        <f>1</f>
        <v>1</v>
      </c>
      <c r="AY20" s="97"/>
      <c r="AZ20" s="97"/>
      <c r="BA20" s="97">
        <f>3</f>
        <v>3</v>
      </c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102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102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147"/>
      <c r="GB20" s="14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88"/>
      <c r="JT20" s="88"/>
      <c r="JU20" s="88"/>
      <c r="JV20" s="88"/>
      <c r="JW20" s="88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10" customFormat="1" ht="18" customHeight="1" x14ac:dyDescent="0.2">
      <c r="A21" s="12">
        <v>5</v>
      </c>
      <c r="B21" s="26" t="s">
        <v>566</v>
      </c>
      <c r="C21" s="9" t="s">
        <v>567</v>
      </c>
      <c r="D21" s="4" t="s">
        <v>568</v>
      </c>
      <c r="E21" s="1">
        <v>13181</v>
      </c>
      <c r="F21" s="1">
        <v>2021</v>
      </c>
      <c r="G21" s="4" t="s">
        <v>19</v>
      </c>
      <c r="H21"/>
      <c r="I21" s="1">
        <f t="shared" si="0"/>
        <v>2</v>
      </c>
      <c r="J21" s="12">
        <f>Tabuľka11[[#This Row],[Stĺpec8]]</f>
        <v>2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102"/>
      <c r="AJ21" s="102"/>
      <c r="AK21" s="97"/>
      <c r="AL21" s="97"/>
      <c r="AM21" s="97"/>
      <c r="AN21" s="97"/>
      <c r="AO21" s="102"/>
      <c r="AP21" s="102"/>
      <c r="AQ21" s="97"/>
      <c r="AR21" s="102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102"/>
      <c r="BN21" s="97"/>
      <c r="BO21" s="102" t="s">
        <v>523</v>
      </c>
      <c r="BP21" s="97"/>
      <c r="BQ21" s="97"/>
      <c r="BR21" s="97">
        <f>1+1</f>
        <v>2</v>
      </c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102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147"/>
      <c r="GB21" s="14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88"/>
      <c r="JT21" s="88"/>
      <c r="JU21" s="88"/>
      <c r="JV21" s="88"/>
      <c r="JW21" s="88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10" customFormat="1" ht="18" customHeight="1" x14ac:dyDescent="0.2">
      <c r="A22" s="12">
        <v>6</v>
      </c>
      <c r="B22" s="26" t="s">
        <v>260</v>
      </c>
      <c r="C22" s="1">
        <v>1329</v>
      </c>
      <c r="D22" s="4" t="s">
        <v>78</v>
      </c>
      <c r="E22" s="1">
        <v>10998</v>
      </c>
      <c r="F22" s="1">
        <v>2013</v>
      </c>
      <c r="G22" s="4" t="s">
        <v>46</v>
      </c>
      <c r="H22"/>
      <c r="I22" s="1">
        <f t="shared" si="0"/>
        <v>0</v>
      </c>
      <c r="J22" s="12">
        <f>Tabuľka11[[#This Row],[Stĺpec8]]</f>
        <v>0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102" t="s">
        <v>523</v>
      </c>
      <c r="AX22" s="97"/>
      <c r="AY22" s="102" t="s">
        <v>523</v>
      </c>
      <c r="AZ22" s="102" t="s">
        <v>523</v>
      </c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102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147"/>
      <c r="GB22" s="14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10" customFormat="1" ht="18" customHeight="1" x14ac:dyDescent="0.2">
      <c r="A23" s="12">
        <v>6</v>
      </c>
      <c r="B23" s="26" t="s">
        <v>55</v>
      </c>
      <c r="C23" s="1"/>
      <c r="D23" s="4"/>
      <c r="E23" s="1"/>
      <c r="F23" s="1"/>
      <c r="G23" s="4"/>
      <c r="H23"/>
      <c r="I23" s="1"/>
      <c r="J23" s="12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102"/>
      <c r="AX23" s="97"/>
      <c r="AY23" s="102"/>
      <c r="AZ23" s="102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102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147"/>
      <c r="GB23" s="14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10" customFormat="1" ht="18" customHeight="1" x14ac:dyDescent="0.2">
      <c r="A24" s="12"/>
      <c r="B24" s="35"/>
      <c r="C24" s="1"/>
      <c r="D24" s="4"/>
      <c r="E24" s="1"/>
      <c r="F24" s="1"/>
      <c r="G24" s="4"/>
      <c r="H24"/>
      <c r="I24" s="1"/>
      <c r="J24" s="12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102"/>
      <c r="AX24" s="97"/>
      <c r="AY24" s="102"/>
      <c r="AZ24" s="102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102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147"/>
      <c r="GB24" s="14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10" customFormat="1" ht="18" customHeight="1" x14ac:dyDescent="0.2">
      <c r="A25" s="12"/>
      <c r="B25" s="35"/>
      <c r="C25" s="1"/>
      <c r="D25" s="4"/>
      <c r="E25" s="1"/>
      <c r="F25" s="1"/>
      <c r="G25" s="4"/>
      <c r="H25"/>
      <c r="I25" s="1"/>
      <c r="J25" s="12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102"/>
      <c r="AX25" s="97"/>
      <c r="AY25" s="102"/>
      <c r="AZ25" s="102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102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147"/>
      <c r="GB25" s="14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10" customFormat="1" ht="18" customHeight="1" x14ac:dyDescent="0.2">
      <c r="A26" s="12"/>
      <c r="B26" s="35"/>
      <c r="C26" s="1"/>
      <c r="D26" s="4"/>
      <c r="E26" s="1"/>
      <c r="F26" s="1"/>
      <c r="G26" s="4"/>
      <c r="H26"/>
      <c r="I26" s="1"/>
      <c r="J26" s="12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102"/>
      <c r="AX26" s="97"/>
      <c r="AY26" s="102"/>
      <c r="AZ26" s="102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102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147"/>
      <c r="GB26" s="14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10" customFormat="1" ht="18" customHeight="1" x14ac:dyDescent="0.2">
      <c r="A27" s="12"/>
      <c r="B27" s="35"/>
      <c r="C27" s="1"/>
      <c r="D27" s="4"/>
      <c r="E27" s="1"/>
      <c r="F27" s="1"/>
      <c r="G27" s="4"/>
      <c r="H27"/>
      <c r="I27" s="1"/>
      <c r="J27" s="12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102"/>
      <c r="AX27" s="97"/>
      <c r="AY27" s="102"/>
      <c r="AZ27" s="102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102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147"/>
      <c r="GB27" s="14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ht="18" customHeight="1" x14ac:dyDescent="0.2">
      <c r="B28" s="26" t="s">
        <v>11</v>
      </c>
      <c r="C28" s="1">
        <v>2965</v>
      </c>
      <c r="D28" t="s">
        <v>12</v>
      </c>
      <c r="E28" s="1">
        <v>9070</v>
      </c>
      <c r="F28" s="1">
        <v>2011</v>
      </c>
      <c r="G28" t="s">
        <v>13</v>
      </c>
      <c r="I28" s="1">
        <f t="shared" ref="I28:I52" si="1">SUM(K28:TB28)</f>
        <v>0</v>
      </c>
      <c r="J28" s="12">
        <f>Tabuľka11[[#This Row],[Stĺpec73]]+Tabuľka11[[#This Row],[Stĺpec92]]+CQ29+Tabuľka11[[#This Row],[Stĺpec101]]+Tabuľka11[[#This Row],[Stĺpec245]]+Tabuľka11[[#This Row],[Stĺpec244]]+JA29+Tabuľka11[[#This Row],[Stĺpec235]]+JJ29+LD29+LN29+Tabuľka11[[#This Row],[Stĺpec390]]+Tabuľka11[[#This Row],[Stĺpec382]]+Tabuľka11[[#This Row],[Stĺpec381]]+NN29</f>
        <v>0</v>
      </c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99"/>
      <c r="FM28" s="105"/>
      <c r="FN28" s="105"/>
      <c r="FO28" s="99"/>
      <c r="FP28" s="105"/>
      <c r="FQ28" s="102"/>
      <c r="FR28" s="105"/>
      <c r="FS28" s="105"/>
      <c r="FT28" s="99"/>
      <c r="FU28" s="99"/>
      <c r="FV28" s="105"/>
      <c r="FW28" s="105"/>
      <c r="FX28" s="105"/>
      <c r="FY28" s="105"/>
      <c r="FZ28" s="105"/>
      <c r="GA28" s="102"/>
      <c r="GB28" s="99"/>
      <c r="GC28" s="99"/>
      <c r="GD28" s="99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102"/>
      <c r="KC28" s="102"/>
      <c r="KD28" s="102"/>
      <c r="KE28" s="102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102"/>
      <c r="KQ28" s="102"/>
      <c r="KR28" s="102"/>
      <c r="KS28" s="102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102"/>
      <c r="LE28" s="102"/>
      <c r="LF28" s="102"/>
      <c r="LG28" s="102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102"/>
      <c r="LS28" s="102"/>
      <c r="LT28" s="102"/>
      <c r="LU28" s="102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102"/>
      <c r="MG28" s="102"/>
      <c r="MH28" s="102"/>
      <c r="MI28" s="102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102"/>
      <c r="MU28" s="102"/>
      <c r="MV28" s="102"/>
      <c r="MW28" s="102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102"/>
      <c r="NI28" s="102"/>
      <c r="NJ28" s="102"/>
      <c r="NK28" s="102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102"/>
      <c r="NW28" s="102"/>
      <c r="NX28" s="102"/>
      <c r="NY28" s="102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102"/>
      <c r="OK28" s="102"/>
      <c r="OL28" s="102"/>
      <c r="OM28" s="102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  <c r="OX28" s="102"/>
      <c r="OY28" s="102"/>
      <c r="OZ28" s="102"/>
      <c r="PA28" s="102"/>
      <c r="PB28" s="102"/>
      <c r="PC28" s="102"/>
      <c r="PD28" s="102"/>
      <c r="PE28" s="102"/>
      <c r="PF28" s="102"/>
      <c r="PG28" s="102"/>
      <c r="PH28" s="102"/>
      <c r="PI28" s="102"/>
      <c r="PJ28" s="102"/>
      <c r="PK28" s="102"/>
      <c r="PL28" s="102"/>
      <c r="PM28" s="102"/>
      <c r="PN28" s="102"/>
      <c r="PO28" s="102"/>
      <c r="PP28" s="102"/>
      <c r="PQ28" s="102"/>
      <c r="PR28" s="102"/>
      <c r="PS28" s="102"/>
      <c r="PT28" s="102"/>
      <c r="PU28" s="102"/>
      <c r="PV28" s="102"/>
      <c r="PW28" s="102"/>
      <c r="PX28" s="102"/>
      <c r="PY28" s="102"/>
      <c r="PZ28" s="102"/>
      <c r="QA28" s="102"/>
      <c r="QB28" s="102"/>
      <c r="QC28" s="102"/>
      <c r="QD28" s="102"/>
      <c r="QE28" s="102"/>
      <c r="QF28" s="102"/>
      <c r="QG28" s="102"/>
      <c r="QH28" s="102"/>
      <c r="QI28" s="102"/>
      <c r="QJ28" s="102"/>
      <c r="QK28" s="102"/>
      <c r="QL28" s="102"/>
      <c r="QM28" s="102"/>
      <c r="QN28" s="102"/>
      <c r="QO28" s="102"/>
      <c r="QP28" s="102"/>
      <c r="QQ28" s="102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102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102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102"/>
      <c r="SS28" s="102"/>
      <c r="ST28" s="102"/>
      <c r="SU28" s="102"/>
      <c r="SV28" s="102"/>
      <c r="SW28" s="102"/>
      <c r="SX28" s="102"/>
      <c r="SY28" s="102"/>
      <c r="SZ28" s="102"/>
      <c r="TA28" s="102"/>
      <c r="TB28" s="102"/>
    </row>
    <row r="29" spans="1:522" ht="18" customHeight="1" x14ac:dyDescent="0.2">
      <c r="D29" t="s">
        <v>14</v>
      </c>
      <c r="E29" s="1">
        <v>10269</v>
      </c>
      <c r="F29" s="1">
        <v>2014</v>
      </c>
      <c r="I29" s="1">
        <f t="shared" si="1"/>
        <v>0</v>
      </c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99"/>
      <c r="FM29" s="105"/>
      <c r="FN29" s="105"/>
      <c r="FO29" s="99"/>
      <c r="FP29" s="105"/>
      <c r="FQ29" s="102"/>
      <c r="FR29" s="105"/>
      <c r="FS29" s="105"/>
      <c r="FT29" s="99"/>
      <c r="FU29" s="99"/>
      <c r="FV29" s="105"/>
      <c r="FW29" s="105"/>
      <c r="FX29" s="105"/>
      <c r="FY29" s="105"/>
      <c r="FZ29" s="99"/>
      <c r="GA29" s="102"/>
      <c r="GB29" s="105"/>
      <c r="GC29" s="99"/>
      <c r="GD29" s="99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2"/>
      <c r="HF29" s="105"/>
      <c r="HG29" s="105"/>
      <c r="HH29" s="105"/>
      <c r="HI29" s="105"/>
      <c r="HJ29" s="105"/>
      <c r="HK29" s="105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2"/>
      <c r="IS29" s="102"/>
      <c r="IT29" s="102"/>
      <c r="IU29" s="102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  <c r="JG29" s="102"/>
      <c r="JH29" s="102"/>
      <c r="JI29" s="102"/>
      <c r="JJ29" s="102"/>
      <c r="JK29" s="102"/>
      <c r="JL29" s="102"/>
      <c r="JM29" s="102"/>
      <c r="JN29" s="102"/>
      <c r="JO29" s="102"/>
      <c r="JP29" s="102"/>
      <c r="JQ29" s="102"/>
      <c r="JR29" s="102"/>
      <c r="JS29" s="102"/>
      <c r="JT29" s="102"/>
      <c r="JU29" s="102"/>
      <c r="JV29" s="102"/>
      <c r="JW29" s="102"/>
      <c r="JX29" s="102"/>
      <c r="JY29" s="102"/>
      <c r="JZ29" s="102"/>
      <c r="KA29" s="102"/>
      <c r="KB29" s="102"/>
      <c r="KC29" s="102"/>
      <c r="KD29" s="102"/>
      <c r="KE29" s="102"/>
      <c r="KF29" s="102"/>
      <c r="KG29" s="102"/>
      <c r="KH29" s="102"/>
      <c r="KI29" s="102"/>
      <c r="KJ29" s="102"/>
      <c r="KK29" s="102"/>
      <c r="KL29" s="102"/>
      <c r="KM29" s="102"/>
      <c r="KN29" s="102"/>
      <c r="KO29" s="102"/>
      <c r="KP29" s="102"/>
      <c r="KQ29" s="102"/>
      <c r="KR29" s="102"/>
      <c r="KS29" s="102"/>
      <c r="KT29" s="102"/>
      <c r="KU29" s="102"/>
      <c r="KV29" s="102"/>
      <c r="KW29" s="102"/>
      <c r="KX29" s="102"/>
      <c r="KY29" s="102"/>
      <c r="KZ29" s="102"/>
      <c r="LA29" s="102"/>
      <c r="LB29" s="102"/>
      <c r="LC29" s="102"/>
      <c r="LD29" s="102"/>
      <c r="LE29" s="102"/>
      <c r="LF29" s="102"/>
      <c r="LG29" s="102"/>
      <c r="LH29" s="102"/>
      <c r="LI29" s="102"/>
      <c r="LJ29" s="102"/>
      <c r="LK29" s="102"/>
      <c r="LL29" s="102"/>
      <c r="LM29" s="102"/>
      <c r="LN29" s="102"/>
      <c r="LO29" s="102"/>
      <c r="LP29" s="102"/>
      <c r="LQ29" s="102"/>
      <c r="LR29" s="102"/>
      <c r="LS29" s="102"/>
      <c r="LT29" s="102"/>
      <c r="LU29" s="102"/>
      <c r="LV29" s="102"/>
      <c r="LW29" s="102"/>
      <c r="LX29" s="102"/>
      <c r="LY29" s="102"/>
      <c r="LZ29" s="102"/>
      <c r="MA29" s="102"/>
      <c r="MB29" s="102"/>
      <c r="MC29" s="102"/>
      <c r="MD29" s="102"/>
      <c r="ME29" s="102"/>
      <c r="MF29" s="102"/>
      <c r="MG29" s="102"/>
      <c r="MH29" s="102"/>
      <c r="MI29" s="102"/>
      <c r="MJ29" s="102"/>
      <c r="MK29" s="102"/>
      <c r="ML29" s="102"/>
      <c r="MM29" s="102"/>
      <c r="MN29" s="102"/>
      <c r="MO29" s="102"/>
      <c r="MP29" s="102"/>
      <c r="MQ29" s="102"/>
      <c r="MR29" s="102"/>
      <c r="MS29" s="102"/>
      <c r="MT29" s="102"/>
      <c r="MU29" s="102"/>
      <c r="MV29" s="102"/>
      <c r="MW29" s="102"/>
      <c r="MX29" s="102"/>
      <c r="MY29" s="102"/>
      <c r="MZ29" s="102"/>
      <c r="NA29" s="102"/>
      <c r="NB29" s="102"/>
      <c r="NC29" s="102"/>
      <c r="ND29" s="102"/>
      <c r="NE29" s="102"/>
      <c r="NF29" s="102"/>
      <c r="NG29" s="102"/>
      <c r="NH29" s="102"/>
      <c r="NI29" s="102"/>
      <c r="NJ29" s="102"/>
      <c r="NK29" s="102"/>
      <c r="NL29" s="102"/>
      <c r="NM29" s="102"/>
      <c r="NN29" s="102"/>
      <c r="NO29" s="102"/>
      <c r="NP29" s="102"/>
      <c r="NQ29" s="102"/>
      <c r="NR29" s="102"/>
      <c r="NS29" s="102"/>
      <c r="NT29" s="102"/>
      <c r="NU29" s="102"/>
      <c r="NV29" s="102"/>
      <c r="NW29" s="102"/>
      <c r="NX29" s="102"/>
      <c r="NY29" s="102"/>
      <c r="NZ29" s="102"/>
      <c r="OA29" s="102"/>
      <c r="OB29" s="102"/>
      <c r="OC29" s="102"/>
      <c r="OD29" s="102"/>
      <c r="OE29" s="102"/>
      <c r="OF29" s="102"/>
      <c r="OG29" s="102"/>
      <c r="OH29" s="102"/>
      <c r="OI29" s="102"/>
      <c r="OJ29" s="102"/>
      <c r="OK29" s="102"/>
      <c r="OL29" s="102"/>
      <c r="OM29" s="102"/>
      <c r="ON29" s="102"/>
      <c r="OO29" s="102"/>
      <c r="OP29" s="102"/>
      <c r="OQ29" s="102"/>
      <c r="OR29" s="102"/>
      <c r="OS29" s="102"/>
      <c r="OT29" s="102"/>
      <c r="OU29" s="102"/>
      <c r="OV29" s="102"/>
      <c r="OW29" s="102"/>
      <c r="OX29" s="102"/>
      <c r="OY29" s="102"/>
      <c r="OZ29" s="102"/>
      <c r="PA29" s="102"/>
      <c r="PB29" s="102"/>
      <c r="PC29" s="102"/>
      <c r="PD29" s="102"/>
      <c r="PE29" s="102"/>
      <c r="PF29" s="102"/>
      <c r="PG29" s="102"/>
      <c r="PH29" s="102"/>
      <c r="PI29" s="102"/>
      <c r="PJ29" s="102"/>
      <c r="PK29" s="102"/>
      <c r="PL29" s="102"/>
      <c r="PM29" s="102"/>
      <c r="PN29" s="102"/>
      <c r="PO29" s="102"/>
      <c r="PP29" s="102"/>
      <c r="PQ29" s="102"/>
      <c r="PR29" s="102"/>
      <c r="PS29" s="102"/>
      <c r="PT29" s="102"/>
      <c r="PU29" s="102"/>
      <c r="PV29" s="102"/>
      <c r="PW29" s="102"/>
      <c r="PX29" s="102"/>
      <c r="PY29" s="102"/>
      <c r="PZ29" s="102"/>
      <c r="QA29" s="102"/>
      <c r="QB29" s="102"/>
      <c r="QC29" s="102"/>
      <c r="QD29" s="102"/>
      <c r="QE29" s="102"/>
      <c r="QF29" s="102"/>
      <c r="QG29" s="102"/>
      <c r="QH29" s="102"/>
      <c r="QI29" s="102"/>
      <c r="QJ29" s="102"/>
      <c r="QK29" s="102"/>
      <c r="QL29" s="102"/>
      <c r="QM29" s="102"/>
      <c r="QN29" s="102"/>
      <c r="QO29" s="102"/>
      <c r="QP29" s="102"/>
      <c r="QQ29" s="102"/>
      <c r="QR29" s="102"/>
      <c r="QS29" s="102"/>
      <c r="QT29" s="102"/>
      <c r="QU29" s="102"/>
      <c r="QV29" s="102"/>
      <c r="QW29" s="102"/>
      <c r="QX29" s="102"/>
      <c r="QY29" s="102"/>
      <c r="QZ29" s="102"/>
      <c r="RA29" s="102"/>
      <c r="RB29" s="102"/>
      <c r="RC29" s="102"/>
      <c r="RD29" s="102"/>
      <c r="RE29" s="102"/>
      <c r="RF29" s="102"/>
      <c r="RG29" s="102"/>
      <c r="RH29" s="102"/>
      <c r="RI29" s="102"/>
      <c r="RJ29" s="102"/>
      <c r="RK29" s="102"/>
      <c r="RL29" s="102"/>
      <c r="RM29" s="102"/>
      <c r="RN29" s="102"/>
      <c r="RO29" s="102"/>
      <c r="RP29" s="102"/>
      <c r="RQ29" s="102"/>
      <c r="RR29" s="102"/>
      <c r="RS29" s="102"/>
      <c r="RT29" s="102"/>
      <c r="RU29" s="102"/>
      <c r="RV29" s="102"/>
      <c r="RW29" s="102"/>
      <c r="RX29" s="102"/>
      <c r="RY29" s="102"/>
      <c r="RZ29" s="102"/>
      <c r="SA29" s="102"/>
      <c r="SB29" s="102"/>
      <c r="SC29" s="102"/>
      <c r="SD29" s="102"/>
      <c r="SE29" s="102"/>
      <c r="SF29" s="102"/>
      <c r="SG29" s="102"/>
      <c r="SH29" s="102"/>
      <c r="SI29" s="102"/>
      <c r="SJ29" s="102"/>
      <c r="SK29" s="102"/>
      <c r="SL29" s="102"/>
      <c r="SM29" s="102"/>
      <c r="SN29" s="102"/>
      <c r="SO29" s="102"/>
      <c r="SP29" s="102"/>
      <c r="SQ29" s="102"/>
      <c r="SR29" s="102"/>
      <c r="SS29" s="102"/>
      <c r="ST29" s="102"/>
      <c r="SU29" s="102"/>
      <c r="SV29" s="102"/>
      <c r="SW29" s="102"/>
      <c r="SX29" s="102"/>
      <c r="SY29" s="102"/>
      <c r="SZ29" s="102"/>
      <c r="TA29" s="102"/>
      <c r="TB29" s="102"/>
    </row>
    <row r="30" spans="1:522" ht="18" customHeight="1" x14ac:dyDescent="0.2">
      <c r="B30" s="35"/>
      <c r="D30" t="s">
        <v>393</v>
      </c>
      <c r="E30" s="1">
        <v>12992</v>
      </c>
      <c r="F30" s="1">
        <v>2019</v>
      </c>
      <c r="I30" s="1">
        <f t="shared" si="1"/>
        <v>0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0"/>
      <c r="FM30" s="102"/>
      <c r="FN30" s="102"/>
      <c r="FO30" s="100"/>
      <c r="FP30" s="102"/>
      <c r="FQ30" s="102"/>
      <c r="FR30" s="102"/>
      <c r="FS30" s="102"/>
      <c r="FT30" s="100"/>
      <c r="FU30" s="100"/>
      <c r="FV30" s="102"/>
      <c r="FW30" s="102"/>
      <c r="FX30" s="102"/>
      <c r="FY30" s="102"/>
      <c r="FZ30" s="100"/>
      <c r="GA30" s="102"/>
      <c r="GB30" s="150"/>
      <c r="GC30" s="100"/>
      <c r="GD30" s="100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2"/>
      <c r="IS30" s="102"/>
      <c r="IT30" s="102"/>
      <c r="IU30" s="102"/>
      <c r="IV30" s="102"/>
      <c r="IW30" s="102"/>
      <c r="IX30" s="102"/>
      <c r="IY30" s="102"/>
      <c r="IZ30" s="102"/>
      <c r="JA30" s="102"/>
      <c r="JB30" s="102"/>
      <c r="JC30" s="102"/>
      <c r="JD30" s="102"/>
      <c r="JE30" s="102"/>
      <c r="JF30" s="102"/>
      <c r="JG30" s="102"/>
      <c r="JH30" s="102"/>
      <c r="JI30" s="102"/>
      <c r="JJ30" s="102"/>
      <c r="JK30" s="102"/>
      <c r="JL30" s="102"/>
      <c r="JM30" s="102"/>
      <c r="JN30" s="102"/>
      <c r="JO30" s="102"/>
      <c r="JP30" s="102"/>
      <c r="JQ30" s="102"/>
      <c r="JR30" s="102"/>
      <c r="JS30" s="102"/>
      <c r="JT30" s="102"/>
      <c r="JU30" s="102"/>
      <c r="JV30" s="102"/>
      <c r="JW30" s="102"/>
      <c r="JX30" s="102"/>
      <c r="JY30" s="102"/>
      <c r="JZ30" s="102"/>
      <c r="KA30" s="102"/>
      <c r="KB30" s="102"/>
      <c r="KC30" s="102"/>
      <c r="KD30" s="102"/>
      <c r="KE30" s="102"/>
      <c r="KF30" s="102"/>
      <c r="KG30" s="102"/>
      <c r="KH30" s="102"/>
      <c r="KI30" s="102"/>
      <c r="KJ30" s="102"/>
      <c r="KK30" s="102"/>
      <c r="KL30" s="102"/>
      <c r="KM30" s="102"/>
      <c r="KN30" s="102"/>
      <c r="KO30" s="102"/>
      <c r="KP30" s="102"/>
      <c r="KQ30" s="102"/>
      <c r="KR30" s="102"/>
      <c r="KS30" s="102"/>
      <c r="KT30" s="102"/>
      <c r="KU30" s="102"/>
      <c r="KV30" s="102"/>
      <c r="KW30" s="102"/>
      <c r="KX30" s="102"/>
      <c r="KY30" s="102"/>
      <c r="KZ30" s="102"/>
      <c r="LA30" s="102"/>
      <c r="LB30" s="102"/>
      <c r="LC30" s="102"/>
      <c r="LD30" s="102"/>
      <c r="LE30" s="102"/>
      <c r="LF30" s="102"/>
      <c r="LG30" s="102"/>
      <c r="LH30" s="102"/>
      <c r="LI30" s="102"/>
      <c r="LJ30" s="102"/>
      <c r="LK30" s="102"/>
      <c r="LL30" s="102"/>
      <c r="LM30" s="102"/>
      <c r="LN30" s="102"/>
      <c r="LO30" s="102"/>
      <c r="LP30" s="102"/>
      <c r="LQ30" s="102"/>
      <c r="LR30" s="102"/>
      <c r="LS30" s="102"/>
      <c r="LT30" s="102"/>
      <c r="LU30" s="102"/>
      <c r="LV30" s="102"/>
      <c r="LW30" s="102"/>
      <c r="LX30" s="102"/>
      <c r="LY30" s="102"/>
      <c r="LZ30" s="102"/>
      <c r="MA30" s="102"/>
      <c r="MB30" s="102"/>
      <c r="MC30" s="102"/>
      <c r="MD30" s="102"/>
      <c r="ME30" s="102"/>
      <c r="MF30" s="102"/>
      <c r="MG30" s="102"/>
      <c r="MH30" s="102"/>
      <c r="MI30" s="102"/>
      <c r="MJ30" s="102"/>
      <c r="MK30" s="102"/>
      <c r="ML30" s="102"/>
      <c r="MM30" s="102"/>
      <c r="MN30" s="102"/>
      <c r="MO30" s="102"/>
      <c r="MP30" s="102"/>
      <c r="MQ30" s="102"/>
      <c r="MR30" s="102"/>
      <c r="MS30" s="102"/>
      <c r="MT30" s="102"/>
      <c r="MU30" s="102"/>
      <c r="MV30" s="102"/>
      <c r="MW30" s="102"/>
      <c r="MX30" s="102"/>
      <c r="MY30" s="102"/>
      <c r="MZ30" s="102"/>
      <c r="NA30" s="102"/>
      <c r="NB30" s="102"/>
      <c r="NC30" s="102"/>
      <c r="ND30" s="102"/>
      <c r="NE30" s="102"/>
      <c r="NF30" s="102"/>
      <c r="NG30" s="102"/>
      <c r="NH30" s="102"/>
      <c r="NI30" s="102"/>
      <c r="NJ30" s="102"/>
      <c r="NK30" s="102"/>
      <c r="NL30" s="102"/>
      <c r="NM30" s="102"/>
      <c r="NN30" s="102"/>
      <c r="NO30" s="102"/>
      <c r="NP30" s="102"/>
      <c r="NQ30" s="102"/>
      <c r="NR30" s="102"/>
      <c r="NS30" s="102"/>
      <c r="NT30" s="102"/>
      <c r="NU30" s="102"/>
      <c r="NV30" s="102"/>
      <c r="NW30" s="102"/>
      <c r="NX30" s="102"/>
      <c r="NY30" s="102"/>
      <c r="NZ30" s="102"/>
      <c r="OA30" s="102"/>
      <c r="OB30" s="102"/>
      <c r="OC30" s="102"/>
      <c r="OD30" s="102"/>
      <c r="OE30" s="102"/>
      <c r="OF30" s="102"/>
      <c r="OG30" s="102"/>
      <c r="OH30" s="102"/>
      <c r="OI30" s="102"/>
      <c r="OJ30" s="102"/>
      <c r="OK30" s="102"/>
      <c r="OL30" s="102"/>
      <c r="OM30" s="102"/>
      <c r="ON30" s="102"/>
      <c r="OO30" s="102"/>
      <c r="OP30" s="102"/>
      <c r="OQ30" s="102"/>
      <c r="OR30" s="102"/>
      <c r="OS30" s="102"/>
      <c r="OT30" s="102"/>
      <c r="OU30" s="102"/>
      <c r="OV30" s="102"/>
      <c r="OW30" s="102"/>
      <c r="OX30" s="102"/>
      <c r="OY30" s="102"/>
      <c r="OZ30" s="102"/>
      <c r="PA30" s="102"/>
      <c r="PB30" s="102"/>
      <c r="PC30" s="102"/>
      <c r="PD30" s="102"/>
      <c r="PE30" s="102"/>
      <c r="PF30" s="102"/>
      <c r="PG30" s="102"/>
      <c r="PH30" s="102"/>
      <c r="PI30" s="102"/>
      <c r="PJ30" s="102"/>
      <c r="PK30" s="102"/>
      <c r="PL30" s="102"/>
      <c r="PM30" s="102"/>
      <c r="PN30" s="102"/>
      <c r="PO30" s="102"/>
      <c r="PP30" s="102"/>
      <c r="PQ30" s="102"/>
      <c r="PR30" s="102"/>
      <c r="PS30" s="102"/>
      <c r="PT30" s="102"/>
      <c r="PU30" s="102"/>
      <c r="PV30" s="102"/>
      <c r="PW30" s="102"/>
      <c r="PX30" s="102"/>
      <c r="PY30" s="102"/>
      <c r="PZ30" s="102"/>
      <c r="QA30" s="102"/>
      <c r="QB30" s="102"/>
      <c r="QC30" s="102"/>
      <c r="QD30" s="102"/>
      <c r="QE30" s="102"/>
      <c r="QF30" s="102"/>
      <c r="QG30" s="102"/>
      <c r="QH30" s="102"/>
      <c r="QI30" s="102"/>
      <c r="QJ30" s="102"/>
      <c r="QK30" s="102"/>
      <c r="QL30" s="102"/>
      <c r="QM30" s="102"/>
      <c r="QN30" s="102"/>
      <c r="QO30" s="102"/>
      <c r="QP30" s="102"/>
      <c r="QQ30" s="102"/>
      <c r="QR30" s="102"/>
      <c r="QS30" s="102"/>
      <c r="QT30" s="102"/>
      <c r="QU30" s="102"/>
      <c r="QV30" s="102"/>
      <c r="QW30" s="102"/>
      <c r="QX30" s="102"/>
      <c r="QY30" s="102"/>
      <c r="QZ30" s="102"/>
      <c r="RA30" s="102"/>
      <c r="RB30" s="102"/>
      <c r="RC30" s="102"/>
      <c r="RD30" s="102"/>
      <c r="RE30" s="102"/>
      <c r="RF30" s="102"/>
      <c r="RG30" s="102"/>
      <c r="RH30" s="102"/>
      <c r="RI30" s="102"/>
      <c r="RJ30" s="102"/>
      <c r="RK30" s="102"/>
      <c r="RL30" s="102"/>
      <c r="RM30" s="102"/>
      <c r="RN30" s="102"/>
      <c r="RO30" s="102"/>
      <c r="RP30" s="102"/>
      <c r="RQ30" s="102"/>
      <c r="RR30" s="102"/>
      <c r="RS30" s="102"/>
      <c r="RT30" s="102"/>
      <c r="RU30" s="102"/>
      <c r="RV30" s="102"/>
      <c r="RW30" s="102"/>
      <c r="RX30" s="102"/>
      <c r="RY30" s="102"/>
      <c r="RZ30" s="102"/>
      <c r="SA30" s="102"/>
      <c r="SB30" s="102"/>
      <c r="SC30" s="102"/>
      <c r="SD30" s="102"/>
      <c r="SE30" s="102"/>
      <c r="SF30" s="102"/>
      <c r="SG30" s="102"/>
      <c r="SH30" s="102"/>
      <c r="SI30" s="102"/>
      <c r="SJ30" s="102"/>
      <c r="SK30" s="102"/>
      <c r="SL30" s="102"/>
      <c r="SM30" s="102"/>
      <c r="SN30" s="102"/>
      <c r="SO30" s="102"/>
      <c r="SP30" s="102"/>
      <c r="SQ30" s="102"/>
      <c r="SR30" s="102"/>
      <c r="SS30" s="102"/>
      <c r="ST30" s="102"/>
      <c r="SU30" s="102"/>
      <c r="SV30" s="102"/>
      <c r="SW30" s="102"/>
      <c r="SX30" s="102"/>
      <c r="SY30" s="102"/>
      <c r="SZ30" s="102"/>
      <c r="TA30" s="102"/>
      <c r="TB30" s="102"/>
    </row>
    <row r="31" spans="1:522" ht="18" customHeight="1" x14ac:dyDescent="0.2">
      <c r="B31" s="26" t="s">
        <v>27</v>
      </c>
      <c r="C31" s="1">
        <v>4920</v>
      </c>
      <c r="D31" t="s">
        <v>28</v>
      </c>
      <c r="E31" s="1">
        <v>9051</v>
      </c>
      <c r="F31" s="1">
        <v>2010</v>
      </c>
      <c r="G31" t="s">
        <v>29</v>
      </c>
      <c r="I31" s="1">
        <f t="shared" si="1"/>
        <v>0</v>
      </c>
      <c r="J31" s="12">
        <f>DD33+IS32+IT33+JC33+Tabuľka11[[#This Row],[Stĺpec285]]+KW33+Tabuľka11[[#This Row],[Stĺpec281]]+LG33+Tabuľka11[[#This Row],[Stĺpec333]]+Tabuľka11[[#This Row],[Stĺpec390]]+NG32+NG33+Tabuľka11[[#This Row],[Stĺpec381]]+Tabuľka11[[#This Row],[Stĺpec443]]+RL34</f>
        <v>0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ht="18" customHeight="1" x14ac:dyDescent="0.2">
      <c r="B32" s="35"/>
      <c r="D32" t="s">
        <v>394</v>
      </c>
      <c r="E32" s="1">
        <v>12840</v>
      </c>
      <c r="F32" s="1">
        <v>2019</v>
      </c>
      <c r="I32" s="1">
        <f t="shared" si="1"/>
        <v>0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147"/>
      <c r="GB32" s="14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ht="18" customHeight="1" x14ac:dyDescent="0.2">
      <c r="B33" s="35"/>
      <c r="D33" s="4" t="s">
        <v>123</v>
      </c>
      <c r="E33" s="1">
        <v>11679</v>
      </c>
      <c r="F33" s="1">
        <v>2018</v>
      </c>
      <c r="I33" s="1">
        <f t="shared" si="1"/>
        <v>0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ht="18" customHeight="1" x14ac:dyDescent="0.2">
      <c r="B34" s="35"/>
      <c r="D34" s="4" t="s">
        <v>503</v>
      </c>
      <c r="E34" s="1">
        <v>10973</v>
      </c>
      <c r="I34" s="1">
        <f t="shared" si="1"/>
        <v>0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14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0" customFormat="1" ht="18" customHeight="1" x14ac:dyDescent="0.2">
      <c r="A35" s="12"/>
      <c r="B35" s="11" t="s">
        <v>57</v>
      </c>
      <c r="C35" s="1">
        <v>5701</v>
      </c>
      <c r="D35" t="s">
        <v>58</v>
      </c>
      <c r="E35" s="1">
        <v>10640</v>
      </c>
      <c r="F35" s="1">
        <v>2007</v>
      </c>
      <c r="G35" s="4" t="s">
        <v>187</v>
      </c>
      <c r="H35"/>
      <c r="I35" s="1">
        <f t="shared" si="1"/>
        <v>0</v>
      </c>
      <c r="J35" s="12">
        <f>AY36+Tabuľka11[[#This Row],[Stĺpec58]]+Tabuľka11[[#This Row],[Stĺpec185]]+EU36+Tabuľka11[[#This Row],[Stĺpec142]]+Tabuľka11[[#This Row],[Stĺpec200]]+GI36+Tabuľka11[[#This Row],[Stĺpec217]]+GO36+KV36+Tabuľka11[[#This Row],[Stĺpec280]]+LF36+Tabuľka11[[#This Row],[Stĺpec332]]+Tabuľka11[[#This Row],[Stĺpec390]]+Tabuľka11[[#This Row],[Stĺpec381]]</f>
        <v>0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102"/>
      <c r="CD35" s="102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102"/>
      <c r="CX35" s="97"/>
      <c r="CY35" s="97"/>
      <c r="CZ35" s="102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102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146"/>
      <c r="FM35" s="97"/>
      <c r="FN35" s="97"/>
      <c r="FO35" s="146"/>
      <c r="FP35" s="141"/>
      <c r="FQ35" s="141"/>
      <c r="FR35" s="97"/>
      <c r="FS35" s="97"/>
      <c r="FT35" s="97"/>
      <c r="FU35" s="97"/>
      <c r="FV35" s="97"/>
      <c r="FW35" s="141"/>
      <c r="FX35" s="141"/>
      <c r="FY35" s="97"/>
      <c r="FZ35" s="97"/>
      <c r="GA35" s="147"/>
      <c r="GB35" s="147"/>
      <c r="GC35" s="97"/>
      <c r="GD35" s="146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102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88"/>
      <c r="JT35" s="88"/>
      <c r="JU35" s="88"/>
      <c r="JV35" s="88"/>
      <c r="JW35" s="88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102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0" customFormat="1" ht="18" customHeight="1" x14ac:dyDescent="0.2">
      <c r="A36" s="12"/>
      <c r="B36" s="35"/>
      <c r="C36" s="19"/>
      <c r="D36" s="124" t="s">
        <v>310</v>
      </c>
      <c r="E36" s="1">
        <v>12161</v>
      </c>
      <c r="F36" s="1">
        <v>2021</v>
      </c>
      <c r="G36" s="4"/>
      <c r="H36"/>
      <c r="I36" s="1">
        <f t="shared" si="1"/>
        <v>0</v>
      </c>
      <c r="J36" s="12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102"/>
      <c r="CD36" s="102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102"/>
      <c r="CX36" s="97"/>
      <c r="CY36" s="97"/>
      <c r="CZ36" s="102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102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146"/>
      <c r="FM36" s="97"/>
      <c r="FN36" s="97"/>
      <c r="FO36" s="146"/>
      <c r="FP36" s="141"/>
      <c r="FQ36" s="141"/>
      <c r="FR36" s="97"/>
      <c r="FS36" s="97"/>
      <c r="FT36" s="97"/>
      <c r="FU36" s="97"/>
      <c r="FV36" s="97"/>
      <c r="FW36" s="141"/>
      <c r="FX36" s="141"/>
      <c r="FY36" s="97"/>
      <c r="FZ36" s="97"/>
      <c r="GA36" s="147"/>
      <c r="GB36" s="147"/>
      <c r="GC36" s="97"/>
      <c r="GD36" s="146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102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88"/>
      <c r="JT36" s="88"/>
      <c r="JU36" s="88"/>
      <c r="JV36" s="88"/>
      <c r="JW36" s="88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102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0" customFormat="1" ht="18" customHeight="1" x14ac:dyDescent="0.2">
      <c r="A37" s="12"/>
      <c r="B37" s="35"/>
      <c r="C37" s="19"/>
      <c r="D37" s="124" t="s">
        <v>497</v>
      </c>
      <c r="E37" s="1"/>
      <c r="F37" s="1">
        <v>2006</v>
      </c>
      <c r="G37" s="4"/>
      <c r="H37"/>
      <c r="I37" s="1">
        <f t="shared" si="1"/>
        <v>0</v>
      </c>
      <c r="J37" s="12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102"/>
      <c r="CD37" s="102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102"/>
      <c r="CX37" s="97"/>
      <c r="CY37" s="97"/>
      <c r="CZ37" s="102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102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146"/>
      <c r="FM37" s="97"/>
      <c r="FN37" s="97"/>
      <c r="FO37" s="146"/>
      <c r="FP37" s="141"/>
      <c r="FQ37" s="141"/>
      <c r="FR37" s="97"/>
      <c r="FS37" s="97"/>
      <c r="FT37" s="97"/>
      <c r="FU37" s="97"/>
      <c r="FV37" s="97"/>
      <c r="FW37" s="141"/>
      <c r="FX37" s="141"/>
      <c r="FY37" s="97"/>
      <c r="FZ37" s="97"/>
      <c r="GA37" s="147"/>
      <c r="GB37" s="147"/>
      <c r="GC37" s="97"/>
      <c r="GD37" s="146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102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88"/>
      <c r="JT37" s="88"/>
      <c r="JU37" s="88"/>
      <c r="JV37" s="88"/>
      <c r="JW37" s="88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102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0" customFormat="1" ht="18" customHeight="1" x14ac:dyDescent="0.2">
      <c r="A38" s="12"/>
      <c r="B38" s="35"/>
      <c r="C38" s="19"/>
      <c r="D38" s="124" t="s">
        <v>308</v>
      </c>
      <c r="E38" s="1">
        <v>11717</v>
      </c>
      <c r="F38" s="19"/>
      <c r="G38" s="4"/>
      <c r="H38"/>
      <c r="I38" s="1">
        <f t="shared" si="1"/>
        <v>0</v>
      </c>
      <c r="J38" s="12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102"/>
      <c r="CD38" s="102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102"/>
      <c r="CX38" s="97"/>
      <c r="CY38" s="97"/>
      <c r="CZ38" s="102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102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146"/>
      <c r="FM38" s="97"/>
      <c r="FN38" s="97"/>
      <c r="FO38" s="146"/>
      <c r="FP38" s="141"/>
      <c r="FQ38" s="141"/>
      <c r="FR38" s="97"/>
      <c r="FS38" s="97"/>
      <c r="FT38" s="97"/>
      <c r="FU38" s="97"/>
      <c r="FV38" s="97"/>
      <c r="FW38" s="141"/>
      <c r="FX38" s="141"/>
      <c r="FY38" s="97"/>
      <c r="FZ38" s="97"/>
      <c r="GA38" s="147"/>
      <c r="GB38" s="147"/>
      <c r="GC38" s="97"/>
      <c r="GD38" s="146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102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88"/>
      <c r="JT38" s="88"/>
      <c r="JU38" s="88"/>
      <c r="JV38" s="88"/>
      <c r="JW38" s="88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102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0" customFormat="1" ht="18" customHeight="1" x14ac:dyDescent="0.2">
      <c r="A39" s="12"/>
      <c r="B39" s="26" t="s">
        <v>34</v>
      </c>
      <c r="C39" s="1">
        <v>2093</v>
      </c>
      <c r="D39" s="4" t="s">
        <v>124</v>
      </c>
      <c r="E39" s="1">
        <v>11791</v>
      </c>
      <c r="F39" s="1">
        <v>2018</v>
      </c>
      <c r="G39" t="s">
        <v>35</v>
      </c>
      <c r="H39"/>
      <c r="I39" s="1">
        <f t="shared" si="1"/>
        <v>0</v>
      </c>
      <c r="J39" s="12">
        <f>Tabuľka11[[#This Row],[Stĺpec110]]+Tabuľka11[[#This Row],[Stĺpec112]]+Tabuľka11[[#This Row],[Stĺpec266]]+Tabuľka11[[#This Row],[Stĺpec251]]+Tabuľka11[[#This Row],[Stĺpec241]]+KV40+Tabuľka11[[#This Row],[Stĺpec302]]+Tabuľka11[[#This Row],[Stĺpec301]]+LF40+Tabuľka11[[#This Row],[Stĺpec223]]+Tabuľka11[[#This Row],[Stĺpec345]]+MY40+NG40+PM40+Tabuľka11[[#This Row],[Stĺpec401]]</f>
        <v>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102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105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149"/>
      <c r="FI39" s="149"/>
      <c r="FJ39" s="98"/>
      <c r="FK39" s="98"/>
      <c r="FL39" s="99"/>
      <c r="FM39" s="98"/>
      <c r="FN39" s="98"/>
      <c r="FO39" s="99"/>
      <c r="FP39" s="98"/>
      <c r="FQ39" s="97"/>
      <c r="FR39" s="98"/>
      <c r="FS39" s="98"/>
      <c r="FT39" s="98"/>
      <c r="FU39" s="98"/>
      <c r="FV39" s="98"/>
      <c r="FW39" s="98"/>
      <c r="FX39" s="98"/>
      <c r="FY39" s="98"/>
      <c r="FZ39" s="98"/>
      <c r="GA39" s="97"/>
      <c r="GB39" s="98"/>
      <c r="GC39" s="98"/>
      <c r="GD39" s="99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0" customFormat="1" ht="18" customHeight="1" x14ac:dyDescent="0.2">
      <c r="A40" s="12"/>
      <c r="B40" s="35"/>
      <c r="C40" s="1"/>
      <c r="D40" s="4" t="s">
        <v>182</v>
      </c>
      <c r="E40" s="1">
        <v>12156</v>
      </c>
      <c r="F40" s="1">
        <v>2019</v>
      </c>
      <c r="G40"/>
      <c r="H40"/>
      <c r="I40" s="1">
        <f t="shared" si="1"/>
        <v>0</v>
      </c>
      <c r="J40" s="12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102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102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151"/>
      <c r="FI40" s="151"/>
      <c r="FJ40" s="97"/>
      <c r="FK40" s="97"/>
      <c r="FL40" s="100"/>
      <c r="FM40" s="97"/>
      <c r="FN40" s="97"/>
      <c r="FO40" s="100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147"/>
      <c r="GB40" s="97"/>
      <c r="GC40" s="97"/>
      <c r="GD40" s="100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106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10" customFormat="1" ht="18" customHeight="1" x14ac:dyDescent="0.2">
      <c r="A41" s="12"/>
      <c r="B41" s="26" t="s">
        <v>23</v>
      </c>
      <c r="C41" s="1">
        <v>2366</v>
      </c>
      <c r="D41" t="s">
        <v>24</v>
      </c>
      <c r="E41" s="1">
        <v>10267</v>
      </c>
      <c r="F41" s="1">
        <v>2014</v>
      </c>
      <c r="G41" t="s">
        <v>13</v>
      </c>
      <c r="H41"/>
      <c r="I41" s="1">
        <f t="shared" si="1"/>
        <v>0</v>
      </c>
      <c r="J41" s="12">
        <f>BL42+Tabuľka11[[#This Row],[Stĺpec67]]+BQ42+Tabuľka11[[#This Row],[Stĺpec72]]+Tabuľka11[[#This Row],[Stĺpec73]]+Tabuľka11[[#This Row],[Stĺpec91]]+Tabuľka11[[#This Row],[Stĺpec92]]+Tabuľka11[[#This Row],[Stĺpec101]]+FU42+FV44+MX43+Tabuľka11[[#This Row],[Stĺpec390]]+NL42+Tabuľka11[[#This Row],[Stĺpec381]]+Tabuľka11[[#This Row],[Stĺpec396]]</f>
        <v>0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102"/>
      <c r="DH41" s="98"/>
      <c r="DI41" s="98"/>
      <c r="DJ41" s="98"/>
      <c r="DK41" s="98"/>
      <c r="DL41" s="98"/>
      <c r="DM41" s="98"/>
      <c r="DN41" s="105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139"/>
      <c r="FM41" s="98"/>
      <c r="FN41" s="98"/>
      <c r="FO41" s="139"/>
      <c r="FP41" s="98"/>
      <c r="FQ41" s="97"/>
      <c r="FR41" s="98"/>
      <c r="FS41" s="98"/>
      <c r="FT41" s="98"/>
      <c r="FU41" s="98"/>
      <c r="FV41" s="98"/>
      <c r="FW41" s="98"/>
      <c r="FX41" s="98"/>
      <c r="FY41" s="98"/>
      <c r="FZ41" s="98"/>
      <c r="GA41" s="97"/>
      <c r="GB41" s="98"/>
      <c r="GC41" s="98"/>
      <c r="GD41" s="139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10" customFormat="1" ht="18" customHeight="1" x14ac:dyDescent="0.2">
      <c r="A42" s="12"/>
      <c r="B42" s="26"/>
      <c r="C42" s="1"/>
      <c r="D42" t="s">
        <v>25</v>
      </c>
      <c r="E42" s="1">
        <v>11297</v>
      </c>
      <c r="F42" s="1">
        <v>2017</v>
      </c>
      <c r="G42"/>
      <c r="H42"/>
      <c r="I42" s="1">
        <f t="shared" si="1"/>
        <v>0</v>
      </c>
      <c r="J42" s="12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139"/>
      <c r="FM42" s="98"/>
      <c r="FN42" s="98"/>
      <c r="FO42" s="139"/>
      <c r="FP42" s="98"/>
      <c r="FQ42" s="97"/>
      <c r="FR42" s="98"/>
      <c r="FS42" s="98"/>
      <c r="FT42" s="98"/>
      <c r="FU42" s="98"/>
      <c r="FV42" s="98"/>
      <c r="FW42" s="98"/>
      <c r="FX42" s="98"/>
      <c r="FY42" s="98"/>
      <c r="FZ42" s="98"/>
      <c r="GA42" s="97"/>
      <c r="GB42" s="98"/>
      <c r="GC42" s="98"/>
      <c r="GD42" s="139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10" customFormat="1" ht="18" customHeight="1" x14ac:dyDescent="0.2">
      <c r="A43" s="12"/>
      <c r="B43" s="35"/>
      <c r="C43" s="1"/>
      <c r="D43" t="s">
        <v>471</v>
      </c>
      <c r="E43" s="1">
        <v>12714</v>
      </c>
      <c r="F43" s="1">
        <v>2020</v>
      </c>
      <c r="G43"/>
      <c r="H43"/>
      <c r="I43" s="1">
        <f t="shared" si="1"/>
        <v>0</v>
      </c>
      <c r="J43" s="12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146"/>
      <c r="FM43" s="97"/>
      <c r="FN43" s="97"/>
      <c r="FO43" s="146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147"/>
      <c r="GC43" s="97"/>
      <c r="GD43" s="146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10" customFormat="1" ht="18" customHeight="1" x14ac:dyDescent="0.2">
      <c r="A44" s="12"/>
      <c r="B44" s="35"/>
      <c r="C44" s="1"/>
      <c r="D44" t="s">
        <v>26</v>
      </c>
      <c r="E44" s="1">
        <v>11292</v>
      </c>
      <c r="F44" s="1">
        <v>2014</v>
      </c>
      <c r="G44"/>
      <c r="H44"/>
      <c r="I44" s="1">
        <f t="shared" si="1"/>
        <v>0</v>
      </c>
      <c r="J44" s="12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105"/>
      <c r="BE44" s="105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7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139"/>
      <c r="FM44" s="98"/>
      <c r="FN44" s="98"/>
      <c r="FO44" s="139"/>
      <c r="FP44" s="98"/>
      <c r="FQ44" s="97"/>
      <c r="FR44" s="98"/>
      <c r="FS44" s="98"/>
      <c r="FT44" s="98"/>
      <c r="FU44" s="98"/>
      <c r="FV44" s="98"/>
      <c r="FW44" s="98"/>
      <c r="FX44" s="98"/>
      <c r="FY44" s="98"/>
      <c r="FZ44" s="98"/>
      <c r="GA44" s="97"/>
      <c r="GB44" s="98"/>
      <c r="GC44" s="98"/>
      <c r="GD44" s="139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102"/>
      <c r="HE44" s="98"/>
      <c r="HF44" s="98"/>
      <c r="HG44" s="98"/>
      <c r="HH44" s="98"/>
      <c r="HI44" s="98"/>
      <c r="HJ44" s="98"/>
      <c r="HK44" s="98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ht="18" customHeight="1" x14ac:dyDescent="0.2">
      <c r="B45" s="26" t="s">
        <v>15</v>
      </c>
      <c r="C45" s="1">
        <v>338</v>
      </c>
      <c r="D45" t="s">
        <v>16</v>
      </c>
      <c r="E45" s="1">
        <v>9453</v>
      </c>
      <c r="F45" s="1">
        <v>2012</v>
      </c>
      <c r="G45" t="s">
        <v>13</v>
      </c>
      <c r="I45" s="1">
        <f t="shared" si="1"/>
        <v>0</v>
      </c>
      <c r="J45" s="12">
        <f>Tabuľka11[[#This Row],[Stĺpec67]]+Tabuľka11[[#This Row],[Stĺpec73]]+Tabuľka11[[#This Row],[Stĺpec91]]+Tabuľka11[[#This Row],[Stĺpec92]]+Tabuľka11[[#This Row],[Stĺpec100]]+Tabuľka11[[#This Row],[Stĺpec101]]+Tabuľka11[[#This Row],[Stĺpec160]]+Tabuľka11[[#This Row],[Stĺpec165]]+Tabuľka11[[#This Row],[Stĺpec166]]+Tabuľka11[[#This Row],[Stĺpec201]]+Tabuľka11[[#This Row],[Stĺpec200]]+Tabuľka11[[#This Row],[Stĺpec218]]+Tabuľka11[[#This Row],[Stĺpec217]]+JB46+NF46</f>
        <v>0</v>
      </c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99"/>
      <c r="FM45" s="105"/>
      <c r="FN45" s="105"/>
      <c r="FO45" s="99"/>
      <c r="FP45" s="105"/>
      <c r="FQ45" s="102"/>
      <c r="FR45" s="105"/>
      <c r="FS45" s="105"/>
      <c r="FT45" s="99"/>
      <c r="FU45" s="99"/>
      <c r="FV45" s="105"/>
      <c r="FW45" s="105"/>
      <c r="FX45" s="105"/>
      <c r="FY45" s="105"/>
      <c r="FZ45" s="105"/>
      <c r="GA45" s="102"/>
      <c r="GB45" s="99"/>
      <c r="GC45" s="99"/>
      <c r="GD45" s="99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  <c r="JG45" s="102"/>
      <c r="JH45" s="102"/>
      <c r="JI45" s="102"/>
      <c r="JJ45" s="102"/>
      <c r="JK45" s="102"/>
      <c r="JL45" s="102"/>
      <c r="JM45" s="102"/>
      <c r="JN45" s="102"/>
      <c r="JO45" s="102"/>
      <c r="JP45" s="102"/>
      <c r="JQ45" s="102"/>
      <c r="JR45" s="102"/>
      <c r="JS45" s="102"/>
      <c r="JT45" s="102"/>
      <c r="JU45" s="102"/>
      <c r="JV45" s="102"/>
      <c r="JW45" s="102"/>
      <c r="JX45" s="102"/>
      <c r="JY45" s="102"/>
      <c r="JZ45" s="102"/>
      <c r="KA45" s="102"/>
      <c r="KB45" s="102"/>
      <c r="KC45" s="102"/>
      <c r="KD45" s="102"/>
      <c r="KE45" s="102"/>
      <c r="KF45" s="102"/>
      <c r="KG45" s="102"/>
      <c r="KH45" s="102"/>
      <c r="KI45" s="102"/>
      <c r="KJ45" s="102"/>
      <c r="KK45" s="102"/>
      <c r="KL45" s="102"/>
      <c r="KM45" s="102"/>
      <c r="KN45" s="102"/>
      <c r="KO45" s="102"/>
      <c r="KP45" s="102"/>
      <c r="KQ45" s="102"/>
      <c r="KR45" s="102"/>
      <c r="KS45" s="102"/>
      <c r="KT45" s="102"/>
      <c r="KU45" s="102"/>
      <c r="KV45" s="102"/>
      <c r="KW45" s="102"/>
      <c r="KX45" s="102"/>
      <c r="KY45" s="102"/>
      <c r="KZ45" s="102"/>
      <c r="LA45" s="102"/>
      <c r="LB45" s="102"/>
      <c r="LC45" s="102"/>
      <c r="LD45" s="102"/>
      <c r="LE45" s="102"/>
      <c r="LF45" s="102"/>
      <c r="LG45" s="102"/>
      <c r="LH45" s="102"/>
      <c r="LI45" s="102"/>
      <c r="LJ45" s="102"/>
      <c r="LK45" s="102"/>
      <c r="LL45" s="102"/>
      <c r="LM45" s="102"/>
      <c r="LN45" s="102"/>
      <c r="LO45" s="102"/>
      <c r="LP45" s="102"/>
      <c r="LQ45" s="102"/>
      <c r="LR45" s="102"/>
      <c r="LS45" s="102"/>
      <c r="LT45" s="102"/>
      <c r="LU45" s="102"/>
      <c r="LV45" s="102"/>
      <c r="LW45" s="102"/>
      <c r="LX45" s="102"/>
      <c r="LY45" s="102"/>
      <c r="LZ45" s="102"/>
      <c r="MA45" s="102"/>
      <c r="MB45" s="102"/>
      <c r="MC45" s="102"/>
      <c r="MD45" s="102"/>
      <c r="ME45" s="102"/>
      <c r="MF45" s="102"/>
      <c r="MG45" s="102"/>
      <c r="MH45" s="102"/>
      <c r="MI45" s="102"/>
      <c r="MJ45" s="102"/>
      <c r="MK45" s="102"/>
      <c r="ML45" s="102"/>
      <c r="MM45" s="102"/>
      <c r="MN45" s="102"/>
      <c r="MO45" s="102"/>
      <c r="MP45" s="102"/>
      <c r="MQ45" s="102"/>
      <c r="MR45" s="102"/>
      <c r="MS45" s="102"/>
      <c r="MT45" s="102"/>
      <c r="MU45" s="102"/>
      <c r="MV45" s="102"/>
      <c r="MW45" s="102"/>
      <c r="MX45" s="102"/>
      <c r="MY45" s="102"/>
      <c r="MZ45" s="102"/>
      <c r="NA45" s="102"/>
      <c r="NB45" s="102"/>
      <c r="NC45" s="102"/>
      <c r="ND45" s="102"/>
      <c r="NE45" s="102"/>
      <c r="NF45" s="102"/>
      <c r="NG45" s="102"/>
      <c r="NH45" s="102"/>
      <c r="NI45" s="102"/>
      <c r="NJ45" s="102"/>
      <c r="NK45" s="102"/>
      <c r="NL45" s="102"/>
      <c r="NM45" s="102"/>
      <c r="NN45" s="102"/>
      <c r="NO45" s="102"/>
      <c r="NP45" s="102"/>
      <c r="NQ45" s="102"/>
      <c r="NR45" s="102"/>
      <c r="NS45" s="102"/>
      <c r="NT45" s="102"/>
      <c r="NU45" s="102"/>
      <c r="NV45" s="102"/>
      <c r="NW45" s="102"/>
      <c r="NX45" s="102"/>
      <c r="NY45" s="102"/>
      <c r="NZ45" s="102"/>
      <c r="OA45" s="102"/>
      <c r="OB45" s="102"/>
      <c r="OC45" s="102"/>
      <c r="OD45" s="102"/>
      <c r="OE45" s="102"/>
      <c r="OF45" s="102"/>
      <c r="OG45" s="102"/>
      <c r="OH45" s="102"/>
      <c r="OI45" s="102"/>
      <c r="OJ45" s="102"/>
      <c r="OK45" s="102"/>
      <c r="OL45" s="102"/>
      <c r="OM45" s="102"/>
      <c r="ON45" s="102"/>
      <c r="OO45" s="102"/>
      <c r="OP45" s="102"/>
      <c r="OQ45" s="102"/>
      <c r="OR45" s="102"/>
      <c r="OS45" s="102"/>
      <c r="OT45" s="102"/>
      <c r="OU45" s="102"/>
      <c r="OV45" s="102"/>
      <c r="OW45" s="102"/>
      <c r="OX45" s="102"/>
      <c r="OY45" s="102"/>
      <c r="OZ45" s="102"/>
      <c r="PA45" s="102"/>
      <c r="PB45" s="102"/>
      <c r="PC45" s="102"/>
      <c r="PD45" s="102"/>
      <c r="PE45" s="102"/>
      <c r="PF45" s="102"/>
      <c r="PG45" s="102"/>
      <c r="PH45" s="102"/>
      <c r="PI45" s="102"/>
      <c r="PJ45" s="102"/>
      <c r="PK45" s="102"/>
      <c r="PL45" s="102"/>
      <c r="PM45" s="102"/>
      <c r="PN45" s="102"/>
      <c r="PO45" s="102"/>
      <c r="PP45" s="102"/>
      <c r="PQ45" s="102"/>
      <c r="PR45" s="102"/>
      <c r="PS45" s="102"/>
      <c r="PT45" s="102"/>
      <c r="PU45" s="102"/>
      <c r="PV45" s="102"/>
      <c r="PW45" s="102"/>
      <c r="PX45" s="102"/>
      <c r="PY45" s="102"/>
      <c r="PZ45" s="102"/>
      <c r="QA45" s="102"/>
      <c r="QB45" s="102"/>
      <c r="QC45" s="102"/>
      <c r="QD45" s="102"/>
      <c r="QE45" s="102"/>
      <c r="QF45" s="102"/>
      <c r="QG45" s="102"/>
      <c r="QH45" s="102"/>
      <c r="QI45" s="102"/>
      <c r="QJ45" s="102"/>
      <c r="QK45" s="102"/>
      <c r="QL45" s="102"/>
      <c r="QM45" s="102"/>
      <c r="QN45" s="102"/>
      <c r="QO45" s="102"/>
      <c r="QP45" s="102"/>
      <c r="QQ45" s="102"/>
      <c r="QR45" s="102"/>
      <c r="QS45" s="102"/>
      <c r="QT45" s="102"/>
      <c r="QU45" s="102"/>
      <c r="QV45" s="102"/>
      <c r="QW45" s="102"/>
      <c r="QX45" s="102"/>
      <c r="QY45" s="102"/>
      <c r="QZ45" s="102"/>
      <c r="RA45" s="102"/>
      <c r="RB45" s="102"/>
      <c r="RC45" s="102"/>
      <c r="RD45" s="102"/>
      <c r="RE45" s="102"/>
      <c r="RF45" s="102"/>
      <c r="RG45" s="102"/>
      <c r="RH45" s="102"/>
      <c r="RI45" s="102"/>
      <c r="RJ45" s="102"/>
      <c r="RK45" s="102"/>
      <c r="RL45" s="102"/>
      <c r="RM45" s="102"/>
      <c r="RN45" s="102"/>
      <c r="RO45" s="102"/>
      <c r="RP45" s="102"/>
      <c r="RQ45" s="102"/>
      <c r="RR45" s="102"/>
      <c r="RS45" s="102"/>
      <c r="RT45" s="102"/>
      <c r="RU45" s="102"/>
      <c r="RV45" s="102"/>
      <c r="RW45" s="102"/>
      <c r="RX45" s="102"/>
      <c r="RY45" s="102"/>
      <c r="RZ45" s="102"/>
      <c r="SA45" s="102"/>
      <c r="SB45" s="102"/>
      <c r="SC45" s="102"/>
      <c r="SD45" s="102"/>
      <c r="SE45" s="102"/>
      <c r="SF45" s="102"/>
      <c r="SG45" s="102"/>
      <c r="SH45" s="102"/>
      <c r="SI45" s="102"/>
      <c r="SJ45" s="102"/>
      <c r="SK45" s="102"/>
      <c r="SL45" s="102"/>
      <c r="SM45" s="102"/>
      <c r="SN45" s="102"/>
      <c r="SO45" s="102"/>
      <c r="SP45" s="102"/>
      <c r="SQ45" s="102"/>
      <c r="SR45" s="102"/>
      <c r="SS45" s="102"/>
      <c r="ST45" s="102"/>
      <c r="SU45" s="102"/>
      <c r="SV45" s="102"/>
      <c r="SW45" s="102"/>
      <c r="SX45" s="102"/>
      <c r="SY45" s="102"/>
      <c r="SZ45" s="102"/>
      <c r="TA45" s="102"/>
      <c r="TB45" s="102"/>
    </row>
    <row r="46" spans="1:522" ht="18" customHeight="1" x14ac:dyDescent="0.2">
      <c r="B46" s="35"/>
      <c r="D46" t="s">
        <v>391</v>
      </c>
      <c r="E46" s="1">
        <v>12713</v>
      </c>
      <c r="F46" s="1">
        <v>2020</v>
      </c>
      <c r="I46" s="1">
        <f t="shared" si="1"/>
        <v>0</v>
      </c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0"/>
      <c r="FM46" s="102"/>
      <c r="FN46" s="102"/>
      <c r="FO46" s="100"/>
      <c r="FP46" s="102"/>
      <c r="FQ46" s="102"/>
      <c r="FR46" s="102"/>
      <c r="FS46" s="102"/>
      <c r="FT46" s="100"/>
      <c r="FU46" s="100"/>
      <c r="FV46" s="102"/>
      <c r="FW46" s="102"/>
      <c r="FX46" s="102"/>
      <c r="FY46" s="102"/>
      <c r="FZ46" s="102"/>
      <c r="GA46" s="102"/>
      <c r="GB46" s="171"/>
      <c r="GC46" s="100"/>
      <c r="GD46" s="100"/>
      <c r="GE46" s="102"/>
      <c r="GF46" s="102"/>
      <c r="GG46" s="102"/>
      <c r="GH46" s="102"/>
      <c r="GI46" s="102"/>
      <c r="GJ46" s="102"/>
      <c r="GK46" s="102"/>
      <c r="GL46" s="102"/>
      <c r="GM46" s="102"/>
      <c r="GN46" s="102"/>
      <c r="GO46" s="102"/>
      <c r="GP46" s="102"/>
      <c r="GQ46" s="102"/>
      <c r="GR46" s="102"/>
      <c r="GS46" s="102"/>
      <c r="GT46" s="102"/>
      <c r="GU46" s="102"/>
      <c r="GV46" s="102"/>
      <c r="GW46" s="102"/>
      <c r="GX46" s="102"/>
      <c r="GY46" s="102"/>
      <c r="GZ46" s="102"/>
      <c r="HA46" s="102"/>
      <c r="HB46" s="102"/>
      <c r="HC46" s="102"/>
      <c r="HD46" s="102"/>
      <c r="HE46" s="102"/>
      <c r="HF46" s="102"/>
      <c r="HG46" s="102"/>
      <c r="HH46" s="102"/>
      <c r="HI46" s="102"/>
      <c r="HJ46" s="102"/>
      <c r="HK46" s="102"/>
      <c r="HL46" s="102"/>
      <c r="HM46" s="102"/>
      <c r="HN46" s="102"/>
      <c r="HO46" s="102"/>
      <c r="HP46" s="102"/>
      <c r="HQ46" s="102"/>
      <c r="HR46" s="102"/>
      <c r="HS46" s="102"/>
      <c r="HT46" s="102"/>
      <c r="HU46" s="102"/>
      <c r="HV46" s="102"/>
      <c r="HW46" s="102"/>
      <c r="HX46" s="102"/>
      <c r="HY46" s="102"/>
      <c r="HZ46" s="102"/>
      <c r="IA46" s="102"/>
      <c r="IB46" s="102"/>
      <c r="IC46" s="102"/>
      <c r="ID46" s="102"/>
      <c r="IE46" s="102"/>
      <c r="IF46" s="102"/>
      <c r="IG46" s="102"/>
      <c r="IH46" s="102"/>
      <c r="II46" s="102"/>
      <c r="IJ46" s="102"/>
      <c r="IK46" s="102"/>
      <c r="IL46" s="102"/>
      <c r="IM46" s="102"/>
      <c r="IN46" s="102"/>
      <c r="IO46" s="102"/>
      <c r="IP46" s="102"/>
      <c r="IQ46" s="102"/>
      <c r="IR46" s="102"/>
      <c r="IS46" s="102"/>
      <c r="IT46" s="102"/>
      <c r="IU46" s="102"/>
      <c r="IV46" s="102"/>
      <c r="IW46" s="102"/>
      <c r="IX46" s="102"/>
      <c r="IY46" s="102"/>
      <c r="IZ46" s="102"/>
      <c r="JA46" s="102"/>
      <c r="JB46" s="102"/>
      <c r="JC46" s="102"/>
      <c r="JD46" s="102"/>
      <c r="JE46" s="102"/>
      <c r="JF46" s="102"/>
      <c r="JG46" s="102"/>
      <c r="JH46" s="102"/>
      <c r="JI46" s="102"/>
      <c r="JJ46" s="102"/>
      <c r="JK46" s="102"/>
      <c r="JL46" s="102"/>
      <c r="JM46" s="102"/>
      <c r="JN46" s="102"/>
      <c r="JO46" s="102"/>
      <c r="JP46" s="102"/>
      <c r="JQ46" s="102"/>
      <c r="JR46" s="102"/>
      <c r="JS46" s="102"/>
      <c r="JT46" s="102"/>
      <c r="JU46" s="102"/>
      <c r="JV46" s="102"/>
      <c r="JW46" s="102"/>
      <c r="JX46" s="102"/>
      <c r="JY46" s="102"/>
      <c r="JZ46" s="102"/>
      <c r="KA46" s="102"/>
      <c r="KB46" s="102"/>
      <c r="KC46" s="102"/>
      <c r="KD46" s="102"/>
      <c r="KE46" s="102"/>
      <c r="KF46" s="102"/>
      <c r="KG46" s="102"/>
      <c r="KH46" s="102"/>
      <c r="KI46" s="102"/>
      <c r="KJ46" s="102"/>
      <c r="KK46" s="102"/>
      <c r="KL46" s="102"/>
      <c r="KM46" s="102"/>
      <c r="KN46" s="102"/>
      <c r="KO46" s="102"/>
      <c r="KP46" s="102"/>
      <c r="KQ46" s="102"/>
      <c r="KR46" s="102"/>
      <c r="KS46" s="102"/>
      <c r="KT46" s="102"/>
      <c r="KU46" s="102"/>
      <c r="KV46" s="102"/>
      <c r="KW46" s="102"/>
      <c r="KX46" s="102"/>
      <c r="KY46" s="102"/>
      <c r="KZ46" s="102"/>
      <c r="LA46" s="102"/>
      <c r="LB46" s="102"/>
      <c r="LC46" s="102"/>
      <c r="LD46" s="102"/>
      <c r="LE46" s="102"/>
      <c r="LF46" s="102"/>
      <c r="LG46" s="102"/>
      <c r="LH46" s="102"/>
      <c r="LI46" s="102"/>
      <c r="LJ46" s="102"/>
      <c r="LK46" s="102"/>
      <c r="LL46" s="102"/>
      <c r="LM46" s="102"/>
      <c r="LN46" s="102"/>
      <c r="LO46" s="102"/>
      <c r="LP46" s="102"/>
      <c r="LQ46" s="102"/>
      <c r="LR46" s="102"/>
      <c r="LS46" s="102"/>
      <c r="LT46" s="102"/>
      <c r="LU46" s="102"/>
      <c r="LV46" s="102"/>
      <c r="LW46" s="102"/>
      <c r="LX46" s="102"/>
      <c r="LY46" s="102"/>
      <c r="LZ46" s="102"/>
      <c r="MA46" s="102"/>
      <c r="MB46" s="102"/>
      <c r="MC46" s="102"/>
      <c r="MD46" s="102"/>
      <c r="ME46" s="102"/>
      <c r="MF46" s="102"/>
      <c r="MG46" s="102"/>
      <c r="MH46" s="102"/>
      <c r="MI46" s="102"/>
      <c r="MJ46" s="102"/>
      <c r="MK46" s="102"/>
      <c r="ML46" s="102"/>
      <c r="MM46" s="102"/>
      <c r="MN46" s="102"/>
      <c r="MO46" s="102"/>
      <c r="MP46" s="102"/>
      <c r="MQ46" s="102"/>
      <c r="MR46" s="102"/>
      <c r="MS46" s="102"/>
      <c r="MT46" s="102"/>
      <c r="MU46" s="102"/>
      <c r="MV46" s="102"/>
      <c r="MW46" s="102"/>
      <c r="MX46" s="102"/>
      <c r="MY46" s="102"/>
      <c r="MZ46" s="102"/>
      <c r="NA46" s="102"/>
      <c r="NB46" s="102"/>
      <c r="NC46" s="102"/>
      <c r="ND46" s="102"/>
      <c r="NE46" s="1"/>
      <c r="NF46" s="102"/>
      <c r="NG46" s="102"/>
      <c r="NH46" s="102"/>
      <c r="NI46" s="102"/>
      <c r="NJ46" s="102"/>
      <c r="NK46" s="102"/>
      <c r="NL46" s="102"/>
      <c r="NM46" s="102"/>
      <c r="NN46" s="102"/>
      <c r="NO46" s="102"/>
      <c r="NP46" s="102"/>
      <c r="NQ46" s="102"/>
      <c r="NR46" s="102"/>
      <c r="NS46" s="102"/>
      <c r="NT46" s="102"/>
      <c r="NU46" s="102"/>
      <c r="NV46" s="102"/>
      <c r="NW46" s="102"/>
      <c r="NX46" s="102"/>
      <c r="NY46" s="102"/>
      <c r="NZ46" s="102"/>
      <c r="OA46" s="102"/>
      <c r="OB46" s="102"/>
      <c r="OC46" s="102"/>
      <c r="OD46" s="102"/>
      <c r="OE46" s="102"/>
      <c r="OF46" s="102"/>
      <c r="OG46" s="102"/>
      <c r="OH46" s="102"/>
      <c r="OI46" s="102"/>
      <c r="OJ46" s="102"/>
      <c r="OK46" s="102"/>
      <c r="OL46" s="102"/>
      <c r="OM46" s="102"/>
      <c r="ON46" s="102"/>
      <c r="OO46" s="102"/>
      <c r="OP46" s="102"/>
      <c r="OQ46" s="102"/>
      <c r="OR46" s="102"/>
      <c r="OS46" s="102"/>
      <c r="OT46" s="102"/>
      <c r="OU46" s="102"/>
      <c r="OV46" s="102"/>
      <c r="OW46" s="102"/>
      <c r="OX46" s="102"/>
      <c r="OY46" s="102"/>
      <c r="OZ46" s="102"/>
      <c r="PA46" s="102"/>
      <c r="PB46" s="102"/>
      <c r="PC46" s="102"/>
      <c r="PD46" s="102"/>
      <c r="PE46" s="102"/>
      <c r="PF46" s="102"/>
      <c r="PG46" s="102"/>
      <c r="PH46" s="102"/>
      <c r="PI46" s="102"/>
      <c r="PJ46" s="102"/>
      <c r="PK46" s="102"/>
      <c r="PL46" s="102"/>
      <c r="PM46" s="102"/>
      <c r="PN46" s="102"/>
      <c r="PO46" s="102"/>
      <c r="PP46" s="102"/>
      <c r="PQ46" s="102"/>
      <c r="PR46" s="102"/>
      <c r="PS46" s="102"/>
      <c r="PT46" s="102"/>
      <c r="PU46" s="102"/>
      <c r="PV46" s="102"/>
      <c r="PW46" s="102"/>
      <c r="PX46" s="102"/>
      <c r="PY46" s="102"/>
      <c r="PZ46" s="102"/>
      <c r="QA46" s="102"/>
      <c r="QB46" s="102"/>
      <c r="QC46" s="102"/>
      <c r="QD46" s="102"/>
      <c r="QE46" s="102"/>
      <c r="QF46" s="102"/>
      <c r="QG46" s="102"/>
      <c r="QH46" s="102"/>
      <c r="QI46" s="102"/>
      <c r="QJ46" s="102"/>
      <c r="QK46" s="102"/>
      <c r="QL46" s="102"/>
      <c r="QM46" s="102"/>
      <c r="QN46" s="102"/>
      <c r="QO46" s="102"/>
      <c r="QP46" s="102"/>
      <c r="QQ46" s="102"/>
      <c r="QR46" s="102"/>
      <c r="QS46" s="102"/>
      <c r="QT46" s="102"/>
      <c r="QU46" s="102"/>
      <c r="QV46" s="102"/>
      <c r="QW46" s="102"/>
      <c r="QX46" s="102"/>
      <c r="QY46" s="102"/>
      <c r="QZ46" s="102"/>
      <c r="RA46" s="102"/>
      <c r="RB46" s="102"/>
      <c r="RC46" s="102"/>
      <c r="RD46" s="102"/>
      <c r="RE46" s="102"/>
      <c r="RF46" s="102"/>
      <c r="RG46" s="102"/>
      <c r="RH46" s="102"/>
      <c r="RI46" s="102"/>
      <c r="RJ46" s="102"/>
      <c r="RK46" s="102"/>
      <c r="RL46" s="102"/>
      <c r="RM46" s="102"/>
      <c r="RN46" s="102"/>
      <c r="RO46" s="102"/>
      <c r="RP46" s="102"/>
      <c r="RQ46" s="102"/>
      <c r="RR46" s="102"/>
      <c r="RS46" s="102"/>
      <c r="RT46" s="102"/>
      <c r="RU46" s="102"/>
      <c r="RV46" s="102"/>
      <c r="RW46" s="102"/>
      <c r="RX46" s="102"/>
      <c r="RY46" s="102"/>
      <c r="RZ46" s="102"/>
      <c r="SA46" s="102"/>
      <c r="SB46" s="102"/>
      <c r="SC46" s="102"/>
      <c r="SD46" s="102"/>
      <c r="SE46" s="102"/>
      <c r="SF46" s="102"/>
      <c r="SG46" s="102"/>
      <c r="SH46" s="102"/>
      <c r="SI46" s="102"/>
      <c r="SJ46" s="102"/>
      <c r="SK46" s="102"/>
      <c r="SL46" s="102"/>
      <c r="SM46" s="102"/>
      <c r="SN46" s="102"/>
      <c r="SO46" s="102"/>
      <c r="SP46" s="102"/>
      <c r="SQ46" s="102"/>
      <c r="SR46" s="102"/>
      <c r="SS46" s="102"/>
      <c r="ST46" s="102"/>
      <c r="SU46" s="102"/>
      <c r="SV46" s="102"/>
      <c r="SW46" s="102"/>
      <c r="SX46" s="102"/>
      <c r="SY46" s="102"/>
      <c r="SZ46" s="102"/>
      <c r="TA46" s="102"/>
      <c r="TB46" s="102"/>
    </row>
    <row r="47" spans="1:522" s="10" customFormat="1" ht="18" customHeight="1" x14ac:dyDescent="0.2">
      <c r="A47" s="12"/>
      <c r="B47" s="26" t="s">
        <v>253</v>
      </c>
      <c r="C47" s="1">
        <v>2372</v>
      </c>
      <c r="D47" s="4" t="s">
        <v>254</v>
      </c>
      <c r="E47" s="1">
        <v>9449</v>
      </c>
      <c r="F47" s="1">
        <v>2011</v>
      </c>
      <c r="G47" s="4" t="s">
        <v>13</v>
      </c>
      <c r="H47"/>
      <c r="I47" s="1">
        <f t="shared" si="1"/>
        <v>0</v>
      </c>
      <c r="J47" s="12">
        <f>Tabuľka11[[#This Row],[Stĺpec173]]+Tabuľka11[[#This Row],[Stĺpec201]]+Tabuľka11[[#This Row],[Stĺpec219]]+Tabuľka11[[#This Row],[Stĺpec218]]+Tabuľka11[[#This Row],[Stĺpec236]]+JI48+Tabuľka11[[#This Row],[Stĺpec307]]+Tabuľka11[[#This Row],[Stĺpec281]]+LC48+Tabuľka11[[#This Row],[Stĺpec333]]+Tabuľka11[[#This Row],[Stĺpec390]]+NE48+Tabuľka11[[#This Row],[Stĺpec383]]+Tabuľka11[[#This Row],[Stĺpec382]]+NM48</f>
        <v>0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14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102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0" customFormat="1" ht="18" customHeight="1" x14ac:dyDescent="0.2">
      <c r="A48" s="12"/>
      <c r="B48" s="35"/>
      <c r="C48" s="1"/>
      <c r="D48" s="4" t="s">
        <v>255</v>
      </c>
      <c r="E48" s="1">
        <v>11293</v>
      </c>
      <c r="F48" s="1">
        <v>2016</v>
      </c>
      <c r="G48"/>
      <c r="H48"/>
      <c r="I48" s="1">
        <f t="shared" si="1"/>
        <v>0</v>
      </c>
      <c r="J48" s="12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14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102"/>
      <c r="KU48" s="97"/>
      <c r="KV48" s="97"/>
      <c r="KW48" s="97"/>
      <c r="KX48" s="97"/>
      <c r="KY48" s="97"/>
      <c r="KZ48" s="97"/>
      <c r="LA48" s="97"/>
      <c r="LB48" s="97"/>
      <c r="LC48" s="102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0" customFormat="1" ht="18" customHeight="1" x14ac:dyDescent="0.2">
      <c r="A49" s="12"/>
      <c r="B49" s="26" t="s">
        <v>133</v>
      </c>
      <c r="C49" s="1">
        <v>3021</v>
      </c>
      <c r="D49" s="4" t="s">
        <v>181</v>
      </c>
      <c r="E49" s="1">
        <v>12223</v>
      </c>
      <c r="F49" s="1">
        <v>2019</v>
      </c>
      <c r="G49" s="4" t="s">
        <v>64</v>
      </c>
      <c r="H49"/>
      <c r="I49" s="1">
        <f t="shared" si="1"/>
        <v>0</v>
      </c>
      <c r="J49" s="12">
        <f>ID49+IE49+IL49+IM49+IR49+IS49+JB49+KV49+LE49+LF49+Tabuľka11[[#This Row],[Stĺpec346]]+Tabuľka11[[#This Row],[Stĺpec345]]+Tabuľka11[[#This Row],[Stĺpec413]]+Tabuľka11[[#This Row],[Stĺpec401]]+Tabuľka11[[#This Row],[Stĺpec477]]</f>
        <v>0</v>
      </c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50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  <c r="IW49" s="102"/>
      <c r="IX49" s="102"/>
      <c r="IY49" s="102"/>
      <c r="IZ49" s="102"/>
      <c r="JA49" s="102"/>
      <c r="JB49" s="102"/>
      <c r="JC49" s="102"/>
      <c r="JD49" s="102"/>
      <c r="JE49" s="102"/>
      <c r="JF49" s="102"/>
      <c r="JG49" s="102"/>
      <c r="JH49" s="102"/>
      <c r="JI49" s="102"/>
      <c r="JJ49" s="102"/>
      <c r="JK49" s="102"/>
      <c r="JL49" s="102"/>
      <c r="JM49" s="102"/>
      <c r="JN49" s="102"/>
      <c r="JO49" s="102"/>
      <c r="JP49" s="102"/>
      <c r="JQ49" s="102"/>
      <c r="JR49" s="102"/>
      <c r="JS49" s="88"/>
      <c r="JT49" s="88"/>
      <c r="JU49" s="88"/>
      <c r="JV49" s="88"/>
      <c r="JW49" s="88"/>
      <c r="JX49" s="102"/>
      <c r="JY49" s="102"/>
      <c r="JZ49" s="102"/>
      <c r="KA49" s="102"/>
      <c r="KB49" s="102"/>
      <c r="KC49" s="102"/>
      <c r="KD49" s="102"/>
      <c r="KE49" s="102"/>
      <c r="KF49" s="102"/>
      <c r="KG49" s="102"/>
      <c r="KH49" s="102"/>
      <c r="KI49" s="102"/>
      <c r="KJ49" s="102"/>
      <c r="KK49" s="102"/>
      <c r="KL49" s="102"/>
      <c r="KM49" s="102"/>
      <c r="KN49" s="102"/>
      <c r="KO49" s="102"/>
      <c r="KP49" s="102"/>
      <c r="KQ49" s="102"/>
      <c r="KR49" s="102"/>
      <c r="KS49" s="102"/>
      <c r="KT49" s="102"/>
      <c r="KU49" s="102"/>
      <c r="KV49" s="102"/>
      <c r="KW49" s="102"/>
      <c r="KX49" s="102"/>
      <c r="KY49" s="102"/>
      <c r="KZ49" s="102"/>
      <c r="LA49" s="102"/>
      <c r="LB49" s="102"/>
      <c r="LC49" s="102"/>
      <c r="LD49" s="102"/>
      <c r="LE49" s="102"/>
      <c r="LF49" s="102"/>
      <c r="LG49" s="102"/>
      <c r="LH49" s="102"/>
      <c r="LI49" s="102"/>
      <c r="LJ49" s="102"/>
      <c r="LK49" s="102"/>
      <c r="LL49" s="102"/>
      <c r="LM49" s="102"/>
      <c r="LN49" s="102"/>
      <c r="LO49" s="102"/>
      <c r="LP49" s="102"/>
      <c r="LQ49" s="102"/>
      <c r="LR49" s="102"/>
      <c r="LS49" s="102"/>
      <c r="LT49" s="102"/>
      <c r="LU49" s="102"/>
      <c r="LV49" s="102"/>
      <c r="LW49" s="102"/>
      <c r="LX49" s="102"/>
      <c r="LY49" s="102"/>
      <c r="LZ49" s="102"/>
      <c r="MA49" s="102"/>
      <c r="MB49" s="102"/>
      <c r="MC49" s="102"/>
      <c r="MD49" s="102"/>
      <c r="ME49" s="102"/>
      <c r="MF49" s="102"/>
      <c r="MG49" s="102"/>
      <c r="MH49" s="102"/>
      <c r="MI49" s="102"/>
      <c r="MJ49" s="102"/>
      <c r="MK49" s="102"/>
      <c r="ML49" s="102"/>
      <c r="MM49" s="102"/>
      <c r="MN49" s="102"/>
      <c r="MO49" s="102"/>
      <c r="MP49" s="102"/>
      <c r="MQ49" s="102"/>
      <c r="MR49" s="102"/>
      <c r="MS49" s="102"/>
      <c r="MT49" s="102"/>
      <c r="MU49" s="102"/>
      <c r="MV49" s="102"/>
      <c r="MW49" s="102"/>
      <c r="MX49" s="102"/>
      <c r="MY49" s="102"/>
      <c r="MZ49" s="102"/>
      <c r="NA49" s="102"/>
      <c r="NB49" s="102"/>
      <c r="NC49" s="102"/>
      <c r="ND49" s="102"/>
      <c r="NE49" s="102"/>
      <c r="NF49" s="102"/>
      <c r="NG49" s="102"/>
      <c r="NH49" s="102"/>
      <c r="NI49" s="102"/>
      <c r="NJ49" s="102"/>
      <c r="NK49" s="102"/>
      <c r="NL49" s="102"/>
      <c r="NM49" s="102"/>
      <c r="NN49" s="102"/>
      <c r="NO49" s="102"/>
      <c r="NP49" s="102"/>
      <c r="NQ49" s="102"/>
      <c r="NR49" s="102"/>
      <c r="NS49" s="102"/>
      <c r="NT49" s="102"/>
      <c r="NU49" s="102"/>
      <c r="NV49" s="102"/>
      <c r="NW49" s="102"/>
      <c r="NX49" s="102"/>
      <c r="NY49" s="102"/>
      <c r="NZ49" s="102"/>
      <c r="OA49" s="102"/>
      <c r="OB49" s="102"/>
      <c r="OC49" s="102"/>
      <c r="OD49" s="102"/>
      <c r="OE49" s="102"/>
      <c r="OF49" s="102"/>
      <c r="OG49" s="102"/>
      <c r="OH49" s="102"/>
      <c r="OI49" s="102"/>
      <c r="OJ49" s="102"/>
      <c r="OK49" s="102"/>
      <c r="OL49" s="102"/>
      <c r="OM49" s="102"/>
      <c r="ON49" s="102"/>
      <c r="OO49" s="102"/>
      <c r="OP49" s="102"/>
      <c r="OQ49" s="102"/>
      <c r="OR49" s="102"/>
      <c r="OS49" s="102"/>
      <c r="OT49" s="102"/>
      <c r="OU49" s="102"/>
      <c r="OV49" s="102"/>
      <c r="OW49" s="102"/>
      <c r="OX49" s="102"/>
      <c r="OY49" s="102"/>
      <c r="OZ49" s="102"/>
      <c r="PA49" s="102"/>
      <c r="PB49" s="102"/>
      <c r="PC49" s="102"/>
      <c r="PD49" s="102"/>
      <c r="PE49" s="102"/>
      <c r="PF49" s="102"/>
      <c r="PG49" s="102"/>
      <c r="PH49" s="102"/>
      <c r="PI49" s="102"/>
      <c r="PJ49" s="102"/>
      <c r="PK49" s="102"/>
      <c r="PL49" s="102"/>
      <c r="PM49" s="102"/>
      <c r="PN49" s="102"/>
      <c r="PO49" s="102"/>
      <c r="PP49" s="102"/>
      <c r="PQ49" s="102"/>
      <c r="PR49" s="102"/>
      <c r="PS49" s="102"/>
      <c r="PT49" s="102"/>
      <c r="PU49" s="102"/>
      <c r="PV49" s="102"/>
      <c r="PW49" s="102"/>
      <c r="PX49" s="102"/>
      <c r="PY49" s="102"/>
      <c r="PZ49" s="102"/>
      <c r="QA49" s="102"/>
      <c r="QB49" s="102"/>
      <c r="QC49" s="102"/>
      <c r="QD49" s="102"/>
      <c r="QE49" s="102"/>
      <c r="QF49" s="102"/>
      <c r="QG49" s="102"/>
      <c r="QH49" s="102"/>
      <c r="QI49" s="102"/>
      <c r="QJ49" s="102"/>
      <c r="QK49" s="102"/>
      <c r="QL49" s="102"/>
      <c r="QM49" s="102"/>
      <c r="QN49" s="102"/>
      <c r="QO49" s="102"/>
      <c r="QP49" s="102"/>
      <c r="QQ49" s="102"/>
      <c r="QR49" s="102"/>
      <c r="QS49" s="102"/>
      <c r="QT49" s="102"/>
      <c r="QU49" s="102"/>
      <c r="QV49" s="102"/>
      <c r="QW49" s="102"/>
      <c r="QX49" s="102"/>
      <c r="QY49" s="102"/>
      <c r="QZ49" s="102"/>
      <c r="RA49" s="102"/>
      <c r="RB49" s="102"/>
      <c r="RC49" s="102"/>
      <c r="RD49" s="102"/>
      <c r="RE49" s="102"/>
      <c r="RF49" s="102"/>
      <c r="RG49" s="102"/>
      <c r="RH49" s="102"/>
      <c r="RI49" s="102"/>
      <c r="RJ49" s="102"/>
      <c r="RK49" s="102"/>
      <c r="RL49" s="102"/>
      <c r="RM49" s="102"/>
      <c r="RN49" s="102"/>
      <c r="RO49" s="102"/>
      <c r="RP49" s="102"/>
      <c r="RQ49" s="102"/>
      <c r="RR49" s="102"/>
      <c r="RS49" s="102"/>
      <c r="RT49" s="102"/>
      <c r="RU49" s="102"/>
      <c r="RV49" s="102"/>
      <c r="RW49" s="102"/>
      <c r="RX49" s="102"/>
      <c r="RY49" s="102"/>
      <c r="RZ49" s="102"/>
      <c r="SA49" s="102"/>
      <c r="SB49" s="102"/>
      <c r="SC49" s="102"/>
      <c r="SD49" s="102"/>
      <c r="SE49" s="102"/>
      <c r="SF49" s="102"/>
      <c r="SG49" s="102"/>
      <c r="SH49" s="102"/>
      <c r="SI49" s="102"/>
      <c r="SJ49" s="102"/>
      <c r="SK49" s="102"/>
      <c r="SL49" s="102"/>
      <c r="SM49" s="102"/>
      <c r="SN49" s="102"/>
      <c r="SO49" s="102"/>
      <c r="SP49" s="102"/>
      <c r="SQ49" s="102"/>
      <c r="SR49" s="102"/>
      <c r="SS49" s="102"/>
      <c r="ST49" s="102"/>
      <c r="SU49" s="102"/>
      <c r="SV49" s="102"/>
      <c r="SW49" s="102"/>
      <c r="SX49" s="102"/>
      <c r="SY49" s="102"/>
      <c r="SZ49" s="102"/>
      <c r="TA49" s="102"/>
      <c r="TB49" s="102"/>
    </row>
    <row r="50" spans="1:522" s="10" customFormat="1" ht="18" customHeight="1" x14ac:dyDescent="0.2">
      <c r="A50" s="12"/>
      <c r="B50" s="26" t="s">
        <v>32</v>
      </c>
      <c r="C50" s="1">
        <v>1742</v>
      </c>
      <c r="D50" s="63" t="s">
        <v>33</v>
      </c>
      <c r="E50" s="19">
        <v>11490</v>
      </c>
      <c r="F50" s="19">
        <v>2017</v>
      </c>
      <c r="G50" s="125" t="s">
        <v>321</v>
      </c>
      <c r="I50" s="1">
        <f t="shared" si="1"/>
        <v>0</v>
      </c>
      <c r="J50" s="12">
        <f>Tabuľka11[[#This Row],[Stĺpec209]]+Tabuľka11[[#This Row],[Stĺpec251]]+Tabuľka11[[#This Row],[Stĺpec250]]+Tabuľka11[[#This Row],[Stĺpec241]]+Tabuľka11[[#This Row],[Stĺpec296]]+Tabuľka11[[#This Row],[Stĺpec289]]+Tabuľka11[[#This Row],[Stĺpec301]]+Tabuľka11[[#This Row],[Stĺpec300]]+LE51+Tabuľka11[[#This Row],[Stĺpec223]]+MX51+Tabuľka11[[#This Row],[Stĺpec344]]+NF51+Tabuľka11[[#This Row],[Stĺpec370]]+Tabuľka11[[#This Row],[Stĺpec458]]</f>
        <v>0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102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7"/>
      <c r="FE50" s="98"/>
      <c r="FF50" s="98"/>
      <c r="FG50" s="98"/>
      <c r="FH50" s="98"/>
      <c r="FI50" s="98"/>
      <c r="FJ50" s="98"/>
      <c r="FK50" s="98"/>
      <c r="FL50" s="99"/>
      <c r="FM50" s="98"/>
      <c r="FN50" s="98"/>
      <c r="FO50" s="99"/>
      <c r="FP50" s="98"/>
      <c r="FQ50" s="97"/>
      <c r="FR50" s="98"/>
      <c r="FS50" s="98"/>
      <c r="FT50" s="98"/>
      <c r="FU50" s="98"/>
      <c r="FV50" s="98"/>
      <c r="FW50" s="98"/>
      <c r="FX50" s="98"/>
      <c r="FY50" s="98"/>
      <c r="FZ50" s="98"/>
      <c r="GA50" s="97"/>
      <c r="GB50" s="98"/>
      <c r="GC50" s="98"/>
      <c r="GD50" s="99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7"/>
      <c r="GU50" s="97"/>
      <c r="GV50" s="98"/>
      <c r="GW50" s="98"/>
      <c r="GX50" s="98"/>
      <c r="GY50" s="97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0" customFormat="1" ht="18" customHeight="1" x14ac:dyDescent="0.2">
      <c r="A51" s="12"/>
      <c r="B51" s="35"/>
      <c r="C51" s="1"/>
      <c r="D51" s="63" t="s">
        <v>392</v>
      </c>
      <c r="E51" s="19">
        <v>12611</v>
      </c>
      <c r="F51" s="19">
        <v>2020</v>
      </c>
      <c r="G51" s="125"/>
      <c r="I51" s="1">
        <f t="shared" si="1"/>
        <v>0</v>
      </c>
      <c r="J51" s="12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102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100"/>
      <c r="FM51" s="97"/>
      <c r="FN51" s="97"/>
      <c r="FO51" s="100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147"/>
      <c r="GC51" s="97"/>
      <c r="GD51" s="100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1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0" customFormat="1" ht="18" customHeight="1" x14ac:dyDescent="0.2">
      <c r="A52" s="12"/>
      <c r="B52" s="35"/>
      <c r="C52" s="1"/>
      <c r="D52" s="124" t="s">
        <v>451</v>
      </c>
      <c r="E52" s="19">
        <v>12609</v>
      </c>
      <c r="F52" s="19">
        <v>2020</v>
      </c>
      <c r="G52" s="125"/>
      <c r="I52" s="1">
        <f t="shared" si="1"/>
        <v>0</v>
      </c>
      <c r="J52" s="12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102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100"/>
      <c r="FM52" s="97"/>
      <c r="FN52" s="97"/>
      <c r="FO52" s="100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147"/>
      <c r="GC52" s="97"/>
      <c r="GD52" s="100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1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0" customFormat="1" ht="18" customHeight="1" x14ac:dyDescent="0.2">
      <c r="A53" s="12"/>
      <c r="B53" s="35"/>
      <c r="C53" s="1"/>
      <c r="D53" s="4" t="s">
        <v>132</v>
      </c>
      <c r="E53" s="1">
        <v>10972</v>
      </c>
      <c r="F53" s="1">
        <v>2014</v>
      </c>
      <c r="G53"/>
      <c r="H53"/>
      <c r="I53" s="1">
        <f t="shared" ref="I53:I81" si="2">SUM(K53:TB53)</f>
        <v>0</v>
      </c>
      <c r="J53" s="12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102"/>
      <c r="KU53" s="97"/>
      <c r="KV53" s="97"/>
      <c r="KW53" s="97"/>
      <c r="KX53" s="97"/>
      <c r="KY53" s="97"/>
      <c r="KZ53" s="97"/>
      <c r="LA53" s="97"/>
      <c r="LB53" s="102"/>
      <c r="LC53" s="97"/>
      <c r="LD53" s="97"/>
      <c r="LE53" s="97"/>
      <c r="LF53" s="97"/>
      <c r="LG53" s="97"/>
      <c r="LH53" s="97"/>
      <c r="LI53" s="97"/>
      <c r="LJ53" s="97"/>
      <c r="LK53" s="97"/>
      <c r="LL53" s="102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0" customFormat="1" ht="18" customHeight="1" x14ac:dyDescent="0.2">
      <c r="A54" s="12"/>
      <c r="B54" s="26" t="s">
        <v>30</v>
      </c>
      <c r="C54" s="1">
        <v>135</v>
      </c>
      <c r="D54" s="4" t="s">
        <v>141</v>
      </c>
      <c r="E54" s="1">
        <v>11826</v>
      </c>
      <c r="F54" s="1">
        <v>2018</v>
      </c>
      <c r="G54" t="s">
        <v>13</v>
      </c>
      <c r="H54"/>
      <c r="I54" s="1">
        <f t="shared" si="2"/>
        <v>0</v>
      </c>
      <c r="J54" s="12">
        <f>Tabuľka11[[#This Row],[Stĺpec64]]+Tabuľka11[[#This Row],[Stĺpec68]]+Tabuľka11[[#This Row],[Stĺpec74]]+Tabuľka11[[#This Row],[Stĺpec252]]+Tabuľka11[[#This Row],[Stĺpec247]]+Tabuľka11[[#This Row],[Stĺpec242]]+Tabuľka11[[#This Row],[Stĺpec238]]+Tabuľka11[[#This Row],[Stĺpec312]]+Tabuľka11[[#This Row],[Stĺpec304]]+Tabuľka11[[#This Row],[Stĺpec302]]+Tabuľka11[[#This Row],[Stĺpec225]]+Tabuľka11[[#This Row],[Stĺpec345]]+NC55+Tabuľka11[[#This Row],[Stĺpec388]]+Tabuľka11[[#This Row],[Stĺpec399]]</f>
        <v>0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102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0" customFormat="1" ht="18" customHeight="1" x14ac:dyDescent="0.2">
      <c r="A55" s="12"/>
      <c r="B55" s="26"/>
      <c r="C55" s="1"/>
      <c r="D55" t="s">
        <v>31</v>
      </c>
      <c r="E55" s="1">
        <v>9454</v>
      </c>
      <c r="F55" s="1">
        <v>2009</v>
      </c>
      <c r="G55"/>
      <c r="H55"/>
      <c r="I55" s="1">
        <f t="shared" si="2"/>
        <v>0</v>
      </c>
      <c r="J55" s="12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102"/>
      <c r="BE55" s="102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139"/>
      <c r="FM55" s="98"/>
      <c r="FN55" s="98"/>
      <c r="FO55" s="139"/>
      <c r="FP55" s="98"/>
      <c r="FQ55" s="97"/>
      <c r="FR55" s="98"/>
      <c r="FS55" s="98"/>
      <c r="FT55" s="98"/>
      <c r="FU55" s="98"/>
      <c r="FV55" s="98"/>
      <c r="FW55" s="98"/>
      <c r="FX55" s="98"/>
      <c r="FY55" s="98"/>
      <c r="FZ55" s="98"/>
      <c r="GA55" s="97"/>
      <c r="GB55" s="98"/>
      <c r="GC55" s="98"/>
      <c r="GD55" s="139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105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102"/>
      <c r="HE55" s="98"/>
      <c r="HF55" s="98"/>
      <c r="HG55" s="98"/>
      <c r="HH55" s="98"/>
      <c r="HI55" s="98"/>
      <c r="HJ55" s="98"/>
      <c r="HK55" s="98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102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0" customFormat="1" ht="18" customHeight="1" x14ac:dyDescent="0.2">
      <c r="A56" s="12"/>
      <c r="B56" s="26" t="s">
        <v>39</v>
      </c>
      <c r="C56" s="1"/>
      <c r="D56" s="4" t="s">
        <v>195</v>
      </c>
      <c r="E56" s="1"/>
      <c r="F56" s="1"/>
      <c r="G56"/>
      <c r="H56"/>
      <c r="I56" s="1">
        <f t="shared" si="2"/>
        <v>0</v>
      </c>
      <c r="J56" s="12">
        <f>Tabuľka11[[#This Row],[Stĺpec8]]+I57+I58</f>
        <v>0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14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0" customFormat="1" ht="18" customHeight="1" x14ac:dyDescent="0.2">
      <c r="A57" s="12"/>
      <c r="B57" s="35"/>
      <c r="C57" s="1"/>
      <c r="D57" s="4" t="s">
        <v>302</v>
      </c>
      <c r="E57" s="1"/>
      <c r="F57" s="1"/>
      <c r="G57"/>
      <c r="H57"/>
      <c r="I57" s="1">
        <f t="shared" si="2"/>
        <v>0</v>
      </c>
      <c r="J57" s="12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147"/>
      <c r="GB57" s="14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0" customFormat="1" ht="18" customHeight="1" x14ac:dyDescent="0.2">
      <c r="A58" s="12"/>
      <c r="B58" s="35"/>
      <c r="C58" s="1"/>
      <c r="D58" s="4" t="s">
        <v>314</v>
      </c>
      <c r="E58" s="1"/>
      <c r="F58" s="1">
        <v>2018</v>
      </c>
      <c r="G58"/>
      <c r="H58"/>
      <c r="I58" s="1">
        <f t="shared" si="2"/>
        <v>0</v>
      </c>
      <c r="J58" s="12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147"/>
      <c r="GB58" s="14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0" customFormat="1" ht="18" customHeight="1" x14ac:dyDescent="0.2">
      <c r="A59" s="12"/>
      <c r="B59" s="26" t="s">
        <v>303</v>
      </c>
      <c r="C59" s="19"/>
      <c r="D59" s="124" t="s">
        <v>304</v>
      </c>
      <c r="E59" s="19"/>
      <c r="F59" s="19"/>
      <c r="G59" s="4" t="s">
        <v>19</v>
      </c>
      <c r="H59"/>
      <c r="I59" s="1">
        <f t="shared" si="2"/>
        <v>0</v>
      </c>
      <c r="J59" s="12">
        <f>SUM(I59:I60)</f>
        <v>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102"/>
      <c r="CD59" s="102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102"/>
      <c r="CX59" s="97"/>
      <c r="CY59" s="97"/>
      <c r="CZ59" s="102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102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146"/>
      <c r="FM59" s="97"/>
      <c r="FN59" s="97"/>
      <c r="FO59" s="146"/>
      <c r="FP59" s="141"/>
      <c r="FQ59" s="141"/>
      <c r="FR59" s="97"/>
      <c r="FS59" s="97"/>
      <c r="FT59" s="97"/>
      <c r="FU59" s="97"/>
      <c r="FV59" s="97"/>
      <c r="FW59" s="141"/>
      <c r="FX59" s="141"/>
      <c r="FY59" s="97"/>
      <c r="FZ59" s="97"/>
      <c r="GA59" s="147"/>
      <c r="GB59" s="147"/>
      <c r="GC59" s="97"/>
      <c r="GD59" s="146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102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88"/>
      <c r="IK59" s="88"/>
      <c r="IL59" s="88"/>
      <c r="IM59" s="88"/>
      <c r="IN59" s="88"/>
      <c r="IO59" s="88"/>
      <c r="IP59" s="88"/>
      <c r="IQ59" s="88"/>
      <c r="IR59" s="88"/>
      <c r="IS59" s="88"/>
      <c r="IT59" s="88"/>
      <c r="IU59" s="88"/>
      <c r="IV59" s="88"/>
      <c r="IW59" s="88"/>
      <c r="IX59" s="88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88"/>
      <c r="JT59" s="88"/>
      <c r="JU59" s="88"/>
      <c r="JV59" s="88"/>
      <c r="JW59" s="88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102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10" customFormat="1" ht="18" customHeight="1" x14ac:dyDescent="0.2">
      <c r="A60" s="12"/>
      <c r="B60" s="35"/>
      <c r="C60" s="19"/>
      <c r="D60" s="124" t="s">
        <v>305</v>
      </c>
      <c r="E60" s="19"/>
      <c r="F60" s="19"/>
      <c r="G60" s="4"/>
      <c r="H60"/>
      <c r="I60" s="1">
        <f t="shared" si="2"/>
        <v>0</v>
      </c>
      <c r="J60" s="12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102"/>
      <c r="CD60" s="102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102"/>
      <c r="CX60" s="97"/>
      <c r="CY60" s="97"/>
      <c r="CZ60" s="102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102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146"/>
      <c r="FM60" s="97"/>
      <c r="FN60" s="97"/>
      <c r="FO60" s="146"/>
      <c r="FP60" s="141"/>
      <c r="FQ60" s="141"/>
      <c r="FR60" s="97"/>
      <c r="FS60" s="97"/>
      <c r="FT60" s="97"/>
      <c r="FU60" s="97"/>
      <c r="FV60" s="97"/>
      <c r="FW60" s="141"/>
      <c r="FX60" s="141"/>
      <c r="FY60" s="97"/>
      <c r="FZ60" s="97"/>
      <c r="GA60" s="147"/>
      <c r="GB60" s="147"/>
      <c r="GC60" s="97"/>
      <c r="GD60" s="146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102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88"/>
      <c r="JT60" s="88"/>
      <c r="JU60" s="88"/>
      <c r="JV60" s="88"/>
      <c r="JW60" s="88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102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10" customFormat="1" ht="18" customHeight="1" x14ac:dyDescent="0.2">
      <c r="A61" s="12"/>
      <c r="B61" s="26" t="s">
        <v>125</v>
      </c>
      <c r="C61" s="1">
        <v>265</v>
      </c>
      <c r="D61" s="4" t="s">
        <v>126</v>
      </c>
      <c r="E61" s="1">
        <v>9403</v>
      </c>
      <c r="F61" s="1">
        <v>2011</v>
      </c>
      <c r="G61" s="4" t="s">
        <v>21</v>
      </c>
      <c r="H61"/>
      <c r="I61" s="1">
        <f t="shared" si="2"/>
        <v>0</v>
      </c>
      <c r="J61" s="12">
        <f>Tabuľka11[[#This Row],[Stĺpec8]]</f>
        <v>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102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14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0" customFormat="1" ht="18" customHeight="1" x14ac:dyDescent="0.2">
      <c r="A62" s="12"/>
      <c r="B62" s="26" t="s">
        <v>241</v>
      </c>
      <c r="C62" s="1">
        <v>3559</v>
      </c>
      <c r="D62" s="4" t="s">
        <v>242</v>
      </c>
      <c r="E62" s="1">
        <v>12216</v>
      </c>
      <c r="F62" s="1">
        <v>2019</v>
      </c>
      <c r="G62" s="4" t="s">
        <v>59</v>
      </c>
      <c r="H62"/>
      <c r="I62" s="1">
        <f t="shared" si="2"/>
        <v>0</v>
      </c>
      <c r="J62" s="12">
        <f>Tabuľka11[[#This Row],[Stĺpec8]]</f>
        <v>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102"/>
      <c r="CO62" s="102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151"/>
      <c r="FH62" s="151"/>
      <c r="FI62" s="97"/>
      <c r="FJ62" s="97"/>
      <c r="FK62" s="97"/>
      <c r="FL62" s="100"/>
      <c r="FM62" s="97"/>
      <c r="FN62" s="97"/>
      <c r="FO62" s="100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147"/>
      <c r="GB62" s="97"/>
      <c r="GC62" s="97"/>
      <c r="GD62" s="100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102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102"/>
      <c r="KX62" s="97"/>
      <c r="KY62" s="97"/>
      <c r="KZ62" s="97"/>
      <c r="LA62" s="102"/>
      <c r="LB62" s="97"/>
      <c r="LC62" s="97"/>
      <c r="LD62" s="102"/>
      <c r="LE62" s="97"/>
      <c r="LF62" s="97"/>
      <c r="LG62" s="97"/>
      <c r="LH62" s="97"/>
      <c r="LI62" s="97"/>
      <c r="LJ62" s="102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102"/>
      <c r="NC62" s="97"/>
      <c r="ND62" s="97"/>
      <c r="NE62" s="97"/>
      <c r="NF62" s="97"/>
      <c r="NG62" s="102"/>
      <c r="NH62" s="97"/>
      <c r="NI62" s="97"/>
      <c r="NJ62" s="102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0" customFormat="1" ht="18" customHeight="1" x14ac:dyDescent="0.2">
      <c r="A63" s="12"/>
      <c r="B63" s="26" t="s">
        <v>9</v>
      </c>
      <c r="C63" s="1">
        <v>6972</v>
      </c>
      <c r="D63" t="s">
        <v>407</v>
      </c>
      <c r="E63" s="1"/>
      <c r="F63" s="1">
        <v>2018</v>
      </c>
      <c r="G63"/>
      <c r="H63"/>
      <c r="I63" s="1">
        <f t="shared" si="2"/>
        <v>0</v>
      </c>
      <c r="J63" s="12">
        <f>Tabuľka11[[#This Row],[Stĺpec8]]+I64</f>
        <v>0</v>
      </c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50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2"/>
      <c r="SL63" s="102"/>
      <c r="SM63" s="102"/>
      <c r="SN63" s="102"/>
      <c r="SO63" s="102"/>
      <c r="SP63" s="102"/>
      <c r="SQ63" s="102"/>
      <c r="SR63" s="102"/>
      <c r="SS63" s="102"/>
      <c r="ST63" s="102"/>
      <c r="SU63" s="102"/>
      <c r="SV63" s="102"/>
      <c r="SW63" s="102"/>
      <c r="SX63" s="102"/>
      <c r="SY63" s="102"/>
      <c r="SZ63" s="102"/>
      <c r="TA63" s="102"/>
      <c r="TB63" s="102"/>
    </row>
    <row r="64" spans="1:522" s="10" customFormat="1" ht="18" customHeight="1" x14ac:dyDescent="0.2">
      <c r="A64" s="12"/>
      <c r="B64" s="26"/>
      <c r="C64" s="1"/>
      <c r="D64" s="4" t="s">
        <v>193</v>
      </c>
      <c r="E64" s="1">
        <v>11081</v>
      </c>
      <c r="F64" s="1"/>
      <c r="G64"/>
      <c r="H64"/>
      <c r="I64" s="1">
        <f t="shared" si="2"/>
        <v>0</v>
      </c>
      <c r="J64" s="1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  <c r="IU64" s="102"/>
      <c r="IV64" s="102"/>
      <c r="IW64" s="102"/>
      <c r="IX64" s="102"/>
      <c r="IY64" s="102"/>
      <c r="IZ64" s="102"/>
      <c r="JA64" s="102"/>
      <c r="JB64" s="102"/>
      <c r="JC64" s="102"/>
      <c r="JD64" s="102"/>
      <c r="JE64" s="102"/>
      <c r="JF64" s="102"/>
      <c r="JG64" s="102"/>
      <c r="JH64" s="102"/>
      <c r="JI64" s="102"/>
      <c r="JJ64" s="102"/>
      <c r="JK64" s="102"/>
      <c r="JL64" s="102"/>
      <c r="JM64" s="102"/>
      <c r="JN64" s="102"/>
      <c r="JO64" s="102"/>
      <c r="JP64" s="102"/>
      <c r="JQ64" s="102"/>
      <c r="JR64" s="102"/>
      <c r="JS64" s="102"/>
      <c r="JT64" s="102"/>
      <c r="JU64" s="102"/>
      <c r="JV64" s="102"/>
      <c r="JW64" s="102"/>
      <c r="JX64" s="102"/>
      <c r="JY64" s="102"/>
      <c r="JZ64" s="102"/>
      <c r="KA64" s="102"/>
      <c r="KB64" s="102"/>
      <c r="KC64" s="102"/>
      <c r="KD64" s="102"/>
      <c r="KE64" s="102"/>
      <c r="KF64" s="102"/>
      <c r="KG64" s="102"/>
      <c r="KH64" s="102"/>
      <c r="KI64" s="102"/>
      <c r="KJ64" s="102"/>
      <c r="KK64" s="102"/>
      <c r="KL64" s="102"/>
      <c r="KM64" s="102"/>
      <c r="KN64" s="102"/>
      <c r="KO64" s="102"/>
      <c r="KP64" s="102"/>
      <c r="KQ64" s="102"/>
      <c r="KR64" s="102"/>
      <c r="KS64" s="102"/>
      <c r="KT64" s="102"/>
      <c r="KU64" s="102"/>
      <c r="KV64" s="102"/>
      <c r="KW64" s="102"/>
      <c r="KX64" s="102"/>
      <c r="KY64" s="102"/>
      <c r="KZ64" s="102"/>
      <c r="LA64" s="102"/>
      <c r="LB64" s="102"/>
      <c r="LC64" s="102"/>
      <c r="LD64" s="102"/>
      <c r="LE64" s="102"/>
      <c r="LF64" s="102"/>
      <c r="LG64" s="102"/>
      <c r="LH64" s="102"/>
      <c r="LI64" s="102"/>
      <c r="LJ64" s="102"/>
      <c r="LK64" s="102"/>
      <c r="LL64" s="102"/>
      <c r="LM64" s="102"/>
      <c r="LN64" s="102"/>
      <c r="LO64" s="102"/>
      <c r="LP64" s="102"/>
      <c r="LQ64" s="102"/>
      <c r="LR64" s="102"/>
      <c r="LS64" s="102"/>
      <c r="LT64" s="102"/>
      <c r="LU64" s="102"/>
      <c r="LV64" s="102"/>
      <c r="LW64" s="102"/>
      <c r="LX64" s="102"/>
      <c r="LY64" s="102"/>
      <c r="LZ64" s="102"/>
      <c r="MA64" s="102"/>
      <c r="MB64" s="102"/>
      <c r="MC64" s="102"/>
      <c r="MD64" s="102"/>
      <c r="ME64" s="102"/>
      <c r="MF64" s="102"/>
      <c r="MG64" s="102"/>
      <c r="MH64" s="102"/>
      <c r="MI64" s="102"/>
      <c r="MJ64" s="102"/>
      <c r="MK64" s="102"/>
      <c r="ML64" s="102"/>
      <c r="MM64" s="102"/>
      <c r="MN64" s="102"/>
      <c r="MO64" s="102"/>
      <c r="MP64" s="102"/>
      <c r="MQ64" s="102"/>
      <c r="MR64" s="102"/>
      <c r="MS64" s="102"/>
      <c r="MT64" s="102"/>
      <c r="MU64" s="102"/>
      <c r="MV64" s="102"/>
      <c r="MW64" s="102"/>
      <c r="MX64" s="102"/>
      <c r="MY64" s="102"/>
      <c r="MZ64" s="102"/>
      <c r="NA64" s="102"/>
      <c r="NB64" s="102"/>
      <c r="NC64" s="102"/>
      <c r="ND64" s="102"/>
      <c r="NE64" s="102"/>
      <c r="NF64" s="102"/>
      <c r="NG64" s="102"/>
      <c r="NH64" s="102"/>
      <c r="NI64" s="102"/>
      <c r="NJ64" s="102"/>
      <c r="NK64" s="102"/>
      <c r="NL64" s="102"/>
      <c r="NM64" s="102"/>
      <c r="NN64" s="102"/>
      <c r="NO64" s="102"/>
      <c r="NP64" s="102"/>
      <c r="NQ64" s="102"/>
      <c r="NR64" s="102"/>
      <c r="NS64" s="102"/>
      <c r="NT64" s="102"/>
      <c r="NU64" s="102"/>
      <c r="NV64" s="102"/>
      <c r="NW64" s="102"/>
      <c r="NX64" s="102"/>
      <c r="NY64" s="102"/>
      <c r="NZ64" s="102"/>
      <c r="OA64" s="102"/>
      <c r="OB64" s="102"/>
      <c r="OC64" s="102"/>
      <c r="OD64" s="102"/>
      <c r="OE64" s="102"/>
      <c r="OF64" s="102"/>
      <c r="OG64" s="102"/>
      <c r="OH64" s="102"/>
      <c r="OI64" s="102"/>
      <c r="OJ64" s="102"/>
      <c r="OK64" s="102"/>
      <c r="OL64" s="102"/>
      <c r="OM64" s="102"/>
      <c r="ON64" s="102"/>
      <c r="OO64" s="102"/>
      <c r="OP64" s="102"/>
      <c r="OQ64" s="102"/>
      <c r="OR64" s="102"/>
      <c r="OS64" s="102"/>
      <c r="OT64" s="102"/>
      <c r="OU64" s="102"/>
      <c r="OV64" s="102"/>
      <c r="OW64" s="102"/>
      <c r="OX64" s="102"/>
      <c r="OY64" s="102"/>
      <c r="OZ64" s="102"/>
      <c r="PA64" s="102"/>
      <c r="PB64" s="102"/>
      <c r="PC64" s="102"/>
      <c r="PD64" s="102"/>
      <c r="PE64" s="102"/>
      <c r="PF64" s="102"/>
      <c r="PG64" s="102"/>
      <c r="PH64" s="102"/>
      <c r="PI64" s="102"/>
      <c r="PJ64" s="102"/>
      <c r="PK64" s="102"/>
      <c r="PL64" s="102"/>
      <c r="PM64" s="102"/>
      <c r="PN64" s="102"/>
      <c r="PO64" s="102"/>
      <c r="PP64" s="102"/>
      <c r="PQ64" s="102"/>
      <c r="PR64" s="102"/>
      <c r="PS64" s="102"/>
      <c r="PT64" s="102"/>
      <c r="PU64" s="102"/>
      <c r="PV64" s="102"/>
      <c r="PW64" s="102"/>
      <c r="PX64" s="102"/>
      <c r="PY64" s="102"/>
      <c r="PZ64" s="102"/>
      <c r="QA64" s="102"/>
      <c r="QB64" s="102"/>
      <c r="QC64" s="102"/>
      <c r="QD64" s="102"/>
      <c r="QE64" s="102"/>
      <c r="QF64" s="102"/>
      <c r="QG64" s="102"/>
      <c r="QH64" s="102"/>
      <c r="QI64" s="102"/>
      <c r="QJ64" s="102"/>
      <c r="QK64" s="102"/>
      <c r="QL64" s="102"/>
      <c r="QM64" s="102"/>
      <c r="QN64" s="102"/>
      <c r="QO64" s="102"/>
      <c r="QP64" s="102"/>
      <c r="QQ64" s="102"/>
      <c r="QR64" s="102"/>
      <c r="QS64" s="102"/>
      <c r="QT64" s="102"/>
      <c r="QU64" s="102"/>
      <c r="QV64" s="102"/>
      <c r="QW64" s="102"/>
      <c r="QX64" s="102"/>
      <c r="QY64" s="102"/>
      <c r="QZ64" s="102"/>
      <c r="RA64" s="102"/>
      <c r="RB64" s="102"/>
      <c r="RC64" s="102"/>
      <c r="RD64" s="102"/>
      <c r="RE64" s="102"/>
      <c r="RF64" s="102"/>
      <c r="RG64" s="102"/>
      <c r="RH64" s="102"/>
      <c r="RI64" s="102"/>
      <c r="RJ64" s="102"/>
      <c r="RK64" s="102"/>
      <c r="RL64" s="102"/>
      <c r="RM64" s="102"/>
      <c r="RN64" s="102"/>
      <c r="RO64" s="102"/>
      <c r="RP64" s="102"/>
      <c r="RQ64" s="102"/>
      <c r="RR64" s="102"/>
      <c r="RS64" s="102"/>
      <c r="RT64" s="102"/>
      <c r="RU64" s="102"/>
      <c r="RV64" s="102"/>
      <c r="RW64" s="102"/>
      <c r="RX64" s="102"/>
      <c r="RY64" s="102"/>
      <c r="RZ64" s="102"/>
      <c r="SA64" s="102"/>
      <c r="SB64" s="102"/>
      <c r="SC64" s="102"/>
      <c r="SD64" s="102"/>
      <c r="SE64" s="102"/>
      <c r="SF64" s="102"/>
      <c r="SG64" s="102"/>
      <c r="SH64" s="102"/>
      <c r="SI64" s="102"/>
      <c r="SJ64" s="102"/>
      <c r="SK64" s="102"/>
      <c r="SL64" s="102"/>
      <c r="SM64" s="102"/>
      <c r="SN64" s="102"/>
      <c r="SO64" s="102"/>
      <c r="SP64" s="102"/>
      <c r="SQ64" s="102"/>
      <c r="SR64" s="102"/>
      <c r="SS64" s="102"/>
      <c r="ST64" s="102"/>
      <c r="SU64" s="102"/>
      <c r="SV64" s="102"/>
      <c r="SW64" s="102"/>
      <c r="SX64" s="102"/>
      <c r="SY64" s="102"/>
      <c r="SZ64" s="102"/>
      <c r="TA64" s="102"/>
      <c r="TB64" s="102"/>
    </row>
    <row r="65" spans="1:522" s="10" customFormat="1" ht="18" customHeight="1" x14ac:dyDescent="0.2">
      <c r="A65" s="12"/>
      <c r="B65" s="26" t="s">
        <v>37</v>
      </c>
      <c r="C65" s="1">
        <v>4112</v>
      </c>
      <c r="D65" t="s">
        <v>38</v>
      </c>
      <c r="E65" s="1">
        <v>9461</v>
      </c>
      <c r="F65" s="1">
        <v>2012</v>
      </c>
      <c r="G65" t="s">
        <v>35</v>
      </c>
      <c r="H65"/>
      <c r="I65" s="1">
        <f t="shared" si="2"/>
        <v>0</v>
      </c>
      <c r="J65" s="12">
        <f>Tabuľka11[[#This Row],[Stĺpec8]]</f>
        <v>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102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8"/>
      <c r="FH65" s="98"/>
      <c r="FI65" s="149"/>
      <c r="FJ65" s="149"/>
      <c r="FK65" s="98"/>
      <c r="FL65" s="99"/>
      <c r="FM65" s="98"/>
      <c r="FN65" s="98"/>
      <c r="FO65" s="99"/>
      <c r="FP65" s="98"/>
      <c r="FQ65" s="97"/>
      <c r="FR65" s="98"/>
      <c r="FS65" s="98"/>
      <c r="FT65" s="98"/>
      <c r="FU65" s="98"/>
      <c r="FV65" s="98"/>
      <c r="FW65" s="98"/>
      <c r="FX65" s="98"/>
      <c r="FY65" s="98"/>
      <c r="FZ65" s="98"/>
      <c r="GA65" s="97"/>
      <c r="GB65" s="98"/>
      <c r="GC65" s="98"/>
      <c r="GD65" s="99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102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0" customFormat="1" ht="18" customHeight="1" x14ac:dyDescent="0.2">
      <c r="A66" s="12"/>
      <c r="B66" s="26" t="s">
        <v>217</v>
      </c>
      <c r="C66" s="1">
        <v>5778</v>
      </c>
      <c r="D66" t="s">
        <v>218</v>
      </c>
      <c r="E66" s="1">
        <v>12438</v>
      </c>
      <c r="F66" s="1">
        <v>2018</v>
      </c>
      <c r="G66" t="s">
        <v>52</v>
      </c>
      <c r="H66"/>
      <c r="I66" s="1">
        <f t="shared" si="2"/>
        <v>0</v>
      </c>
      <c r="J66" s="12">
        <f>Tabuľka11[[#This Row],[Stĺpec8]]</f>
        <v>0</v>
      </c>
      <c r="K66" s="97"/>
      <c r="L66" s="97"/>
      <c r="M66" s="97"/>
      <c r="N66" s="97"/>
      <c r="O66" s="97"/>
      <c r="P66" s="97"/>
      <c r="Q66" s="102"/>
      <c r="R66" s="97"/>
      <c r="S66" s="97"/>
      <c r="T66" s="97"/>
      <c r="U66" s="97"/>
      <c r="V66" s="97"/>
      <c r="W66" s="97"/>
      <c r="X66" s="97"/>
      <c r="Y66" s="97"/>
      <c r="Z66" s="97"/>
      <c r="AA66" s="102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102"/>
      <c r="CO66" s="102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151"/>
      <c r="FH66" s="151"/>
      <c r="FI66" s="97"/>
      <c r="FJ66" s="97"/>
      <c r="FK66" s="97"/>
      <c r="FL66" s="100"/>
      <c r="FM66" s="97"/>
      <c r="FN66" s="97"/>
      <c r="FO66" s="100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147"/>
      <c r="GB66" s="97"/>
      <c r="GC66" s="97"/>
      <c r="GD66" s="100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102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102"/>
      <c r="JM66" s="97"/>
      <c r="JN66" s="97"/>
      <c r="JO66" s="97"/>
      <c r="JP66" s="102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102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102"/>
      <c r="MY66" s="97"/>
      <c r="MZ66" s="97"/>
      <c r="NA66" s="97"/>
      <c r="NB66" s="97"/>
      <c r="NC66" s="97"/>
      <c r="ND66" s="97"/>
      <c r="NE66" s="97"/>
      <c r="NF66" s="97"/>
      <c r="NG66" s="102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0" customFormat="1" ht="18" customHeight="1" x14ac:dyDescent="0.2">
      <c r="A67" s="12"/>
      <c r="B67" s="26" t="s">
        <v>346</v>
      </c>
      <c r="C67" s="1">
        <v>7105</v>
      </c>
      <c r="D67" s="4" t="s">
        <v>347</v>
      </c>
      <c r="E67" s="1">
        <v>10538</v>
      </c>
      <c r="F67" s="1"/>
      <c r="G67" s="4" t="s">
        <v>166</v>
      </c>
      <c r="H67"/>
      <c r="I67" s="1">
        <f t="shared" si="2"/>
        <v>0</v>
      </c>
      <c r="J67" s="12">
        <f>I67</f>
        <v>0</v>
      </c>
      <c r="K67" s="97"/>
      <c r="L67" s="97"/>
      <c r="M67" s="102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102"/>
      <c r="AJ67" s="102"/>
      <c r="AK67" s="97"/>
      <c r="AL67" s="97"/>
      <c r="AM67" s="97"/>
      <c r="AN67" s="97"/>
      <c r="AO67" s="102"/>
      <c r="AP67" s="102"/>
      <c r="AQ67" s="97"/>
      <c r="AR67" s="102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102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102"/>
      <c r="CN67" s="97"/>
      <c r="CO67" s="97"/>
      <c r="CP67" s="97"/>
      <c r="CQ67" s="97"/>
      <c r="CR67" s="97"/>
      <c r="CS67" s="97"/>
      <c r="CT67" s="97"/>
      <c r="CU67" s="97"/>
      <c r="CV67" s="102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147"/>
      <c r="GB67" s="14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88"/>
      <c r="JT67" s="88"/>
      <c r="JU67" s="88"/>
      <c r="JV67" s="88"/>
      <c r="JW67" s="88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0" customFormat="1" ht="18" customHeight="1" x14ac:dyDescent="0.2">
      <c r="A68" s="12"/>
      <c r="B68" s="26" t="s">
        <v>36</v>
      </c>
      <c r="C68" s="1">
        <v>7998</v>
      </c>
      <c r="D68" s="4" t="s">
        <v>287</v>
      </c>
      <c r="E68" s="1">
        <v>12296</v>
      </c>
      <c r="F68" s="1">
        <v>2019</v>
      </c>
      <c r="G68" s="4"/>
      <c r="H68"/>
      <c r="I68" s="1">
        <f t="shared" si="2"/>
        <v>0</v>
      </c>
      <c r="J68" s="12">
        <f>I68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102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147"/>
      <c r="GB68" s="14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0" customFormat="1" ht="18" customHeight="1" x14ac:dyDescent="0.2">
      <c r="A69" s="12"/>
      <c r="B69" s="123" t="s">
        <v>156</v>
      </c>
      <c r="C69" s="19">
        <v>8041</v>
      </c>
      <c r="D69" s="63" t="s">
        <v>157</v>
      </c>
      <c r="E69" s="19">
        <v>11796</v>
      </c>
      <c r="F69" s="19">
        <v>2018</v>
      </c>
      <c r="G69" s="4" t="s">
        <v>93</v>
      </c>
      <c r="H69"/>
      <c r="I69" s="1">
        <f t="shared" si="2"/>
        <v>0</v>
      </c>
      <c r="J69" s="12">
        <f>Tabuľka11[[#This Row],[Stĺpec8]]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102"/>
      <c r="CD69" s="102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102"/>
      <c r="CX69" s="97"/>
      <c r="CY69" s="97"/>
      <c r="CZ69" s="102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102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146"/>
      <c r="FM69" s="97"/>
      <c r="FN69" s="97"/>
      <c r="FO69" s="146"/>
      <c r="FP69" s="141"/>
      <c r="FQ69" s="141"/>
      <c r="FR69" s="97"/>
      <c r="FS69" s="97"/>
      <c r="FT69" s="97"/>
      <c r="FU69" s="97"/>
      <c r="FV69" s="97"/>
      <c r="FW69" s="141"/>
      <c r="FX69" s="141"/>
      <c r="FY69" s="97"/>
      <c r="FZ69" s="97"/>
      <c r="GA69" s="147"/>
      <c r="GB69" s="97"/>
      <c r="GC69" s="97"/>
      <c r="GD69" s="146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102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  <c r="IV69" s="88"/>
      <c r="IW69" s="88"/>
      <c r="IX69" s="88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88"/>
      <c r="JT69" s="88"/>
      <c r="JU69" s="88"/>
      <c r="JV69" s="88"/>
      <c r="JW69" s="88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102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0" customFormat="1" ht="18" customHeight="1" x14ac:dyDescent="0.2">
      <c r="A70" s="12"/>
      <c r="B70" s="26" t="s">
        <v>373</v>
      </c>
      <c r="C70" s="1">
        <v>7779</v>
      </c>
      <c r="D70" s="4" t="s">
        <v>374</v>
      </c>
      <c r="E70" s="1">
        <v>11639</v>
      </c>
      <c r="F70" s="1"/>
      <c r="G70" s="4" t="s">
        <v>44</v>
      </c>
      <c r="H70"/>
      <c r="I70" s="1">
        <f t="shared" si="2"/>
        <v>0</v>
      </c>
      <c r="J70" s="12">
        <f>I70</f>
        <v>0</v>
      </c>
      <c r="K70" s="97"/>
      <c r="L70" s="97"/>
      <c r="M70" s="102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02"/>
      <c r="AJ70" s="102"/>
      <c r="AK70" s="97"/>
      <c r="AL70" s="97"/>
      <c r="AM70" s="97"/>
      <c r="AN70" s="97"/>
      <c r="AO70" s="102"/>
      <c r="AP70" s="102"/>
      <c r="AQ70" s="97"/>
      <c r="AR70" s="102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102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102"/>
      <c r="CN70" s="97"/>
      <c r="CO70" s="97"/>
      <c r="CP70" s="97"/>
      <c r="CQ70" s="97"/>
      <c r="CR70" s="97"/>
      <c r="CS70" s="97"/>
      <c r="CT70" s="97"/>
      <c r="CU70" s="97"/>
      <c r="CV70" s="102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147"/>
      <c r="GB70" s="14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88"/>
      <c r="JT70" s="88"/>
      <c r="JU70" s="88"/>
      <c r="JV70" s="88"/>
      <c r="JW70" s="88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0" customFormat="1" ht="18" customHeight="1" x14ac:dyDescent="0.2">
      <c r="A71" s="12"/>
      <c r="B71" s="26" t="s">
        <v>50</v>
      </c>
      <c r="C71" s="1">
        <v>2362</v>
      </c>
      <c r="D71" s="48" t="s">
        <v>278</v>
      </c>
      <c r="E71" s="1">
        <v>10187</v>
      </c>
      <c r="F71" s="1">
        <v>2011</v>
      </c>
      <c r="G71" t="s">
        <v>51</v>
      </c>
      <c r="H71"/>
      <c r="I71" s="1">
        <f t="shared" si="2"/>
        <v>0</v>
      </c>
      <c r="J71" s="12">
        <f>Tabuľka11[[#This Row],[Stĺpec8]]</f>
        <v>0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14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88"/>
      <c r="KC71" s="88"/>
      <c r="KD71" s="88"/>
      <c r="KE71" s="88"/>
      <c r="KF71" s="88"/>
      <c r="KG71" s="88"/>
      <c r="KH71" s="88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0" customFormat="1" ht="18" customHeight="1" x14ac:dyDescent="0.2">
      <c r="A72" s="12"/>
      <c r="B72" s="26" t="s">
        <v>296</v>
      </c>
      <c r="C72" s="19">
        <v>5267</v>
      </c>
      <c r="D72" s="124" t="s">
        <v>297</v>
      </c>
      <c r="E72" s="19">
        <v>10119</v>
      </c>
      <c r="F72" s="19"/>
      <c r="G72" s="4" t="s">
        <v>298</v>
      </c>
      <c r="H72"/>
      <c r="I72" s="1">
        <f t="shared" si="2"/>
        <v>0</v>
      </c>
      <c r="J72" s="12">
        <f>Tabuľka11[[#This Row],[Stĺpec8]]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102"/>
      <c r="CD72" s="102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102"/>
      <c r="CX72" s="97"/>
      <c r="CY72" s="97"/>
      <c r="CZ72" s="102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102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146"/>
      <c r="FM72" s="97"/>
      <c r="FN72" s="97"/>
      <c r="FO72" s="146"/>
      <c r="FP72" s="141"/>
      <c r="FQ72" s="141"/>
      <c r="FR72" s="97"/>
      <c r="FS72" s="97"/>
      <c r="FT72" s="97"/>
      <c r="FU72" s="97"/>
      <c r="FV72" s="97"/>
      <c r="FW72" s="141"/>
      <c r="FX72" s="141"/>
      <c r="FY72" s="97"/>
      <c r="FZ72" s="97"/>
      <c r="GA72" s="147"/>
      <c r="GB72" s="147"/>
      <c r="GC72" s="97"/>
      <c r="GD72" s="146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102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  <c r="IW72" s="88"/>
      <c r="IX72" s="88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88"/>
      <c r="JT72" s="88"/>
      <c r="JU72" s="88"/>
      <c r="JV72" s="88"/>
      <c r="JW72" s="88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102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0" customFormat="1" ht="18" customHeight="1" x14ac:dyDescent="0.2">
      <c r="A73" s="12"/>
      <c r="B73" s="26" t="s">
        <v>447</v>
      </c>
      <c r="C73" s="1">
        <v>4325</v>
      </c>
      <c r="D73" t="s">
        <v>448</v>
      </c>
      <c r="E73" s="1">
        <v>11130</v>
      </c>
      <c r="F73" s="1"/>
      <c r="G73" t="s">
        <v>427</v>
      </c>
      <c r="H73"/>
      <c r="I73" s="1">
        <f t="shared" si="2"/>
        <v>0</v>
      </c>
      <c r="J73" s="12">
        <f>Tabuľka11[[#This Row],[Stĺpec8]]+I74</f>
        <v>0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147"/>
      <c r="GB73" s="14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0" customFormat="1" ht="18" customHeight="1" x14ac:dyDescent="0.2">
      <c r="A74" s="12"/>
      <c r="B74" s="35"/>
      <c r="C74" s="1"/>
      <c r="D74" t="s">
        <v>449</v>
      </c>
      <c r="E74" s="1">
        <v>11865</v>
      </c>
      <c r="F74" s="1"/>
      <c r="G74"/>
      <c r="H74"/>
      <c r="I74" s="1">
        <f t="shared" si="2"/>
        <v>0</v>
      </c>
      <c r="J74" s="12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147"/>
      <c r="GB74" s="14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10" customFormat="1" ht="18" customHeight="1" x14ac:dyDescent="0.2">
      <c r="A75" s="12"/>
      <c r="B75" s="26" t="s">
        <v>289</v>
      </c>
      <c r="C75" s="1">
        <v>6693</v>
      </c>
      <c r="D75" s="4" t="s">
        <v>290</v>
      </c>
      <c r="E75" s="1">
        <v>12770</v>
      </c>
      <c r="F75" s="1">
        <v>2020</v>
      </c>
      <c r="G75" s="4" t="s">
        <v>19</v>
      </c>
      <c r="H75"/>
      <c r="I75" s="1">
        <f t="shared" si="2"/>
        <v>0</v>
      </c>
      <c r="J75" s="12">
        <f>Tabuľka11[[#This Row],[Stĺpec8]]+I76+I77</f>
        <v>0</v>
      </c>
      <c r="K75" s="97"/>
      <c r="L75" s="97"/>
      <c r="M75" s="102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102"/>
      <c r="AJ75" s="102"/>
      <c r="AK75" s="97"/>
      <c r="AL75" s="97"/>
      <c r="AM75" s="97"/>
      <c r="AN75" s="97"/>
      <c r="AO75" s="102"/>
      <c r="AP75" s="102"/>
      <c r="AQ75" s="97"/>
      <c r="AR75" s="102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102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102"/>
      <c r="CN75" s="97"/>
      <c r="CO75" s="97"/>
      <c r="CP75" s="97"/>
      <c r="CQ75" s="97"/>
      <c r="CR75" s="97"/>
      <c r="CS75" s="97"/>
      <c r="CT75" s="97"/>
      <c r="CU75" s="97"/>
      <c r="CV75" s="102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147"/>
      <c r="GB75" s="14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88"/>
      <c r="JT75" s="88"/>
      <c r="JU75" s="88"/>
      <c r="JV75" s="88"/>
      <c r="JW75" s="88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0" customFormat="1" ht="18" customHeight="1" x14ac:dyDescent="0.2">
      <c r="A76" s="12"/>
      <c r="B76" s="35"/>
      <c r="C76" s="1"/>
      <c r="D76" s="4" t="s">
        <v>469</v>
      </c>
      <c r="E76" s="1">
        <v>12750</v>
      </c>
      <c r="F76" s="1">
        <v>2020</v>
      </c>
      <c r="G76" s="4"/>
      <c r="H76"/>
      <c r="I76" s="1">
        <f t="shared" si="2"/>
        <v>0</v>
      </c>
      <c r="J76" s="12"/>
      <c r="K76" s="97"/>
      <c r="L76" s="97"/>
      <c r="M76" s="102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102"/>
      <c r="AJ76" s="102"/>
      <c r="AK76" s="97"/>
      <c r="AL76" s="97"/>
      <c r="AM76" s="97"/>
      <c r="AN76" s="97"/>
      <c r="AO76" s="102"/>
      <c r="AP76" s="102"/>
      <c r="AQ76" s="97"/>
      <c r="AR76" s="102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102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102"/>
      <c r="CN76" s="97"/>
      <c r="CO76" s="97"/>
      <c r="CP76" s="97"/>
      <c r="CQ76" s="97"/>
      <c r="CR76" s="97"/>
      <c r="CS76" s="97"/>
      <c r="CT76" s="97"/>
      <c r="CU76" s="97"/>
      <c r="CV76" s="102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147"/>
      <c r="GB76" s="14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88"/>
      <c r="JT76" s="88"/>
      <c r="JU76" s="88"/>
      <c r="JV76" s="88"/>
      <c r="JW76" s="88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0" customFormat="1" ht="18" customHeight="1" x14ac:dyDescent="0.2">
      <c r="A77" s="12"/>
      <c r="B77" s="35"/>
      <c r="C77" s="1"/>
      <c r="D77" s="4" t="s">
        <v>184</v>
      </c>
      <c r="E77" s="1">
        <v>12144</v>
      </c>
      <c r="F77" s="1"/>
      <c r="G77" s="4"/>
      <c r="H77"/>
      <c r="I77" s="1">
        <f t="shared" si="2"/>
        <v>0</v>
      </c>
      <c r="J77" s="12"/>
      <c r="K77" s="97"/>
      <c r="L77" s="97"/>
      <c r="M77" s="102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102"/>
      <c r="AJ77" s="102"/>
      <c r="AK77" s="97"/>
      <c r="AL77" s="97"/>
      <c r="AM77" s="97"/>
      <c r="AN77" s="97"/>
      <c r="AO77" s="102"/>
      <c r="AP77" s="102"/>
      <c r="AQ77" s="97"/>
      <c r="AR77" s="102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102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102"/>
      <c r="CN77" s="97"/>
      <c r="CO77" s="97"/>
      <c r="CP77" s="97"/>
      <c r="CQ77" s="97"/>
      <c r="CR77" s="97"/>
      <c r="CS77" s="97"/>
      <c r="CT77" s="97"/>
      <c r="CU77" s="97"/>
      <c r="CV77" s="102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147"/>
      <c r="GB77" s="14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88"/>
      <c r="JT77" s="88"/>
      <c r="JU77" s="88"/>
      <c r="JV77" s="88"/>
      <c r="JW77" s="88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10" customFormat="1" ht="18" customHeight="1" x14ac:dyDescent="0.2">
      <c r="A78" s="12"/>
      <c r="B78" s="26" t="s">
        <v>300</v>
      </c>
      <c r="C78" s="19">
        <v>1906</v>
      </c>
      <c r="D78" s="124" t="s">
        <v>275</v>
      </c>
      <c r="E78" s="19"/>
      <c r="F78" s="19"/>
      <c r="G78" s="4"/>
      <c r="H78"/>
      <c r="I78" s="1">
        <f t="shared" si="2"/>
        <v>0</v>
      </c>
      <c r="J78" s="12">
        <f>Tabuľka11[[#This Row],[Stĺpec8]]</f>
        <v>0</v>
      </c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102"/>
      <c r="CD78" s="102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102"/>
      <c r="CX78" s="97"/>
      <c r="CY78" s="97"/>
      <c r="CZ78" s="102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102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146"/>
      <c r="FM78" s="97"/>
      <c r="FN78" s="97"/>
      <c r="FO78" s="146"/>
      <c r="FP78" s="141"/>
      <c r="FQ78" s="141"/>
      <c r="FR78" s="97"/>
      <c r="FS78" s="97"/>
      <c r="FT78" s="97"/>
      <c r="FU78" s="97"/>
      <c r="FV78" s="97"/>
      <c r="FW78" s="141"/>
      <c r="FX78" s="141"/>
      <c r="FY78" s="97"/>
      <c r="FZ78" s="97"/>
      <c r="GA78" s="147"/>
      <c r="GB78" s="147"/>
      <c r="GC78" s="97"/>
      <c r="GD78" s="146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102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  <c r="IV78" s="88"/>
      <c r="IW78" s="88"/>
      <c r="IX78" s="88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88"/>
      <c r="JT78" s="88"/>
      <c r="JU78" s="88"/>
      <c r="JV78" s="88"/>
      <c r="JW78" s="88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102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10" customFormat="1" ht="18" customHeight="1" x14ac:dyDescent="0.2">
      <c r="A79" s="12"/>
      <c r="B79" s="26" t="s">
        <v>53</v>
      </c>
      <c r="C79" s="1">
        <v>3057</v>
      </c>
      <c r="D79" t="s">
        <v>139</v>
      </c>
      <c r="E79" s="1">
        <v>11709</v>
      </c>
      <c r="F79" s="1">
        <v>2018</v>
      </c>
      <c r="G79" t="s">
        <v>54</v>
      </c>
      <c r="H79"/>
      <c r="I79" s="1">
        <f t="shared" si="2"/>
        <v>0</v>
      </c>
      <c r="J79" s="12">
        <f>I79</f>
        <v>0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102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10" customFormat="1" ht="18" customHeight="1" x14ac:dyDescent="0.2">
      <c r="A80" s="12"/>
      <c r="B80" s="26" t="s">
        <v>128</v>
      </c>
      <c r="C80" s="1">
        <v>4582</v>
      </c>
      <c r="D80" s="4" t="s">
        <v>129</v>
      </c>
      <c r="E80" s="1">
        <v>11793</v>
      </c>
      <c r="F80" s="1">
        <v>2015</v>
      </c>
      <c r="G80" s="4" t="s">
        <v>35</v>
      </c>
      <c r="H80"/>
      <c r="I80" s="1">
        <f t="shared" si="2"/>
        <v>0</v>
      </c>
      <c r="J80" s="12">
        <f>I80</f>
        <v>0</v>
      </c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102"/>
      <c r="AJ80" s="102"/>
      <c r="AK80" s="97"/>
      <c r="AL80" s="97"/>
      <c r="AM80" s="97"/>
      <c r="AN80" s="97"/>
      <c r="AO80" s="102"/>
      <c r="AP80" s="102"/>
      <c r="AQ80" s="97"/>
      <c r="AR80" s="102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14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88"/>
      <c r="JT80" s="88"/>
      <c r="JU80" s="88"/>
      <c r="JV80" s="88"/>
      <c r="JW80" s="88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102"/>
      <c r="KU80" s="97"/>
      <c r="KV80" s="97"/>
      <c r="KW80" s="97"/>
      <c r="KX80" s="97"/>
      <c r="KY80" s="97"/>
      <c r="KZ80" s="97"/>
      <c r="LA80" s="102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102"/>
      <c r="ND80" s="102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10" customFormat="1" ht="18" customHeight="1" x14ac:dyDescent="0.2">
      <c r="A81" s="12"/>
      <c r="B81" s="26" t="s">
        <v>20</v>
      </c>
      <c r="C81" s="1">
        <v>7279</v>
      </c>
      <c r="D81" t="s">
        <v>210</v>
      </c>
      <c r="E81" s="1">
        <v>12432</v>
      </c>
      <c r="F81" s="1">
        <v>2011</v>
      </c>
      <c r="G81" t="s">
        <v>365</v>
      </c>
      <c r="H81"/>
      <c r="I81" s="1">
        <f t="shared" si="2"/>
        <v>0</v>
      </c>
      <c r="J81" s="12">
        <f>Tabuľka11[[#This Row],[Stĺpec8]]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147"/>
      <c r="GB81" s="14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102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102"/>
      <c r="NC81" s="102"/>
      <c r="ND81" s="97"/>
      <c r="NE81" s="97"/>
      <c r="NF81" s="97"/>
      <c r="NG81" s="97"/>
      <c r="NH81" s="97"/>
      <c r="NI81" s="97"/>
      <c r="NJ81" s="102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10" customFormat="1" ht="18" customHeight="1" x14ac:dyDescent="0.2">
      <c r="A82" s="12"/>
      <c r="B82" s="26" t="s">
        <v>134</v>
      </c>
      <c r="C82" s="1">
        <v>7028</v>
      </c>
      <c r="D82" s="4" t="s">
        <v>135</v>
      </c>
      <c r="E82" s="1">
        <v>11749</v>
      </c>
      <c r="F82" s="1">
        <v>2009</v>
      </c>
      <c r="G82" s="4" t="s">
        <v>21</v>
      </c>
      <c r="H82"/>
      <c r="I82" s="1">
        <f t="shared" ref="I82:I112" si="3">SUM(K82:TB82)</f>
        <v>0</v>
      </c>
      <c r="J82" s="12">
        <f>SUM(I82:I82)</f>
        <v>0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102"/>
      <c r="AJ82" s="102"/>
      <c r="AK82" s="97"/>
      <c r="AL82" s="97"/>
      <c r="AM82" s="97"/>
      <c r="AN82" s="97"/>
      <c r="AO82" s="102"/>
      <c r="AP82" s="102"/>
      <c r="AQ82" s="97"/>
      <c r="AR82" s="102"/>
      <c r="AS82" s="97"/>
      <c r="AT82" s="97"/>
      <c r="AU82" s="102"/>
      <c r="AV82" s="97"/>
      <c r="AW82" s="97"/>
      <c r="AX82" s="97"/>
      <c r="AY82" s="97"/>
      <c r="AZ82" s="97"/>
      <c r="BA82" s="97"/>
      <c r="BB82" s="97"/>
      <c r="BC82" s="102"/>
      <c r="BD82" s="97"/>
      <c r="BE82" s="97"/>
      <c r="BF82" s="97"/>
      <c r="BG82" s="97"/>
      <c r="BH82" s="97"/>
      <c r="BI82" s="102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102"/>
      <c r="DE82" s="102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102"/>
      <c r="ER82" s="102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14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102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88"/>
      <c r="JT82" s="88"/>
      <c r="JU82" s="88"/>
      <c r="JV82" s="88"/>
      <c r="JW82" s="88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102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0" customFormat="1" ht="18" customHeight="1" x14ac:dyDescent="0.2">
      <c r="A83" s="12"/>
      <c r="B83" s="26" t="s">
        <v>396</v>
      </c>
      <c r="C83" s="1">
        <v>4264</v>
      </c>
      <c r="D83" t="s">
        <v>397</v>
      </c>
      <c r="E83" s="1">
        <v>12718</v>
      </c>
      <c r="F83" s="1">
        <v>2019</v>
      </c>
      <c r="G83" t="s">
        <v>13</v>
      </c>
      <c r="H83"/>
      <c r="I83" s="1">
        <f t="shared" si="3"/>
        <v>0</v>
      </c>
      <c r="J83" s="12">
        <f>I83</f>
        <v>0</v>
      </c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147"/>
      <c r="GB83" s="14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102"/>
      <c r="NC83" s="97"/>
      <c r="ND83" s="97"/>
      <c r="NE83" s="97"/>
      <c r="NF83" s="102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0" customFormat="1" ht="18" customHeight="1" x14ac:dyDescent="0.2">
      <c r="A84" s="12"/>
      <c r="B84" s="26" t="s">
        <v>142</v>
      </c>
      <c r="C84" s="1">
        <v>6084</v>
      </c>
      <c r="D84" s="4" t="s">
        <v>145</v>
      </c>
      <c r="E84" s="1">
        <v>11797</v>
      </c>
      <c r="F84" s="1">
        <v>2018</v>
      </c>
      <c r="G84" s="4" t="s">
        <v>93</v>
      </c>
      <c r="H84"/>
      <c r="I84" s="1">
        <f t="shared" si="3"/>
        <v>0</v>
      </c>
      <c r="J84" s="12">
        <f>Tabuľka11[[#This Row],[Stĺpec8]]</f>
        <v>0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102"/>
      <c r="CD84" s="102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102"/>
      <c r="CX84" s="97"/>
      <c r="CY84" s="97"/>
      <c r="CZ84" s="102"/>
      <c r="DA84" s="102"/>
      <c r="DB84" s="97"/>
      <c r="DC84" s="97"/>
      <c r="DD84" s="97"/>
      <c r="DE84" s="97"/>
      <c r="DF84" s="97"/>
      <c r="DG84" s="97"/>
      <c r="DH84" s="97"/>
      <c r="DI84" s="102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146"/>
      <c r="FM84" s="97"/>
      <c r="FN84" s="97"/>
      <c r="FO84" s="146"/>
      <c r="FP84" s="141"/>
      <c r="FQ84" s="141"/>
      <c r="FR84" s="97"/>
      <c r="FS84" s="97"/>
      <c r="FT84" s="97"/>
      <c r="FU84" s="97"/>
      <c r="FV84" s="97"/>
      <c r="FW84" s="141"/>
      <c r="FX84" s="141"/>
      <c r="FY84" s="97"/>
      <c r="FZ84" s="97"/>
      <c r="GA84" s="147"/>
      <c r="GB84" s="97"/>
      <c r="GC84" s="97"/>
      <c r="GD84" s="146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88"/>
      <c r="IK84" s="88"/>
      <c r="IL84" s="88"/>
      <c r="IM84" s="88"/>
      <c r="IN84" s="88"/>
      <c r="IO84" s="88"/>
      <c r="IP84" s="88"/>
      <c r="IQ84" s="88"/>
      <c r="IR84" s="88"/>
      <c r="IS84" s="88"/>
      <c r="IT84" s="88"/>
      <c r="IU84" s="88"/>
      <c r="IV84" s="88"/>
      <c r="IW84" s="88"/>
      <c r="IX84" s="88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88"/>
      <c r="JT84" s="88"/>
      <c r="JU84" s="88"/>
      <c r="JV84" s="88"/>
      <c r="JW84" s="88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101" customFormat="1" ht="18" customHeight="1" x14ac:dyDescent="0.2">
      <c r="A85" s="106"/>
      <c r="B85" s="138" t="s">
        <v>388</v>
      </c>
      <c r="C85" s="97"/>
      <c r="D85" s="105" t="s">
        <v>389</v>
      </c>
      <c r="E85" s="97"/>
      <c r="F85" s="97"/>
      <c r="G85" s="98"/>
      <c r="H85" s="98"/>
      <c r="I85" s="1">
        <f t="shared" si="3"/>
        <v>0</v>
      </c>
      <c r="J85" s="12">
        <f>I85</f>
        <v>0</v>
      </c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02"/>
      <c r="AJ85" s="97"/>
      <c r="AK85" s="102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146"/>
      <c r="FM85" s="97"/>
      <c r="FN85" s="97"/>
      <c r="FO85" s="146"/>
      <c r="FP85" s="141"/>
      <c r="FQ85" s="141"/>
      <c r="FR85" s="97"/>
      <c r="FS85" s="97"/>
      <c r="FT85" s="97"/>
      <c r="FU85" s="97"/>
      <c r="FV85" s="97"/>
      <c r="FW85" s="141"/>
      <c r="FX85" s="141"/>
      <c r="FY85" s="97"/>
      <c r="FZ85" s="97"/>
      <c r="GA85" s="97"/>
      <c r="GB85" s="147"/>
      <c r="GC85" s="97"/>
      <c r="GD85" s="146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102"/>
      <c r="KO85" s="97"/>
      <c r="KP85" s="97"/>
      <c r="KQ85" s="97"/>
      <c r="KR85" s="97"/>
      <c r="KS85" s="97"/>
      <c r="KT85" s="97"/>
      <c r="KU85" s="102"/>
      <c r="KV85" s="97"/>
      <c r="KW85" s="102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10" customFormat="1" ht="18" customHeight="1" x14ac:dyDescent="0.2">
      <c r="A86" s="12"/>
      <c r="B86" s="26" t="s">
        <v>43</v>
      </c>
      <c r="C86" s="1">
        <v>2964</v>
      </c>
      <c r="D86" s="4" t="s">
        <v>150</v>
      </c>
      <c r="E86" s="1">
        <v>11786</v>
      </c>
      <c r="F86" s="1">
        <v>2014</v>
      </c>
      <c r="G86" t="s">
        <v>271</v>
      </c>
      <c r="H86"/>
      <c r="I86" s="1">
        <f t="shared" si="3"/>
        <v>0</v>
      </c>
      <c r="J86" s="12">
        <f>I86</f>
        <v>0</v>
      </c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  <c r="DT86" s="98"/>
      <c r="DU86" s="98"/>
      <c r="DV86" s="98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87"/>
      <c r="FH86" s="87"/>
      <c r="FI86" s="87"/>
      <c r="FJ86" s="87"/>
      <c r="FK86" s="87"/>
      <c r="FL86" s="99"/>
      <c r="FM86" s="87"/>
      <c r="FN86" s="87"/>
      <c r="FO86" s="99"/>
      <c r="FP86" s="87"/>
      <c r="FQ86" s="88"/>
      <c r="FR86" s="87"/>
      <c r="FS86" s="87"/>
      <c r="FT86" s="87"/>
      <c r="FU86" s="87"/>
      <c r="FV86" s="87"/>
      <c r="FW86" s="87"/>
      <c r="FX86" s="87"/>
      <c r="FY86" s="87"/>
      <c r="FZ86" s="87"/>
      <c r="GA86" s="88"/>
      <c r="GB86" s="87"/>
      <c r="GC86" s="87"/>
      <c r="GD86" s="99"/>
      <c r="GE86" s="87"/>
      <c r="GF86" s="87"/>
      <c r="GG86" s="87"/>
      <c r="GH86" s="87"/>
      <c r="GI86" s="87"/>
      <c r="GJ86" s="87"/>
      <c r="GK86" s="87"/>
      <c r="GL86" s="87"/>
      <c r="GM86" s="87"/>
      <c r="GN86" s="87"/>
      <c r="GO86" s="87"/>
      <c r="GP86" s="87"/>
      <c r="GQ86" s="87"/>
      <c r="GR86" s="87"/>
      <c r="GS86" s="87"/>
      <c r="GT86" s="87"/>
      <c r="GU86" s="87"/>
      <c r="GV86" s="87"/>
      <c r="GW86" s="87"/>
      <c r="GX86" s="87"/>
      <c r="GY86" s="87"/>
      <c r="GZ86" s="87"/>
      <c r="HA86" s="87"/>
      <c r="HB86" s="87"/>
      <c r="HC86" s="87"/>
      <c r="HD86" s="87"/>
      <c r="HE86" s="87"/>
      <c r="HF86" s="87"/>
      <c r="HG86" s="87"/>
      <c r="HH86" s="87"/>
      <c r="HI86" s="87"/>
      <c r="HJ86" s="87"/>
      <c r="HK86" s="8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97"/>
      <c r="JI86" s="97"/>
      <c r="JJ86" s="97"/>
      <c r="JK86" s="97"/>
      <c r="JL86" s="97"/>
      <c r="JM86" s="97"/>
      <c r="JN86" s="97"/>
      <c r="JO86" s="97"/>
      <c r="JP86" s="97"/>
      <c r="JQ86" s="97"/>
      <c r="JR86" s="97"/>
      <c r="JS86" s="97"/>
      <c r="JT86" s="97"/>
      <c r="JU86" s="97"/>
      <c r="JV86" s="97"/>
      <c r="JW86" s="97"/>
      <c r="JX86" s="97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10" customFormat="1" ht="18" customHeight="1" x14ac:dyDescent="0.2">
      <c r="A87" s="12"/>
      <c r="B87" s="26" t="s">
        <v>395</v>
      </c>
      <c r="C87" s="1">
        <v>2852</v>
      </c>
      <c r="D87" t="s">
        <v>229</v>
      </c>
      <c r="E87" s="1">
        <v>12210</v>
      </c>
      <c r="F87" s="1">
        <v>2018</v>
      </c>
      <c r="G87" t="s">
        <v>52</v>
      </c>
      <c r="H87"/>
      <c r="I87" s="1">
        <f t="shared" si="3"/>
        <v>0</v>
      </c>
      <c r="J87" s="12">
        <f>Tabuľka11[[#This Row],[Stĺpec8]]</f>
        <v>0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147"/>
      <c r="GB87" s="14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97"/>
      <c r="KS87" s="97"/>
      <c r="KT87" s="97"/>
      <c r="KU87" s="97"/>
      <c r="KV87" s="97"/>
      <c r="KW87" s="97"/>
      <c r="KX87" s="97"/>
      <c r="KY87" s="97"/>
      <c r="KZ87" s="97"/>
      <c r="LA87" s="97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10" customFormat="1" ht="18" customHeight="1" x14ac:dyDescent="0.2">
      <c r="A88" s="12"/>
      <c r="B88" s="26" t="s">
        <v>216</v>
      </c>
      <c r="C88" s="1">
        <v>9131</v>
      </c>
      <c r="D88" t="s">
        <v>122</v>
      </c>
      <c r="E88" s="1">
        <v>11863</v>
      </c>
      <c r="F88" s="1">
        <v>2011</v>
      </c>
      <c r="G88" t="s">
        <v>44</v>
      </c>
      <c r="H88"/>
      <c r="I88" s="1">
        <f t="shared" si="3"/>
        <v>0</v>
      </c>
      <c r="J88" s="12">
        <f>Tabuľka11[[#This Row],[Stĺpec8]]</f>
        <v>0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102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102"/>
      <c r="CO88" s="102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151"/>
      <c r="FH88" s="151"/>
      <c r="FI88" s="97"/>
      <c r="FJ88" s="97"/>
      <c r="FK88" s="97"/>
      <c r="FL88" s="100"/>
      <c r="FM88" s="97"/>
      <c r="FN88" s="97"/>
      <c r="FO88" s="100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147"/>
      <c r="GB88" s="97"/>
      <c r="GC88" s="97"/>
      <c r="GD88" s="100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102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102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0" customFormat="1" ht="18" customHeight="1" x14ac:dyDescent="0.2">
      <c r="A89" s="12"/>
      <c r="B89" s="26" t="s">
        <v>190</v>
      </c>
      <c r="C89" s="1">
        <v>5106</v>
      </c>
      <c r="D89" s="48" t="s">
        <v>191</v>
      </c>
      <c r="E89" s="1">
        <v>11542</v>
      </c>
      <c r="F89" s="1"/>
      <c r="G89" s="4" t="s">
        <v>192</v>
      </c>
      <c r="H89"/>
      <c r="I89" s="1">
        <f t="shared" si="3"/>
        <v>0</v>
      </c>
      <c r="J89" s="12">
        <f>Tabuľka11[[#This Row],[Stĺpec8]]</f>
        <v>0</v>
      </c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102"/>
      <c r="AJ89" s="102"/>
      <c r="AK89" s="97"/>
      <c r="AL89" s="97"/>
      <c r="AM89" s="97"/>
      <c r="AN89" s="97"/>
      <c r="AO89" s="102"/>
      <c r="AP89" s="102"/>
      <c r="AQ89" s="97"/>
      <c r="AR89" s="102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102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102"/>
      <c r="CN89" s="97"/>
      <c r="CO89" s="97"/>
      <c r="CP89" s="97"/>
      <c r="CQ89" s="97"/>
      <c r="CR89" s="97"/>
      <c r="CS89" s="97"/>
      <c r="CT89" s="97"/>
      <c r="CU89" s="97"/>
      <c r="CV89" s="102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14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88"/>
      <c r="JT89" s="88"/>
      <c r="JU89" s="88"/>
      <c r="JV89" s="88"/>
      <c r="JW89" s="88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10" customFormat="1" ht="18" customHeight="1" x14ac:dyDescent="0.2">
      <c r="A90" s="12"/>
      <c r="B90" s="26" t="s">
        <v>402</v>
      </c>
      <c r="C90" s="1">
        <v>2165</v>
      </c>
      <c r="D90" t="s">
        <v>403</v>
      </c>
      <c r="E90" s="1">
        <v>12971</v>
      </c>
      <c r="F90" s="1">
        <v>2018</v>
      </c>
      <c r="G90" t="s">
        <v>365</v>
      </c>
      <c r="H90"/>
      <c r="I90" s="1">
        <f t="shared" si="3"/>
        <v>0</v>
      </c>
      <c r="J90" s="12">
        <f>I90</f>
        <v>0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147"/>
      <c r="GB90" s="14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10" customFormat="1" ht="18" customHeight="1" x14ac:dyDescent="0.2">
      <c r="A91" s="12"/>
      <c r="B91" s="26" t="s">
        <v>201</v>
      </c>
      <c r="C91" s="1">
        <v>6865</v>
      </c>
      <c r="D91" t="s">
        <v>202</v>
      </c>
      <c r="E91" s="1">
        <v>12189</v>
      </c>
      <c r="F91" s="1"/>
      <c r="G91" t="s">
        <v>203</v>
      </c>
      <c r="H91"/>
      <c r="I91" s="1">
        <f t="shared" si="3"/>
        <v>0</v>
      </c>
      <c r="J91" s="12">
        <f>Tabuľka11[[#This Row],[Stĺpec8]]</f>
        <v>0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102"/>
      <c r="CO91" s="102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151"/>
      <c r="FH91" s="151"/>
      <c r="FI91" s="97"/>
      <c r="FJ91" s="97"/>
      <c r="FK91" s="97"/>
      <c r="FL91" s="100"/>
      <c r="FM91" s="97"/>
      <c r="FN91" s="97"/>
      <c r="FO91" s="100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147"/>
      <c r="GB91" s="97"/>
      <c r="GC91" s="97"/>
      <c r="GD91" s="100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102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97"/>
      <c r="JI91" s="97"/>
      <c r="JJ91" s="97"/>
      <c r="JK91" s="97"/>
      <c r="JL91" s="97"/>
      <c r="JM91" s="97"/>
      <c r="JN91" s="97"/>
      <c r="JO91" s="97"/>
      <c r="JP91" s="102"/>
      <c r="JQ91" s="97"/>
      <c r="JR91" s="97"/>
      <c r="JS91" s="97"/>
      <c r="JT91" s="97"/>
      <c r="JU91" s="97"/>
      <c r="JV91" s="97"/>
      <c r="JW91" s="97"/>
      <c r="JX91" s="97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97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102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10" customFormat="1" ht="18" customHeight="1" x14ac:dyDescent="0.2">
      <c r="A92" s="12"/>
      <c r="B92" s="26" t="s">
        <v>312</v>
      </c>
      <c r="C92" s="1">
        <v>4050</v>
      </c>
      <c r="D92" s="4" t="s">
        <v>313</v>
      </c>
      <c r="E92" s="1">
        <v>12828</v>
      </c>
      <c r="F92" s="1">
        <v>2020</v>
      </c>
      <c r="G92" s="4" t="s">
        <v>472</v>
      </c>
      <c r="H92"/>
      <c r="I92" s="1">
        <f t="shared" si="3"/>
        <v>0</v>
      </c>
      <c r="J92" s="12">
        <f>Tabuľka11[[#This Row],[Stĺpec8]]</f>
        <v>0</v>
      </c>
      <c r="K92" s="97"/>
      <c r="L92" s="97"/>
      <c r="M92" s="102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102"/>
      <c r="AJ92" s="102"/>
      <c r="AK92" s="97"/>
      <c r="AL92" s="97"/>
      <c r="AM92" s="97"/>
      <c r="AN92" s="97"/>
      <c r="AO92" s="102"/>
      <c r="AP92" s="102"/>
      <c r="AQ92" s="97"/>
      <c r="AR92" s="102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102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102"/>
      <c r="CN92" s="97"/>
      <c r="CO92" s="97"/>
      <c r="CP92" s="97"/>
      <c r="CQ92" s="97"/>
      <c r="CR92" s="97"/>
      <c r="CS92" s="97"/>
      <c r="CT92" s="97"/>
      <c r="CU92" s="97"/>
      <c r="CV92" s="102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147"/>
      <c r="GB92" s="14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88"/>
      <c r="JT92" s="88"/>
      <c r="JU92" s="88"/>
      <c r="JV92" s="88"/>
      <c r="JW92" s="88"/>
      <c r="JX92" s="97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102"/>
      <c r="MY92" s="97"/>
      <c r="MZ92" s="97"/>
      <c r="NA92" s="97"/>
      <c r="NB92" s="97"/>
      <c r="NC92" s="97"/>
      <c r="ND92" s="97"/>
      <c r="NE92" s="1"/>
      <c r="NF92" s="102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10" customFormat="1" ht="18" customHeight="1" x14ac:dyDescent="0.2">
      <c r="A93" s="12"/>
      <c r="B93" s="26" t="s">
        <v>457</v>
      </c>
      <c r="C93" s="1">
        <v>9226</v>
      </c>
      <c r="D93" t="s">
        <v>458</v>
      </c>
      <c r="E93" s="1">
        <v>9994</v>
      </c>
      <c r="F93" s="1"/>
      <c r="G93" t="s">
        <v>271</v>
      </c>
      <c r="H93"/>
      <c r="I93" s="1">
        <f t="shared" si="3"/>
        <v>0</v>
      </c>
      <c r="J93" s="12">
        <f t="shared" ref="J93:J112" si="4">I93</f>
        <v>0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147"/>
      <c r="GB93" s="14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97"/>
      <c r="JT93" s="97"/>
      <c r="JU93" s="97"/>
      <c r="JV93" s="97"/>
      <c r="JW93" s="97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102"/>
      <c r="NC93" s="102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101" customFormat="1" ht="18" customHeight="1" x14ac:dyDescent="0.2">
      <c r="A94" s="106"/>
      <c r="B94" s="138" t="s">
        <v>375</v>
      </c>
      <c r="C94" s="97">
        <v>441</v>
      </c>
      <c r="D94" s="105" t="s">
        <v>376</v>
      </c>
      <c r="E94" s="97">
        <v>12171</v>
      </c>
      <c r="F94" s="97"/>
      <c r="G94" s="98" t="s">
        <v>49</v>
      </c>
      <c r="H94" s="98"/>
      <c r="I94" s="1">
        <f t="shared" si="3"/>
        <v>0</v>
      </c>
      <c r="J94" s="12">
        <f t="shared" si="4"/>
        <v>0</v>
      </c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102"/>
      <c r="AJ94" s="97"/>
      <c r="AK94" s="102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146"/>
      <c r="FM94" s="97"/>
      <c r="FN94" s="97"/>
      <c r="FO94" s="146"/>
      <c r="FP94" s="141"/>
      <c r="FQ94" s="141"/>
      <c r="FR94" s="97"/>
      <c r="FS94" s="97"/>
      <c r="FT94" s="97"/>
      <c r="FU94" s="97"/>
      <c r="FV94" s="97"/>
      <c r="FW94" s="141"/>
      <c r="FX94" s="141"/>
      <c r="FY94" s="97"/>
      <c r="FZ94" s="97"/>
      <c r="GA94" s="97"/>
      <c r="GB94" s="147"/>
      <c r="GC94" s="97"/>
      <c r="GD94" s="146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97"/>
      <c r="JI94" s="97"/>
      <c r="JJ94" s="97"/>
      <c r="JK94" s="97"/>
      <c r="JL94" s="97"/>
      <c r="JM94" s="97"/>
      <c r="JN94" s="97"/>
      <c r="JO94" s="97"/>
      <c r="JP94" s="97"/>
      <c r="JQ94" s="97"/>
      <c r="JR94" s="97"/>
      <c r="JS94" s="97"/>
      <c r="JT94" s="97"/>
      <c r="JU94" s="97"/>
      <c r="JV94" s="97"/>
      <c r="JW94" s="97"/>
      <c r="JX94" s="97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102"/>
      <c r="KO94" s="97"/>
      <c r="KP94" s="97"/>
      <c r="KQ94" s="97"/>
      <c r="KR94" s="97"/>
      <c r="KS94" s="97"/>
      <c r="KT94" s="97"/>
      <c r="KU94" s="102"/>
      <c r="KV94" s="97"/>
      <c r="KW94" s="102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10" customFormat="1" ht="18" customHeight="1" x14ac:dyDescent="0.2">
      <c r="A95" s="12"/>
      <c r="B95" s="26" t="s">
        <v>434</v>
      </c>
      <c r="C95" s="1">
        <v>5553</v>
      </c>
      <c r="D95" t="s">
        <v>435</v>
      </c>
      <c r="E95" s="1">
        <v>11423</v>
      </c>
      <c r="F95" s="1"/>
      <c r="G95" t="s">
        <v>436</v>
      </c>
      <c r="H95"/>
      <c r="I95" s="1">
        <f t="shared" si="3"/>
        <v>0</v>
      </c>
      <c r="J95" s="12">
        <f t="shared" si="4"/>
        <v>0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97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147"/>
      <c r="GB95" s="14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97"/>
      <c r="JI95" s="97"/>
      <c r="JJ95" s="97"/>
      <c r="JK95" s="97"/>
      <c r="JL95" s="97"/>
      <c r="JM95" s="97"/>
      <c r="JN95" s="97"/>
      <c r="JO95" s="97"/>
      <c r="JP95" s="97"/>
      <c r="JQ95" s="97"/>
      <c r="JR95" s="97"/>
      <c r="JS95" s="97"/>
      <c r="JT95" s="97"/>
      <c r="JU95" s="97"/>
      <c r="JV95" s="97"/>
      <c r="JW95" s="97"/>
      <c r="JX95" s="97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97"/>
      <c r="KS95" s="97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10" customFormat="1" ht="18" customHeight="1" x14ac:dyDescent="0.2">
      <c r="A96" s="12"/>
      <c r="B96" s="26" t="s">
        <v>282</v>
      </c>
      <c r="C96" s="1">
        <v>9809</v>
      </c>
      <c r="D96" s="4" t="s">
        <v>284</v>
      </c>
      <c r="E96" s="1">
        <v>12567</v>
      </c>
      <c r="F96" s="1">
        <v>2019</v>
      </c>
      <c r="G96" s="4" t="s">
        <v>19</v>
      </c>
      <c r="H96"/>
      <c r="I96" s="1">
        <f t="shared" si="3"/>
        <v>0</v>
      </c>
      <c r="J96" s="12">
        <f t="shared" si="4"/>
        <v>0</v>
      </c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102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147"/>
      <c r="GB96" s="14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97"/>
      <c r="JI96" s="97"/>
      <c r="JJ96" s="97"/>
      <c r="JK96" s="97"/>
      <c r="JL96" s="97"/>
      <c r="JM96" s="97"/>
      <c r="JN96" s="97"/>
      <c r="JO96" s="97"/>
      <c r="JP96" s="97"/>
      <c r="JQ96" s="97"/>
      <c r="JR96" s="97"/>
      <c r="JS96" s="97"/>
      <c r="JT96" s="97"/>
      <c r="JU96" s="97"/>
      <c r="JV96" s="97"/>
      <c r="JW96" s="97"/>
      <c r="JX96" s="97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97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102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102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10" customFormat="1" ht="18" customHeight="1" x14ac:dyDescent="0.2">
      <c r="A97" s="12"/>
      <c r="B97" s="26" t="s">
        <v>274</v>
      </c>
      <c r="C97" s="1">
        <v>9702</v>
      </c>
      <c r="D97" s="4" t="s">
        <v>275</v>
      </c>
      <c r="E97" s="1">
        <v>12063</v>
      </c>
      <c r="F97" s="1">
        <v>2015</v>
      </c>
      <c r="G97" t="s">
        <v>44</v>
      </c>
      <c r="H97"/>
      <c r="I97" s="1">
        <f t="shared" si="3"/>
        <v>0</v>
      </c>
      <c r="J97" s="12">
        <f t="shared" si="4"/>
        <v>0</v>
      </c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147"/>
      <c r="GB97" s="14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102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101" customFormat="1" ht="18" customHeight="1" x14ac:dyDescent="0.2">
      <c r="A98" s="106"/>
      <c r="B98" s="138" t="s">
        <v>382</v>
      </c>
      <c r="C98" s="97">
        <v>5734</v>
      </c>
      <c r="D98" s="105" t="s">
        <v>383</v>
      </c>
      <c r="E98" s="97">
        <v>10332</v>
      </c>
      <c r="F98" s="97"/>
      <c r="G98" s="98" t="s">
        <v>152</v>
      </c>
      <c r="H98" s="98"/>
      <c r="I98" s="1">
        <f t="shared" si="3"/>
        <v>0</v>
      </c>
      <c r="J98" s="12">
        <f t="shared" si="4"/>
        <v>0</v>
      </c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102"/>
      <c r="AJ98" s="97"/>
      <c r="AK98" s="102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146"/>
      <c r="FM98" s="97"/>
      <c r="FN98" s="97"/>
      <c r="FO98" s="146"/>
      <c r="FP98" s="141"/>
      <c r="FQ98" s="141"/>
      <c r="FR98" s="97"/>
      <c r="FS98" s="97"/>
      <c r="FT98" s="97"/>
      <c r="FU98" s="97"/>
      <c r="FV98" s="97"/>
      <c r="FW98" s="141"/>
      <c r="FX98" s="141"/>
      <c r="FY98" s="97"/>
      <c r="FZ98" s="97"/>
      <c r="GA98" s="97"/>
      <c r="GB98" s="147"/>
      <c r="GC98" s="97"/>
      <c r="GD98" s="146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97"/>
      <c r="JT98" s="97"/>
      <c r="JU98" s="97"/>
      <c r="JV98" s="97"/>
      <c r="JW98" s="97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102"/>
      <c r="KO98" s="97"/>
      <c r="KP98" s="97"/>
      <c r="KQ98" s="97"/>
      <c r="KR98" s="97"/>
      <c r="KS98" s="97"/>
      <c r="KT98" s="97"/>
      <c r="KU98" s="102"/>
      <c r="KV98" s="97"/>
      <c r="KW98" s="102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ht="18" customHeight="1" x14ac:dyDescent="0.2">
      <c r="B99" s="26" t="s">
        <v>104</v>
      </c>
      <c r="C99" s="1">
        <v>1816</v>
      </c>
      <c r="D99" t="s">
        <v>105</v>
      </c>
      <c r="E99" s="1">
        <v>11650</v>
      </c>
      <c r="G99" t="s">
        <v>189</v>
      </c>
      <c r="I99" s="1">
        <f t="shared" si="3"/>
        <v>0</v>
      </c>
      <c r="J99" s="12">
        <f t="shared" si="4"/>
        <v>0</v>
      </c>
      <c r="K99" s="97"/>
      <c r="L99" s="97"/>
      <c r="M99" s="97"/>
      <c r="N99" s="97"/>
      <c r="O99" s="97"/>
      <c r="P99" s="97"/>
      <c r="Q99" s="102"/>
      <c r="R99" s="102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14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87"/>
      <c r="KV99" s="87"/>
      <c r="KW99" s="8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102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101" customFormat="1" ht="18" customHeight="1" x14ac:dyDescent="0.2">
      <c r="A100" s="106"/>
      <c r="B100" s="138" t="s">
        <v>47</v>
      </c>
      <c r="C100" s="97">
        <v>6801</v>
      </c>
      <c r="D100" s="105" t="s">
        <v>48</v>
      </c>
      <c r="E100" s="97">
        <v>10756</v>
      </c>
      <c r="F100" s="97">
        <v>2012</v>
      </c>
      <c r="G100" s="98" t="s">
        <v>239</v>
      </c>
      <c r="H100" s="98"/>
      <c r="I100" s="1">
        <f t="shared" si="3"/>
        <v>0</v>
      </c>
      <c r="J100" s="12">
        <f t="shared" si="4"/>
        <v>0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102"/>
      <c r="AJ100" s="97"/>
      <c r="AK100" s="102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8"/>
      <c r="FH100" s="98"/>
      <c r="FI100" s="98"/>
      <c r="FJ100" s="98"/>
      <c r="FK100" s="98"/>
      <c r="FL100" s="139"/>
      <c r="FM100" s="98"/>
      <c r="FN100" s="98"/>
      <c r="FO100" s="139"/>
      <c r="FP100" s="140"/>
      <c r="FQ100" s="141"/>
      <c r="FR100" s="98"/>
      <c r="FS100" s="98"/>
      <c r="FT100" s="98"/>
      <c r="FU100" s="98"/>
      <c r="FV100" s="98"/>
      <c r="FW100" s="140"/>
      <c r="FX100" s="140"/>
      <c r="FY100" s="98"/>
      <c r="FZ100" s="98"/>
      <c r="GA100" s="97"/>
      <c r="GB100" s="98"/>
      <c r="GC100" s="98"/>
      <c r="GD100" s="139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97"/>
      <c r="JI100" s="97"/>
      <c r="JJ100" s="97"/>
      <c r="JK100" s="97"/>
      <c r="JL100" s="97"/>
      <c r="JM100" s="97"/>
      <c r="JN100" s="97"/>
      <c r="JO100" s="97"/>
      <c r="JP100" s="97"/>
      <c r="JQ100" s="97"/>
      <c r="JR100" s="97"/>
      <c r="JS100" s="97"/>
      <c r="JT100" s="97"/>
      <c r="JU100" s="97"/>
      <c r="JV100" s="97"/>
      <c r="JW100" s="97"/>
      <c r="JX100" s="97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102"/>
      <c r="KO100" s="97"/>
      <c r="KP100" s="97"/>
      <c r="KQ100" s="97"/>
      <c r="KR100" s="97"/>
      <c r="KS100" s="97"/>
      <c r="KT100" s="97"/>
      <c r="KU100" s="102"/>
      <c r="KV100" s="97"/>
      <c r="KW100" s="102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101" customFormat="1" ht="18" customHeight="1" x14ac:dyDescent="0.2">
      <c r="A101" s="106"/>
      <c r="B101" s="138" t="s">
        <v>377</v>
      </c>
      <c r="C101" s="97">
        <v>5538</v>
      </c>
      <c r="D101" s="105" t="s">
        <v>352</v>
      </c>
      <c r="E101" s="97">
        <v>12153</v>
      </c>
      <c r="F101" s="97"/>
      <c r="G101" s="98" t="s">
        <v>224</v>
      </c>
      <c r="H101" s="98"/>
      <c r="I101" s="1">
        <f t="shared" si="3"/>
        <v>0</v>
      </c>
      <c r="J101" s="12">
        <f t="shared" si="4"/>
        <v>0</v>
      </c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102"/>
      <c r="AJ101" s="97"/>
      <c r="AK101" s="102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146"/>
      <c r="FM101" s="97"/>
      <c r="FN101" s="97"/>
      <c r="FO101" s="146"/>
      <c r="FP101" s="141"/>
      <c r="FQ101" s="141"/>
      <c r="FR101" s="97"/>
      <c r="FS101" s="97"/>
      <c r="FT101" s="97"/>
      <c r="FU101" s="97"/>
      <c r="FV101" s="97"/>
      <c r="FW101" s="141"/>
      <c r="FX101" s="141"/>
      <c r="FY101" s="97"/>
      <c r="FZ101" s="97"/>
      <c r="GA101" s="97"/>
      <c r="GB101" s="147"/>
      <c r="GC101" s="97"/>
      <c r="GD101" s="146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97"/>
      <c r="JI101" s="97"/>
      <c r="JJ101" s="97"/>
      <c r="JK101" s="97"/>
      <c r="JL101" s="97"/>
      <c r="JM101" s="97"/>
      <c r="JN101" s="97"/>
      <c r="JO101" s="97"/>
      <c r="JP101" s="97"/>
      <c r="JQ101" s="97"/>
      <c r="JR101" s="97"/>
      <c r="JS101" s="97"/>
      <c r="JT101" s="97"/>
      <c r="JU101" s="97"/>
      <c r="JV101" s="97"/>
      <c r="JW101" s="97"/>
      <c r="JX101" s="97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102"/>
      <c r="KO101" s="97"/>
      <c r="KP101" s="97"/>
      <c r="KQ101" s="97"/>
      <c r="KR101" s="97"/>
      <c r="KS101" s="97"/>
      <c r="KT101" s="97"/>
      <c r="KU101" s="102"/>
      <c r="KV101" s="97"/>
      <c r="KW101" s="102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10" customFormat="1" ht="18" customHeight="1" x14ac:dyDescent="0.2">
      <c r="A102" s="12"/>
      <c r="B102" s="26" t="s">
        <v>491</v>
      </c>
      <c r="C102" s="1">
        <v>3402</v>
      </c>
      <c r="D102" t="s">
        <v>492</v>
      </c>
      <c r="E102" s="1">
        <v>13080</v>
      </c>
      <c r="F102" s="1">
        <v>2020</v>
      </c>
      <c r="G102" t="s">
        <v>268</v>
      </c>
      <c r="H102"/>
      <c r="I102" s="1">
        <f t="shared" si="3"/>
        <v>0</v>
      </c>
      <c r="J102" s="12">
        <f t="shared" si="4"/>
        <v>0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147"/>
      <c r="GB102" s="14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97"/>
      <c r="JI102" s="97"/>
      <c r="JJ102" s="97"/>
      <c r="JK102" s="97"/>
      <c r="JL102" s="97"/>
      <c r="JM102" s="97"/>
      <c r="JN102" s="97"/>
      <c r="JO102" s="97"/>
      <c r="JP102" s="97"/>
      <c r="JQ102" s="97"/>
      <c r="JR102" s="97"/>
      <c r="JS102" s="97"/>
      <c r="JT102" s="97"/>
      <c r="JU102" s="97"/>
      <c r="JV102" s="97"/>
      <c r="JW102" s="97"/>
      <c r="JX102" s="97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101" customFormat="1" ht="18" customHeight="1" x14ac:dyDescent="0.2">
      <c r="A103" s="106"/>
      <c r="B103" s="138" t="s">
        <v>473</v>
      </c>
      <c r="C103" s="97">
        <v>5985</v>
      </c>
      <c r="D103" s="105" t="s">
        <v>474</v>
      </c>
      <c r="E103" s="97">
        <v>11468</v>
      </c>
      <c r="F103" s="97">
        <v>2015</v>
      </c>
      <c r="G103" s="98" t="s">
        <v>475</v>
      </c>
      <c r="H103" s="98"/>
      <c r="I103" s="1">
        <f t="shared" si="3"/>
        <v>0</v>
      </c>
      <c r="J103" s="12">
        <f t="shared" si="4"/>
        <v>0</v>
      </c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102"/>
      <c r="AJ103" s="97"/>
      <c r="AK103" s="102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146"/>
      <c r="FM103" s="97"/>
      <c r="FN103" s="97"/>
      <c r="FO103" s="146"/>
      <c r="FP103" s="141"/>
      <c r="FQ103" s="141"/>
      <c r="FR103" s="97"/>
      <c r="FS103" s="97"/>
      <c r="FT103" s="97"/>
      <c r="FU103" s="97"/>
      <c r="FV103" s="97"/>
      <c r="FW103" s="141"/>
      <c r="FX103" s="141"/>
      <c r="FY103" s="97"/>
      <c r="FZ103" s="97"/>
      <c r="GA103" s="97"/>
      <c r="GB103" s="147"/>
      <c r="GC103" s="97"/>
      <c r="GD103" s="146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97"/>
      <c r="JI103" s="97"/>
      <c r="JJ103" s="97"/>
      <c r="JK103" s="97"/>
      <c r="JL103" s="97"/>
      <c r="JM103" s="97"/>
      <c r="JN103" s="97"/>
      <c r="JO103" s="97"/>
      <c r="JP103" s="97"/>
      <c r="JQ103" s="97"/>
      <c r="JR103" s="97"/>
      <c r="JS103" s="97"/>
      <c r="JT103" s="97"/>
      <c r="JU103" s="97"/>
      <c r="JV103" s="97"/>
      <c r="JW103" s="97"/>
      <c r="JX103" s="97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102"/>
      <c r="KO103" s="97"/>
      <c r="KP103" s="97"/>
      <c r="KQ103" s="97"/>
      <c r="KR103" s="97"/>
      <c r="KS103" s="97"/>
      <c r="KT103" s="97"/>
      <c r="KU103" s="102"/>
      <c r="KV103" s="97"/>
      <c r="KW103" s="102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102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ht="18.75" customHeight="1" x14ac:dyDescent="0.2">
      <c r="B104" s="26" t="s">
        <v>261</v>
      </c>
      <c r="C104" s="1">
        <v>9378</v>
      </c>
      <c r="D104" t="s">
        <v>477</v>
      </c>
      <c r="E104" s="1">
        <v>10515</v>
      </c>
      <c r="F104" s="1">
        <v>2013</v>
      </c>
      <c r="G104" t="s">
        <v>475</v>
      </c>
      <c r="I104" s="1">
        <f t="shared" si="3"/>
        <v>0</v>
      </c>
      <c r="J104" s="12">
        <f t="shared" si="4"/>
        <v>0</v>
      </c>
      <c r="K104" s="97"/>
      <c r="L104" s="97"/>
      <c r="M104" s="97"/>
      <c r="N104" s="97"/>
      <c r="O104" s="97"/>
      <c r="P104" s="97"/>
      <c r="Q104" s="102"/>
      <c r="R104" s="102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147"/>
      <c r="GB104" s="14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97"/>
      <c r="JI104" s="97"/>
      <c r="JJ104" s="97"/>
      <c r="JK104" s="97"/>
      <c r="JL104" s="97"/>
      <c r="JM104" s="97"/>
      <c r="JN104" s="97"/>
      <c r="JO104" s="97"/>
      <c r="JP104" s="97"/>
      <c r="JQ104" s="97"/>
      <c r="JR104" s="97"/>
      <c r="JS104" s="97"/>
      <c r="JT104" s="97"/>
      <c r="JU104" s="97"/>
      <c r="JV104" s="97"/>
      <c r="JW104" s="97"/>
      <c r="JX104" s="97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88"/>
      <c r="KV104" s="88"/>
      <c r="KW104" s="88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102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102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10" customFormat="1" ht="18" customHeight="1" x14ac:dyDescent="0.2">
      <c r="A105" s="12"/>
      <c r="B105" s="26" t="s">
        <v>464</v>
      </c>
      <c r="C105" s="1">
        <v>5450</v>
      </c>
      <c r="D105" t="s">
        <v>465</v>
      </c>
      <c r="E105" s="1">
        <v>12745</v>
      </c>
      <c r="F105" s="1"/>
      <c r="G105" t="s">
        <v>466</v>
      </c>
      <c r="H105"/>
      <c r="I105" s="1">
        <f t="shared" si="3"/>
        <v>0</v>
      </c>
      <c r="J105" s="12">
        <f t="shared" si="4"/>
        <v>0</v>
      </c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147"/>
      <c r="GB105" s="14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97"/>
      <c r="JI105" s="97"/>
      <c r="JJ105" s="97"/>
      <c r="JK105" s="97"/>
      <c r="JL105" s="97"/>
      <c r="JM105" s="97"/>
      <c r="JN105" s="97"/>
      <c r="JO105" s="97"/>
      <c r="JP105" s="97"/>
      <c r="JQ105" s="97"/>
      <c r="JR105" s="97"/>
      <c r="JS105" s="97"/>
      <c r="JT105" s="97"/>
      <c r="JU105" s="97"/>
      <c r="JV105" s="97"/>
      <c r="JW105" s="97"/>
      <c r="JX105" s="97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10" customFormat="1" ht="18" customHeight="1" x14ac:dyDescent="0.2">
      <c r="A106" s="12"/>
      <c r="B106" s="26" t="s">
        <v>452</v>
      </c>
      <c r="C106" s="1">
        <v>8582</v>
      </c>
      <c r="D106" t="s">
        <v>453</v>
      </c>
      <c r="E106" s="1">
        <v>12637</v>
      </c>
      <c r="F106" s="1"/>
      <c r="G106" t="s">
        <v>454</v>
      </c>
      <c r="H106"/>
      <c r="I106" s="1">
        <f t="shared" si="3"/>
        <v>0</v>
      </c>
      <c r="J106" s="12">
        <f t="shared" si="4"/>
        <v>0</v>
      </c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147"/>
      <c r="GB106" s="14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97"/>
      <c r="JI106" s="97"/>
      <c r="JJ106" s="97"/>
      <c r="JK106" s="97"/>
      <c r="JL106" s="97"/>
      <c r="JM106" s="97"/>
      <c r="JN106" s="97"/>
      <c r="JO106" s="97"/>
      <c r="JP106" s="97"/>
      <c r="JQ106" s="97"/>
      <c r="JR106" s="97"/>
      <c r="JS106" s="97"/>
      <c r="JT106" s="97"/>
      <c r="JU106" s="97"/>
      <c r="JV106" s="97"/>
      <c r="JW106" s="97"/>
      <c r="JX106" s="97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10" customFormat="1" ht="18" customHeight="1" x14ac:dyDescent="0.2">
      <c r="A107" s="12"/>
      <c r="B107" s="26" t="s">
        <v>330</v>
      </c>
      <c r="C107" s="1">
        <v>6615</v>
      </c>
      <c r="D107" s="4" t="s">
        <v>331</v>
      </c>
      <c r="E107" s="1">
        <v>12719</v>
      </c>
      <c r="F107" s="1"/>
      <c r="G107" s="4" t="s">
        <v>332</v>
      </c>
      <c r="H107"/>
      <c r="I107" s="1">
        <f t="shared" si="3"/>
        <v>0</v>
      </c>
      <c r="J107" s="12">
        <f t="shared" si="4"/>
        <v>0</v>
      </c>
      <c r="K107" s="97"/>
      <c r="L107" s="97"/>
      <c r="M107" s="102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102"/>
      <c r="AJ107" s="102"/>
      <c r="AK107" s="97"/>
      <c r="AL107" s="97"/>
      <c r="AM107" s="97"/>
      <c r="AN107" s="97"/>
      <c r="AO107" s="102"/>
      <c r="AP107" s="102"/>
      <c r="AQ107" s="97"/>
      <c r="AR107" s="102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102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102"/>
      <c r="CN107" s="97"/>
      <c r="CO107" s="97"/>
      <c r="CP107" s="97"/>
      <c r="CQ107" s="97"/>
      <c r="CR107" s="97"/>
      <c r="CS107" s="97"/>
      <c r="CT107" s="97"/>
      <c r="CU107" s="97"/>
      <c r="CV107" s="102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147"/>
      <c r="GB107" s="14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97"/>
      <c r="JI107" s="97"/>
      <c r="JJ107" s="97"/>
      <c r="JK107" s="97"/>
      <c r="JL107" s="97"/>
      <c r="JM107" s="97"/>
      <c r="JN107" s="97"/>
      <c r="JO107" s="97"/>
      <c r="JP107" s="97"/>
      <c r="JQ107" s="97"/>
      <c r="JR107" s="97"/>
      <c r="JS107" s="88"/>
      <c r="JT107" s="88"/>
      <c r="JU107" s="88"/>
      <c r="JV107" s="88"/>
      <c r="JW107" s="88"/>
      <c r="JX107" s="97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10" customFormat="1" ht="18" customHeight="1" x14ac:dyDescent="0.2">
      <c r="A108" s="12"/>
      <c r="B108" s="26" t="s">
        <v>408</v>
      </c>
      <c r="C108" s="1"/>
      <c r="D108" t="s">
        <v>409</v>
      </c>
      <c r="E108" s="1"/>
      <c r="F108" s="1"/>
      <c r="G108" t="s">
        <v>239</v>
      </c>
      <c r="H108"/>
      <c r="I108" s="1">
        <f t="shared" si="3"/>
        <v>0</v>
      </c>
      <c r="J108" s="12">
        <f t="shared" si="4"/>
        <v>0</v>
      </c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147"/>
      <c r="GB108" s="14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97"/>
      <c r="JI108" s="97"/>
      <c r="JJ108" s="97"/>
      <c r="JK108" s="97"/>
      <c r="JL108" s="97"/>
      <c r="JM108" s="97"/>
      <c r="JN108" s="97"/>
      <c r="JO108" s="97"/>
      <c r="JP108" s="97"/>
      <c r="JQ108" s="97"/>
      <c r="JR108" s="97"/>
      <c r="JS108" s="97"/>
      <c r="JT108" s="97"/>
      <c r="JU108" s="97"/>
      <c r="JV108" s="97"/>
      <c r="JW108" s="97"/>
      <c r="JX108" s="97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10" customFormat="1" ht="18" customHeight="1" x14ac:dyDescent="0.2">
      <c r="A109" s="12"/>
      <c r="B109" s="26" t="s">
        <v>161</v>
      </c>
      <c r="C109" s="19">
        <v>8953</v>
      </c>
      <c r="D109" s="63" t="s">
        <v>162</v>
      </c>
      <c r="E109" s="19">
        <v>11795</v>
      </c>
      <c r="F109" s="19"/>
      <c r="G109" s="4" t="s">
        <v>93</v>
      </c>
      <c r="H109"/>
      <c r="I109" s="1">
        <f t="shared" si="3"/>
        <v>0</v>
      </c>
      <c r="J109" s="12">
        <f t="shared" si="4"/>
        <v>0</v>
      </c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102"/>
      <c r="CD109" s="102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102"/>
      <c r="CX109" s="97"/>
      <c r="CY109" s="97"/>
      <c r="CZ109" s="102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102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146"/>
      <c r="FM109" s="97"/>
      <c r="FN109" s="97"/>
      <c r="FO109" s="146"/>
      <c r="FP109" s="141"/>
      <c r="FQ109" s="141"/>
      <c r="FR109" s="97"/>
      <c r="FS109" s="97"/>
      <c r="FT109" s="97"/>
      <c r="FU109" s="97"/>
      <c r="FV109" s="97"/>
      <c r="FW109" s="141"/>
      <c r="FX109" s="141"/>
      <c r="FY109" s="97"/>
      <c r="FZ109" s="97"/>
      <c r="GA109" s="147"/>
      <c r="GB109" s="97"/>
      <c r="GC109" s="97"/>
      <c r="GD109" s="146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102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88"/>
      <c r="IK109" s="88"/>
      <c r="IL109" s="88"/>
      <c r="IM109" s="88"/>
      <c r="IN109" s="88"/>
      <c r="IO109" s="88"/>
      <c r="IP109" s="88"/>
      <c r="IQ109" s="88"/>
      <c r="IR109" s="88"/>
      <c r="IS109" s="88"/>
      <c r="IT109" s="88"/>
      <c r="IU109" s="88"/>
      <c r="IV109" s="88"/>
      <c r="IW109" s="88"/>
      <c r="IX109" s="88"/>
      <c r="IY109" s="97"/>
      <c r="IZ109" s="97"/>
      <c r="JA109" s="97"/>
      <c r="JB109" s="97"/>
      <c r="JC109" s="97"/>
      <c r="JD109" s="97"/>
      <c r="JE109" s="97"/>
      <c r="JF109" s="97"/>
      <c r="JG109" s="97"/>
      <c r="JH109" s="97"/>
      <c r="JI109" s="97"/>
      <c r="JJ109" s="97"/>
      <c r="JK109" s="97"/>
      <c r="JL109" s="97"/>
      <c r="JM109" s="97"/>
      <c r="JN109" s="97"/>
      <c r="JO109" s="97"/>
      <c r="JP109" s="97"/>
      <c r="JQ109" s="97"/>
      <c r="JR109" s="97"/>
      <c r="JS109" s="88"/>
      <c r="JT109" s="88"/>
      <c r="JU109" s="88"/>
      <c r="JV109" s="88"/>
      <c r="JW109" s="88"/>
      <c r="JX109" s="97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102"/>
      <c r="KO109" s="97"/>
      <c r="KP109" s="97"/>
      <c r="KQ109" s="97"/>
      <c r="KR109" s="97"/>
      <c r="KS109" s="97"/>
      <c r="KT109" s="97"/>
      <c r="KU109" s="97"/>
      <c r="KV109" s="102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97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10" customFormat="1" ht="18" customHeight="1" x14ac:dyDescent="0.2">
      <c r="A110" s="12"/>
      <c r="B110" s="26" t="s">
        <v>422</v>
      </c>
      <c r="C110" s="1"/>
      <c r="D110" t="s">
        <v>423</v>
      </c>
      <c r="E110" s="1"/>
      <c r="F110" s="1"/>
      <c r="G110" t="s">
        <v>424</v>
      </c>
      <c r="H110"/>
      <c r="I110" s="1">
        <f t="shared" si="3"/>
        <v>0</v>
      </c>
      <c r="J110" s="12">
        <f t="shared" si="4"/>
        <v>0</v>
      </c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147"/>
      <c r="GB110" s="14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97"/>
      <c r="JI110" s="97"/>
      <c r="JJ110" s="97"/>
      <c r="JK110" s="97"/>
      <c r="JL110" s="97"/>
      <c r="JM110" s="97"/>
      <c r="JN110" s="97"/>
      <c r="JO110" s="97"/>
      <c r="JP110" s="97"/>
      <c r="JQ110" s="97"/>
      <c r="JR110" s="97"/>
      <c r="JS110" s="97"/>
      <c r="JT110" s="97"/>
      <c r="JU110" s="97"/>
      <c r="JV110" s="97"/>
      <c r="JW110" s="97"/>
      <c r="JX110" s="97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97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10" customFormat="1" ht="18" customHeight="1" x14ac:dyDescent="0.2">
      <c r="A111" s="12"/>
      <c r="B111" s="26" t="s">
        <v>455</v>
      </c>
      <c r="C111" s="1">
        <v>6579</v>
      </c>
      <c r="D111" t="s">
        <v>456</v>
      </c>
      <c r="E111" s="1">
        <v>12638</v>
      </c>
      <c r="F111" s="1"/>
      <c r="G111" t="s">
        <v>454</v>
      </c>
      <c r="H111"/>
      <c r="I111" s="1">
        <f t="shared" si="3"/>
        <v>0</v>
      </c>
      <c r="J111" s="12">
        <f t="shared" si="4"/>
        <v>0</v>
      </c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147"/>
      <c r="GB111" s="14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97"/>
      <c r="JI111" s="97"/>
      <c r="JJ111" s="97"/>
      <c r="JK111" s="97"/>
      <c r="JL111" s="97"/>
      <c r="JM111" s="97"/>
      <c r="JN111" s="97"/>
      <c r="JO111" s="97"/>
      <c r="JP111" s="97"/>
      <c r="JQ111" s="97"/>
      <c r="JR111" s="97"/>
      <c r="JS111" s="97"/>
      <c r="JT111" s="97"/>
      <c r="JU111" s="97"/>
      <c r="JV111" s="97"/>
      <c r="JW111" s="97"/>
      <c r="JX111" s="97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10" customFormat="1" ht="18" customHeight="1" x14ac:dyDescent="0.2">
      <c r="A112" s="116"/>
      <c r="B112" s="152" t="s">
        <v>425</v>
      </c>
      <c r="C112" s="64">
        <v>9695</v>
      </c>
      <c r="D112" s="118" t="s">
        <v>426</v>
      </c>
      <c r="E112" s="64">
        <v>9846</v>
      </c>
      <c r="F112" s="64"/>
      <c r="G112" s="118" t="s">
        <v>427</v>
      </c>
      <c r="H112" s="118"/>
      <c r="I112" s="64">
        <f t="shared" si="3"/>
        <v>0</v>
      </c>
      <c r="J112" s="116">
        <f t="shared" si="4"/>
        <v>0</v>
      </c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147"/>
      <c r="GB112" s="14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97"/>
      <c r="JI112" s="97"/>
      <c r="JJ112" s="97"/>
      <c r="JK112" s="97"/>
      <c r="JL112" s="97"/>
      <c r="JM112" s="97"/>
      <c r="JN112" s="97"/>
      <c r="JO112" s="97"/>
      <c r="JP112" s="97"/>
      <c r="JQ112" s="97"/>
      <c r="JR112" s="97"/>
      <c r="JS112" s="97"/>
      <c r="JT112" s="97"/>
      <c r="JU112" s="97"/>
      <c r="JV112" s="97"/>
      <c r="JW112" s="97"/>
      <c r="JX112" s="97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97"/>
      <c r="KO112" s="97"/>
      <c r="KP112" s="97"/>
      <c r="KQ112" s="97"/>
      <c r="KR112" s="97"/>
      <c r="KS112" s="97"/>
      <c r="KT112" s="97"/>
      <c r="KU112" s="97"/>
      <c r="KV112" s="97"/>
      <c r="KW112" s="97"/>
      <c r="KX112" s="97"/>
      <c r="KY112" s="97"/>
      <c r="KZ112" s="97"/>
      <c r="LA112" s="97"/>
      <c r="LB112" s="97"/>
      <c r="LC112" s="97"/>
      <c r="LD112" s="97"/>
      <c r="LE112" s="97"/>
      <c r="LF112" s="97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</row>
    <row r="113" spans="1:522" s="10" customFormat="1" ht="18" customHeight="1" x14ac:dyDescent="0.2">
      <c r="A113" s="12">
        <v>65</v>
      </c>
      <c r="B113" s="26" t="s">
        <v>55</v>
      </c>
      <c r="C113" s="1"/>
      <c r="D113" s="4"/>
      <c r="E113" s="1"/>
      <c r="F113" s="1"/>
      <c r="G113" s="4"/>
      <c r="H113"/>
      <c r="I113" s="1"/>
      <c r="J113" s="12"/>
      <c r="K113" s="97"/>
      <c r="L113" s="97"/>
      <c r="M113" s="102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102"/>
      <c r="AJ113" s="102"/>
      <c r="AK113" s="97"/>
      <c r="AL113" s="97"/>
      <c r="AM113" s="97"/>
      <c r="AN113" s="97"/>
      <c r="AO113" s="102"/>
      <c r="AP113" s="102"/>
      <c r="AQ113" s="97"/>
      <c r="AR113" s="102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102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102"/>
      <c r="CN113" s="97"/>
      <c r="CO113" s="97"/>
      <c r="CP113" s="97"/>
      <c r="CQ113" s="97"/>
      <c r="CR113" s="97"/>
      <c r="CS113" s="97"/>
      <c r="CT113" s="97"/>
      <c r="CU113" s="97"/>
      <c r="CV113" s="102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147"/>
      <c r="GB113" s="14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88"/>
      <c r="JT113" s="88"/>
      <c r="JU113" s="88"/>
      <c r="JV113" s="88"/>
      <c r="JW113" s="88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97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s="10" customFormat="1" ht="18" customHeight="1" x14ac:dyDescent="0.2">
      <c r="A114" s="12"/>
      <c r="B114" s="35"/>
      <c r="C114" s="1"/>
      <c r="D114" s="4"/>
      <c r="E114" s="1"/>
      <c r="F114" s="1"/>
      <c r="G114" s="4"/>
      <c r="H114"/>
      <c r="I114" s="1"/>
      <c r="J114" s="12"/>
      <c r="K114" s="97"/>
      <c r="L114" s="97"/>
      <c r="M114" s="102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102"/>
      <c r="AJ114" s="102"/>
      <c r="AK114" s="97"/>
      <c r="AL114" s="97"/>
      <c r="AM114" s="97"/>
      <c r="AN114" s="97"/>
      <c r="AO114" s="102"/>
      <c r="AP114" s="102"/>
      <c r="AQ114" s="97"/>
      <c r="AR114" s="102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102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102"/>
      <c r="CN114" s="97"/>
      <c r="CO114" s="97"/>
      <c r="CP114" s="97"/>
      <c r="CQ114" s="97"/>
      <c r="CR114" s="97"/>
      <c r="CS114" s="97"/>
      <c r="CT114" s="97"/>
      <c r="CU114" s="97"/>
      <c r="CV114" s="102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147"/>
      <c r="GB114" s="14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  <c r="IL114" s="97"/>
      <c r="IM114" s="97"/>
      <c r="IN114" s="97"/>
      <c r="IO114" s="97"/>
      <c r="IP114" s="97"/>
      <c r="IQ114" s="97"/>
      <c r="IR114" s="97"/>
      <c r="IS114" s="97"/>
      <c r="IT114" s="97"/>
      <c r="IU114" s="97"/>
      <c r="IV114" s="97"/>
      <c r="IW114" s="97"/>
      <c r="IX114" s="97"/>
      <c r="IY114" s="97"/>
      <c r="IZ114" s="97"/>
      <c r="JA114" s="97"/>
      <c r="JB114" s="97"/>
      <c r="JC114" s="97"/>
      <c r="JD114" s="97"/>
      <c r="JE114" s="97"/>
      <c r="JF114" s="97"/>
      <c r="JG114" s="97"/>
      <c r="JH114" s="97"/>
      <c r="JI114" s="97"/>
      <c r="JJ114" s="97"/>
      <c r="JK114" s="97"/>
      <c r="JL114" s="97"/>
      <c r="JM114" s="97"/>
      <c r="JN114" s="97"/>
      <c r="JO114" s="97"/>
      <c r="JP114" s="97"/>
      <c r="JQ114" s="97"/>
      <c r="JR114" s="97"/>
      <c r="JS114" s="88"/>
      <c r="JT114" s="88"/>
      <c r="JU114" s="88"/>
      <c r="JV114" s="88"/>
      <c r="JW114" s="88"/>
      <c r="JX114" s="97"/>
      <c r="JY114" s="97"/>
      <c r="JZ114" s="97"/>
      <c r="KA114" s="97"/>
      <c r="KB114" s="97"/>
      <c r="KC114" s="97"/>
      <c r="KD114" s="97"/>
      <c r="KE114" s="97"/>
      <c r="KF114" s="97"/>
      <c r="KG114" s="97"/>
      <c r="KH114" s="97"/>
      <c r="KI114" s="97"/>
      <c r="KJ114" s="97"/>
      <c r="KK114" s="97"/>
      <c r="KL114" s="97"/>
      <c r="KM114" s="97"/>
      <c r="KN114" s="97"/>
      <c r="KO114" s="97"/>
      <c r="KP114" s="97"/>
      <c r="KQ114" s="97"/>
      <c r="KR114" s="97"/>
      <c r="KS114" s="97"/>
      <c r="KT114" s="97"/>
      <c r="KU114" s="97"/>
      <c r="KV114" s="97"/>
      <c r="KW114" s="97"/>
      <c r="KX114" s="97"/>
      <c r="KY114" s="97"/>
      <c r="KZ114" s="97"/>
      <c r="LA114" s="97"/>
      <c r="LB114" s="97"/>
      <c r="LC114" s="97"/>
      <c r="LD114" s="97"/>
      <c r="LE114" s="97"/>
      <c r="LF114" s="97"/>
      <c r="LG114" s="97"/>
      <c r="LH114" s="97"/>
      <c r="LI114" s="97"/>
      <c r="LJ114" s="97"/>
      <c r="LK114" s="97"/>
      <c r="LL114" s="97"/>
      <c r="LM114" s="97"/>
      <c r="LN114" s="97"/>
      <c r="LO114" s="97"/>
      <c r="LP114" s="97"/>
      <c r="LQ114" s="97"/>
      <c r="LR114" s="97"/>
      <c r="LS114" s="97"/>
      <c r="LT114" s="97"/>
      <c r="LU114" s="97"/>
      <c r="LV114" s="97"/>
      <c r="LW114" s="97"/>
      <c r="LX114" s="97"/>
      <c r="LY114" s="97"/>
      <c r="LZ114" s="97"/>
      <c r="MA114" s="97"/>
      <c r="MB114" s="97"/>
      <c r="MC114" s="97"/>
      <c r="MD114" s="97"/>
      <c r="ME114" s="97"/>
      <c r="MF114" s="97"/>
      <c r="MG114" s="97"/>
      <c r="MH114" s="97"/>
      <c r="MI114" s="97"/>
      <c r="MJ114" s="97"/>
      <c r="MK114" s="97"/>
      <c r="ML114" s="97"/>
      <c r="MM114" s="97"/>
      <c r="MN114" s="97"/>
      <c r="MO114" s="97"/>
      <c r="MP114" s="97"/>
      <c r="MQ114" s="97"/>
      <c r="MR114" s="97"/>
      <c r="MS114" s="97"/>
      <c r="MT114" s="97"/>
      <c r="MU114" s="97"/>
      <c r="MV114" s="97"/>
      <c r="MW114" s="97"/>
      <c r="MX114" s="97"/>
      <c r="MY114" s="97"/>
      <c r="MZ114" s="97"/>
      <c r="NA114" s="97"/>
      <c r="NB114" s="97"/>
      <c r="NC114" s="97"/>
      <c r="ND114" s="97"/>
      <c r="NE114" s="97"/>
      <c r="NF114" s="97"/>
      <c r="NG114" s="97"/>
      <c r="NH114" s="97"/>
      <c r="NI114" s="97"/>
      <c r="NJ114" s="97"/>
      <c r="NK114" s="97"/>
      <c r="NL114" s="97"/>
      <c r="NM114" s="97"/>
      <c r="NN114" s="97"/>
      <c r="NO114" s="97"/>
      <c r="NP114" s="97"/>
      <c r="NQ114" s="97"/>
      <c r="NR114" s="97"/>
      <c r="NS114" s="97"/>
      <c r="NT114" s="97"/>
      <c r="NU114" s="97"/>
      <c r="NV114" s="97"/>
      <c r="NW114" s="97"/>
      <c r="NX114" s="97"/>
      <c r="NY114" s="97"/>
      <c r="NZ114" s="97"/>
      <c r="OA114" s="97"/>
      <c r="OB114" s="97"/>
      <c r="OC114" s="97"/>
      <c r="OD114" s="97"/>
      <c r="OE114" s="97"/>
      <c r="OF114" s="97"/>
      <c r="OG114" s="97"/>
      <c r="OH114" s="97"/>
      <c r="OI114" s="97"/>
      <c r="OJ114" s="97"/>
      <c r="OK114" s="97"/>
      <c r="OL114" s="97"/>
      <c r="OM114" s="97"/>
      <c r="ON114" s="97"/>
      <c r="OO114" s="97"/>
      <c r="OP114" s="97"/>
      <c r="OQ114" s="97"/>
      <c r="OR114" s="97"/>
      <c r="OS114" s="97"/>
      <c r="OT114" s="97"/>
      <c r="OU114" s="97"/>
      <c r="OV114" s="97"/>
      <c r="OW114" s="97"/>
      <c r="OX114" s="97"/>
      <c r="OY114" s="97"/>
      <c r="OZ114" s="97"/>
      <c r="PA114" s="97"/>
      <c r="PB114" s="97"/>
      <c r="PC114" s="97"/>
      <c r="PD114" s="97"/>
      <c r="PE114" s="97"/>
      <c r="PF114" s="97"/>
      <c r="PG114" s="97"/>
      <c r="PH114" s="97"/>
      <c r="PI114" s="97"/>
      <c r="PJ114" s="97"/>
      <c r="PK114" s="97"/>
      <c r="PL114" s="97"/>
      <c r="PM114" s="97"/>
      <c r="PN114" s="97"/>
      <c r="PO114" s="97"/>
      <c r="PP114" s="97"/>
      <c r="PQ114" s="97"/>
      <c r="PR114" s="97"/>
      <c r="PS114" s="97"/>
      <c r="PT114" s="97"/>
      <c r="PU114" s="97"/>
      <c r="PV114" s="97"/>
      <c r="PW114" s="97"/>
      <c r="PX114" s="97"/>
      <c r="PY114" s="97"/>
      <c r="PZ114" s="97"/>
      <c r="QA114" s="97"/>
      <c r="QB114" s="97"/>
      <c r="QC114" s="97"/>
      <c r="QD114" s="97"/>
      <c r="QE114" s="97"/>
      <c r="QF114" s="97"/>
      <c r="QG114" s="97"/>
      <c r="QH114" s="97"/>
      <c r="QI114" s="97"/>
      <c r="QJ114" s="97"/>
      <c r="QK114" s="97"/>
      <c r="QL114" s="97"/>
      <c r="QM114" s="97"/>
      <c r="QN114" s="97"/>
      <c r="QO114" s="97"/>
      <c r="QP114" s="97"/>
      <c r="QQ114" s="97"/>
      <c r="QR114" s="97"/>
      <c r="QS114" s="97"/>
      <c r="QT114" s="97"/>
      <c r="QU114" s="97"/>
      <c r="QV114" s="97"/>
      <c r="QW114" s="97"/>
      <c r="QX114" s="97"/>
      <c r="QY114" s="97"/>
      <c r="QZ114" s="97"/>
      <c r="RA114" s="97"/>
      <c r="RB114" s="97"/>
      <c r="RC114" s="97"/>
      <c r="RD114" s="97"/>
      <c r="RE114" s="97"/>
      <c r="RF114" s="97"/>
      <c r="RG114" s="97"/>
      <c r="RH114" s="97"/>
      <c r="RI114" s="97"/>
      <c r="RJ114" s="97"/>
      <c r="RK114" s="97"/>
      <c r="RL114" s="97"/>
      <c r="RM114" s="97"/>
      <c r="RN114" s="97"/>
      <c r="RO114" s="97"/>
      <c r="RP114" s="97"/>
      <c r="RQ114" s="97"/>
      <c r="RR114" s="97"/>
      <c r="RS114" s="97"/>
      <c r="RT114" s="97"/>
      <c r="RU114" s="97"/>
      <c r="RV114" s="97"/>
      <c r="RW114" s="97"/>
      <c r="RX114" s="97"/>
      <c r="RY114" s="97"/>
      <c r="RZ114" s="97"/>
      <c r="SA114" s="97"/>
      <c r="SB114" s="97"/>
      <c r="SC114" s="97"/>
      <c r="SD114" s="97"/>
      <c r="SE114" s="97"/>
      <c r="SF114" s="97"/>
      <c r="SG114" s="97"/>
      <c r="SH114" s="97"/>
      <c r="SI114" s="97"/>
      <c r="SJ114" s="97"/>
      <c r="SK114" s="97"/>
      <c r="SL114" s="97"/>
      <c r="SM114" s="97"/>
      <c r="SN114" s="97"/>
      <c r="SO114" s="97"/>
      <c r="SP114" s="97"/>
      <c r="SQ114" s="97"/>
      <c r="SR114" s="97"/>
      <c r="SS114" s="97"/>
      <c r="ST114" s="97"/>
      <c r="SU114" s="97"/>
      <c r="SV114" s="97"/>
      <c r="SW114" s="97"/>
      <c r="SX114" s="97"/>
      <c r="SY114" s="97"/>
      <c r="SZ114" s="97"/>
      <c r="TA114" s="97"/>
      <c r="TB114" s="97"/>
    </row>
    <row r="115" spans="1:522" s="10" customFormat="1" ht="18" customHeight="1" x14ac:dyDescent="0.2">
      <c r="A115" s="12"/>
      <c r="B115" s="35"/>
      <c r="C115" s="1"/>
      <c r="D115" s="4"/>
      <c r="E115" s="1"/>
      <c r="F115" s="1"/>
      <c r="G115" s="4"/>
      <c r="H115"/>
      <c r="I115" s="1"/>
      <c r="J115" s="12"/>
      <c r="K115" s="97"/>
      <c r="L115" s="97"/>
      <c r="M115" s="102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102"/>
      <c r="AJ115" s="102"/>
      <c r="AK115" s="97"/>
      <c r="AL115" s="97"/>
      <c r="AM115" s="97"/>
      <c r="AN115" s="97"/>
      <c r="AO115" s="102"/>
      <c r="AP115" s="102"/>
      <c r="AQ115" s="97"/>
      <c r="AR115" s="102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102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102"/>
      <c r="CN115" s="97"/>
      <c r="CO115" s="97"/>
      <c r="CP115" s="97"/>
      <c r="CQ115" s="97"/>
      <c r="CR115" s="97"/>
      <c r="CS115" s="97"/>
      <c r="CT115" s="97"/>
      <c r="CU115" s="97"/>
      <c r="CV115" s="102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147"/>
      <c r="GB115" s="14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  <c r="IV115" s="97"/>
      <c r="IW115" s="97"/>
      <c r="IX115" s="97"/>
      <c r="IY115" s="97"/>
      <c r="IZ115" s="97"/>
      <c r="JA115" s="97"/>
      <c r="JB115" s="97"/>
      <c r="JC115" s="97"/>
      <c r="JD115" s="97"/>
      <c r="JE115" s="97"/>
      <c r="JF115" s="97"/>
      <c r="JG115" s="97"/>
      <c r="JH115" s="97"/>
      <c r="JI115" s="97"/>
      <c r="JJ115" s="97"/>
      <c r="JK115" s="97"/>
      <c r="JL115" s="97"/>
      <c r="JM115" s="97"/>
      <c r="JN115" s="97"/>
      <c r="JO115" s="97"/>
      <c r="JP115" s="97"/>
      <c r="JQ115" s="97"/>
      <c r="JR115" s="97"/>
      <c r="JS115" s="88"/>
      <c r="JT115" s="88"/>
      <c r="JU115" s="88"/>
      <c r="JV115" s="88"/>
      <c r="JW115" s="88"/>
      <c r="JX115" s="97"/>
      <c r="JY115" s="97"/>
      <c r="JZ115" s="97"/>
      <c r="KA115" s="97"/>
      <c r="KB115" s="97"/>
      <c r="KC115" s="97"/>
      <c r="KD115" s="97"/>
      <c r="KE115" s="97"/>
      <c r="KF115" s="97"/>
      <c r="KG115" s="97"/>
      <c r="KH115" s="97"/>
      <c r="KI115" s="97"/>
      <c r="KJ115" s="97"/>
      <c r="KK115" s="97"/>
      <c r="KL115" s="97"/>
      <c r="KM115" s="97"/>
      <c r="KN115" s="97"/>
      <c r="KO115" s="97"/>
      <c r="KP115" s="97"/>
      <c r="KQ115" s="97"/>
      <c r="KR115" s="97"/>
      <c r="KS115" s="97"/>
      <c r="KT115" s="97"/>
      <c r="KU115" s="97"/>
      <c r="KV115" s="97"/>
      <c r="KW115" s="97"/>
      <c r="KX115" s="97"/>
      <c r="KY115" s="97"/>
      <c r="KZ115" s="97"/>
      <c r="LA115" s="97"/>
      <c r="LB115" s="97"/>
      <c r="LC115" s="97"/>
      <c r="LD115" s="97"/>
      <c r="LE115" s="97"/>
      <c r="LF115" s="97"/>
      <c r="LG115" s="97"/>
      <c r="LH115" s="97"/>
      <c r="LI115" s="97"/>
      <c r="LJ115" s="97"/>
      <c r="LK115" s="97"/>
      <c r="LL115" s="97"/>
      <c r="LM115" s="97"/>
      <c r="LN115" s="97"/>
      <c r="LO115" s="97"/>
      <c r="LP115" s="97"/>
      <c r="LQ115" s="97"/>
      <c r="LR115" s="97"/>
      <c r="LS115" s="97"/>
      <c r="LT115" s="97"/>
      <c r="LU115" s="97"/>
      <c r="LV115" s="97"/>
      <c r="LW115" s="97"/>
      <c r="LX115" s="97"/>
      <c r="LY115" s="97"/>
      <c r="LZ115" s="97"/>
      <c r="MA115" s="97"/>
      <c r="MB115" s="97"/>
      <c r="MC115" s="97"/>
      <c r="MD115" s="97"/>
      <c r="ME115" s="97"/>
      <c r="MF115" s="97"/>
      <c r="MG115" s="97"/>
      <c r="MH115" s="97"/>
      <c r="MI115" s="97"/>
      <c r="MJ115" s="97"/>
      <c r="MK115" s="97"/>
      <c r="ML115" s="97"/>
      <c r="MM115" s="97"/>
      <c r="MN115" s="97"/>
      <c r="MO115" s="97"/>
      <c r="MP115" s="97"/>
      <c r="MQ115" s="97"/>
      <c r="MR115" s="97"/>
      <c r="MS115" s="97"/>
      <c r="MT115" s="97"/>
      <c r="MU115" s="97"/>
      <c r="MV115" s="97"/>
      <c r="MW115" s="97"/>
      <c r="MX115" s="97"/>
      <c r="MY115" s="97"/>
      <c r="MZ115" s="97"/>
      <c r="NA115" s="97"/>
      <c r="NB115" s="97"/>
      <c r="NC115" s="97"/>
      <c r="ND115" s="97"/>
      <c r="NE115" s="97"/>
      <c r="NF115" s="97"/>
      <c r="NG115" s="97"/>
      <c r="NH115" s="97"/>
      <c r="NI115" s="97"/>
      <c r="NJ115" s="97"/>
      <c r="NK115" s="97"/>
      <c r="NL115" s="97"/>
      <c r="NM115" s="97"/>
      <c r="NN115" s="97"/>
      <c r="NO115" s="97"/>
      <c r="NP115" s="97"/>
      <c r="NQ115" s="97"/>
      <c r="NR115" s="97"/>
      <c r="NS115" s="97"/>
      <c r="NT115" s="97"/>
      <c r="NU115" s="97"/>
      <c r="NV115" s="97"/>
      <c r="NW115" s="97"/>
      <c r="NX115" s="97"/>
      <c r="NY115" s="97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97"/>
      <c r="OK115" s="97"/>
      <c r="OL115" s="97"/>
      <c r="OM115" s="97"/>
      <c r="ON115" s="97"/>
      <c r="OO115" s="97"/>
      <c r="OP115" s="97"/>
      <c r="OQ115" s="97"/>
      <c r="OR115" s="97"/>
      <c r="OS115" s="97"/>
      <c r="OT115" s="97"/>
      <c r="OU115" s="97"/>
      <c r="OV115" s="97"/>
      <c r="OW115" s="97"/>
      <c r="OX115" s="97"/>
      <c r="OY115" s="97"/>
      <c r="OZ115" s="97"/>
      <c r="PA115" s="97"/>
      <c r="PB115" s="97"/>
      <c r="PC115" s="97"/>
      <c r="PD115" s="97"/>
      <c r="PE115" s="97"/>
      <c r="PF115" s="97"/>
      <c r="PG115" s="97"/>
      <c r="PH115" s="97"/>
      <c r="PI115" s="97"/>
      <c r="PJ115" s="97"/>
      <c r="PK115" s="97"/>
      <c r="PL115" s="97"/>
      <c r="PM115" s="97"/>
      <c r="PN115" s="97"/>
      <c r="PO115" s="97"/>
      <c r="PP115" s="97"/>
      <c r="PQ115" s="97"/>
      <c r="PR115" s="97"/>
      <c r="PS115" s="97"/>
      <c r="PT115" s="97"/>
      <c r="PU115" s="97"/>
      <c r="PV115" s="97"/>
      <c r="PW115" s="97"/>
      <c r="PX115" s="97"/>
      <c r="PY115" s="97"/>
      <c r="PZ115" s="97"/>
      <c r="QA115" s="97"/>
      <c r="QB115" s="97"/>
      <c r="QC115" s="97"/>
      <c r="QD115" s="97"/>
      <c r="QE115" s="97"/>
      <c r="QF115" s="97"/>
      <c r="QG115" s="97"/>
      <c r="QH115" s="97"/>
      <c r="QI115" s="97"/>
      <c r="QJ115" s="97"/>
      <c r="QK115" s="97"/>
      <c r="QL115" s="97"/>
      <c r="QM115" s="97"/>
      <c r="QN115" s="97"/>
      <c r="QO115" s="97"/>
      <c r="QP115" s="97"/>
      <c r="QQ115" s="97"/>
      <c r="QR115" s="97"/>
      <c r="QS115" s="97"/>
      <c r="QT115" s="97"/>
      <c r="QU115" s="97"/>
      <c r="QV115" s="97"/>
      <c r="QW115" s="97"/>
      <c r="QX115" s="97"/>
      <c r="QY115" s="97"/>
      <c r="QZ115" s="97"/>
      <c r="RA115" s="97"/>
      <c r="RB115" s="97"/>
      <c r="RC115" s="97"/>
      <c r="RD115" s="97"/>
      <c r="RE115" s="97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  <c r="RP115" s="97"/>
      <c r="RQ115" s="97"/>
      <c r="RR115" s="97"/>
      <c r="RS115" s="97"/>
      <c r="RT115" s="97"/>
      <c r="RU115" s="97"/>
      <c r="RV115" s="97"/>
      <c r="RW115" s="97"/>
      <c r="RX115" s="97"/>
      <c r="RY115" s="97"/>
      <c r="RZ115" s="97"/>
      <c r="SA115" s="97"/>
      <c r="SB115" s="97"/>
      <c r="SC115" s="97"/>
      <c r="SD115" s="97"/>
      <c r="SE115" s="97"/>
      <c r="SF115" s="97"/>
      <c r="SG115" s="97"/>
      <c r="SH115" s="97"/>
      <c r="SI115" s="97"/>
      <c r="SJ115" s="97"/>
      <c r="SK115" s="97"/>
      <c r="SL115" s="97"/>
      <c r="SM115" s="97"/>
      <c r="SN115" s="97"/>
      <c r="SO115" s="97"/>
      <c r="SP115" s="97"/>
      <c r="SQ115" s="97"/>
      <c r="SR115" s="97"/>
      <c r="SS115" s="97"/>
      <c r="ST115" s="97"/>
      <c r="SU115" s="97"/>
      <c r="SV115" s="97"/>
      <c r="SW115" s="97"/>
      <c r="SX115" s="97"/>
      <c r="SY115" s="97"/>
      <c r="SZ115" s="97"/>
      <c r="TA115" s="97"/>
      <c r="TB115" s="97"/>
    </row>
    <row r="116" spans="1:522" s="10" customFormat="1" ht="18" customHeight="1" x14ac:dyDescent="0.2">
      <c r="A116" s="12"/>
      <c r="B116" s="35"/>
      <c r="C116" s="1"/>
      <c r="D116" s="4"/>
      <c r="E116" s="1"/>
      <c r="F116" s="1"/>
      <c r="G116" s="4"/>
      <c r="H116"/>
      <c r="I116" s="1"/>
      <c r="J116" s="12"/>
      <c r="K116" s="97"/>
      <c r="L116" s="97"/>
      <c r="M116" s="102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102"/>
      <c r="AJ116" s="102"/>
      <c r="AK116" s="97"/>
      <c r="AL116" s="97"/>
      <c r="AM116" s="97"/>
      <c r="AN116" s="97"/>
      <c r="AO116" s="102"/>
      <c r="AP116" s="102"/>
      <c r="AQ116" s="97"/>
      <c r="AR116" s="102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102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102"/>
      <c r="CN116" s="97"/>
      <c r="CO116" s="97"/>
      <c r="CP116" s="97"/>
      <c r="CQ116" s="97"/>
      <c r="CR116" s="97"/>
      <c r="CS116" s="97"/>
      <c r="CT116" s="97"/>
      <c r="CU116" s="97"/>
      <c r="CV116" s="102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147"/>
      <c r="GB116" s="14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  <c r="IL116" s="97"/>
      <c r="IM116" s="97"/>
      <c r="IN116" s="97"/>
      <c r="IO116" s="97"/>
      <c r="IP116" s="97"/>
      <c r="IQ116" s="97"/>
      <c r="IR116" s="97"/>
      <c r="IS116" s="97"/>
      <c r="IT116" s="97"/>
      <c r="IU116" s="97"/>
      <c r="IV116" s="97"/>
      <c r="IW116" s="97"/>
      <c r="IX116" s="97"/>
      <c r="IY116" s="97"/>
      <c r="IZ116" s="97"/>
      <c r="JA116" s="97"/>
      <c r="JB116" s="97"/>
      <c r="JC116" s="97"/>
      <c r="JD116" s="97"/>
      <c r="JE116" s="97"/>
      <c r="JF116" s="97"/>
      <c r="JG116" s="97"/>
      <c r="JH116" s="97"/>
      <c r="JI116" s="97"/>
      <c r="JJ116" s="97"/>
      <c r="JK116" s="97"/>
      <c r="JL116" s="97"/>
      <c r="JM116" s="97"/>
      <c r="JN116" s="97"/>
      <c r="JO116" s="97"/>
      <c r="JP116" s="97"/>
      <c r="JQ116" s="97"/>
      <c r="JR116" s="97"/>
      <c r="JS116" s="88"/>
      <c r="JT116" s="88"/>
      <c r="JU116" s="88"/>
      <c r="JV116" s="88"/>
      <c r="JW116" s="88"/>
      <c r="JX116" s="97"/>
      <c r="JY116" s="97"/>
      <c r="JZ116" s="97"/>
      <c r="KA116" s="97"/>
      <c r="KB116" s="97"/>
      <c r="KC116" s="97"/>
      <c r="KD116" s="97"/>
      <c r="KE116" s="97"/>
      <c r="KF116" s="97"/>
      <c r="KG116" s="97"/>
      <c r="KH116" s="97"/>
      <c r="KI116" s="97"/>
      <c r="KJ116" s="97"/>
      <c r="KK116" s="97"/>
      <c r="KL116" s="97"/>
      <c r="KM116" s="97"/>
      <c r="KN116" s="97"/>
      <c r="KO116" s="97"/>
      <c r="KP116" s="97"/>
      <c r="KQ116" s="97"/>
      <c r="KR116" s="97"/>
      <c r="KS116" s="97"/>
      <c r="KT116" s="97"/>
      <c r="KU116" s="97"/>
      <c r="KV116" s="97"/>
      <c r="KW116" s="97"/>
      <c r="KX116" s="97"/>
      <c r="KY116" s="97"/>
      <c r="KZ116" s="97"/>
      <c r="LA116" s="97"/>
      <c r="LB116" s="97"/>
      <c r="LC116" s="97"/>
      <c r="LD116" s="97"/>
      <c r="LE116" s="97"/>
      <c r="LF116" s="97"/>
      <c r="LG116" s="97"/>
      <c r="LH116" s="97"/>
      <c r="LI116" s="97"/>
      <c r="LJ116" s="97"/>
      <c r="LK116" s="97"/>
      <c r="LL116" s="97"/>
      <c r="LM116" s="97"/>
      <c r="LN116" s="97"/>
      <c r="LO116" s="97"/>
      <c r="LP116" s="97"/>
      <c r="LQ116" s="97"/>
      <c r="LR116" s="97"/>
      <c r="LS116" s="97"/>
      <c r="LT116" s="97"/>
      <c r="LU116" s="97"/>
      <c r="LV116" s="97"/>
      <c r="LW116" s="97"/>
      <c r="LX116" s="97"/>
      <c r="LY116" s="97"/>
      <c r="LZ116" s="97"/>
      <c r="MA116" s="97"/>
      <c r="MB116" s="97"/>
      <c r="MC116" s="97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7"/>
      <c r="MU116" s="97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97"/>
      <c r="NI116" s="97"/>
      <c r="NJ116" s="97"/>
      <c r="NK116" s="97"/>
      <c r="NL116" s="97"/>
      <c r="NM116" s="97"/>
      <c r="NN116" s="97"/>
      <c r="NO116" s="97"/>
      <c r="NP116" s="97"/>
      <c r="NQ116" s="97"/>
      <c r="NR116" s="97"/>
      <c r="NS116" s="97"/>
      <c r="NT116" s="97"/>
      <c r="NU116" s="97"/>
      <c r="NV116" s="97"/>
      <c r="NW116" s="97"/>
      <c r="NX116" s="97"/>
      <c r="NY116" s="97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97"/>
      <c r="OK116" s="97"/>
      <c r="OL116" s="97"/>
      <c r="OM116" s="97"/>
      <c r="ON116" s="97"/>
      <c r="OO116" s="97"/>
      <c r="OP116" s="97"/>
      <c r="OQ116" s="97"/>
      <c r="OR116" s="97"/>
      <c r="OS116" s="97"/>
      <c r="OT116" s="97"/>
      <c r="OU116" s="97"/>
      <c r="OV116" s="97"/>
      <c r="OW116" s="97"/>
      <c r="OX116" s="97"/>
      <c r="OY116" s="97"/>
      <c r="OZ116" s="97"/>
      <c r="PA116" s="97"/>
      <c r="PB116" s="97"/>
      <c r="PC116" s="97"/>
      <c r="PD116" s="97"/>
      <c r="PE116" s="97"/>
      <c r="PF116" s="97"/>
      <c r="PG116" s="97"/>
      <c r="PH116" s="97"/>
      <c r="PI116" s="97"/>
      <c r="PJ116" s="97"/>
      <c r="PK116" s="97"/>
      <c r="PL116" s="97"/>
      <c r="PM116" s="97"/>
      <c r="PN116" s="97"/>
      <c r="PO116" s="97"/>
      <c r="PP116" s="97"/>
      <c r="PQ116" s="97"/>
      <c r="PR116" s="97"/>
      <c r="PS116" s="97"/>
      <c r="PT116" s="97"/>
      <c r="PU116" s="97"/>
      <c r="PV116" s="97"/>
      <c r="PW116" s="97"/>
      <c r="PX116" s="97"/>
      <c r="PY116" s="97"/>
      <c r="PZ116" s="97"/>
      <c r="QA116" s="97"/>
      <c r="QB116" s="97"/>
      <c r="QC116" s="97"/>
      <c r="QD116" s="97"/>
      <c r="QE116" s="97"/>
      <c r="QF116" s="97"/>
      <c r="QG116" s="97"/>
      <c r="QH116" s="97"/>
      <c r="QI116" s="97"/>
      <c r="QJ116" s="97"/>
      <c r="QK116" s="97"/>
      <c r="QL116" s="97"/>
      <c r="QM116" s="97"/>
      <c r="QN116" s="97"/>
      <c r="QO116" s="97"/>
      <c r="QP116" s="97"/>
      <c r="QQ116" s="97"/>
      <c r="QR116" s="97"/>
      <c r="QS116" s="97"/>
      <c r="QT116" s="97"/>
      <c r="QU116" s="97"/>
      <c r="QV116" s="97"/>
      <c r="QW116" s="97"/>
      <c r="QX116" s="97"/>
      <c r="QY116" s="97"/>
      <c r="QZ116" s="97"/>
      <c r="RA116" s="97"/>
      <c r="RB116" s="97"/>
      <c r="RC116" s="97"/>
      <c r="RD116" s="97"/>
      <c r="RE116" s="97"/>
      <c r="RF116" s="97"/>
      <c r="RG116" s="97"/>
      <c r="RH116" s="97"/>
      <c r="RI116" s="97"/>
      <c r="RJ116" s="97"/>
      <c r="RK116" s="97"/>
      <c r="RL116" s="97"/>
      <c r="RM116" s="97"/>
      <c r="RN116" s="97"/>
      <c r="RO116" s="97"/>
      <c r="RP116" s="97"/>
      <c r="RQ116" s="97"/>
      <c r="RR116" s="97"/>
      <c r="RS116" s="97"/>
      <c r="RT116" s="97"/>
      <c r="RU116" s="97"/>
      <c r="RV116" s="97"/>
      <c r="RW116" s="97"/>
      <c r="RX116" s="97"/>
      <c r="RY116" s="97"/>
      <c r="RZ116" s="97"/>
      <c r="SA116" s="97"/>
      <c r="SB116" s="97"/>
      <c r="SC116" s="97"/>
      <c r="SD116" s="97"/>
      <c r="SE116" s="97"/>
      <c r="SF116" s="97"/>
      <c r="SG116" s="97"/>
      <c r="SH116" s="97"/>
      <c r="SI116" s="97"/>
      <c r="SJ116" s="97"/>
      <c r="SK116" s="97"/>
      <c r="SL116" s="97"/>
      <c r="SM116" s="97"/>
      <c r="SN116" s="97"/>
      <c r="SO116" s="97"/>
      <c r="SP116" s="97"/>
      <c r="SQ116" s="97"/>
      <c r="SR116" s="97"/>
      <c r="SS116" s="97"/>
      <c r="ST116" s="97"/>
      <c r="SU116" s="97"/>
      <c r="SV116" s="97"/>
      <c r="SW116" s="97"/>
      <c r="SX116" s="97"/>
      <c r="SY116" s="97"/>
      <c r="SZ116" s="97"/>
      <c r="TA116" s="97"/>
      <c r="TB116" s="97"/>
    </row>
    <row r="117" spans="1:522" ht="15.95" customHeight="1" x14ac:dyDescent="0.2"/>
    <row r="118" spans="1:522" ht="15.95" customHeight="1" x14ac:dyDescent="0.2"/>
  </sheetData>
  <sortState ref="A121:LC128">
    <sortCondition ref="B119:B126"/>
  </sortState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45:TB45 K46:ND46 NF46:TB46">
    <cfRule type="top10" dxfId="62" priority="14" rank="15"/>
  </conditionalFormatting>
  <conditionalFormatting sqref="K54:FM54 K55:JG55 LC55:TB55 JI55:LA55 FO54:OE54 OG54:TB54">
    <cfRule type="top10" dxfId="61" priority="8" rank="15"/>
  </conditionalFormatting>
  <conditionalFormatting sqref="K48:CN48 K47:BM47 BO47:CN47 FX47:OC47 CQ47:FV47 CQ48:TB48 OE47:TB47">
    <cfRule type="top10" dxfId="60" priority="7" rank="15"/>
  </conditionalFormatting>
  <conditionalFormatting sqref="K51:DQ52 K53:KT53 LD53:TB53 LN51:ND52 NF51:TB52 KV53:LB53 DS51:LL52 K50:DH50 DJ50:DP50 LN50:NR50 NT50:PB50 PD50:TB50 DS50:GS50 GU50:LL50">
    <cfRule type="top10" dxfId="59" priority="6" rank="15"/>
  </conditionalFormatting>
  <conditionalFormatting sqref="K41:TB41 K43:TB44 K42:IX42 OD42:TB42 IZ42:JC42 JE42:OB42">
    <cfRule type="top10" dxfId="58" priority="750" rank="15"/>
  </conditionalFormatting>
  <conditionalFormatting sqref="K49:L49 SR49:TB49 CC49:RC49 N49:AC49 AF49:AX49 AZ49:BF49 BH49:BW49 RE49:SP49 BY49:CA49">
    <cfRule type="top10" dxfId="57" priority="5" rank="15"/>
  </conditionalFormatting>
  <conditionalFormatting sqref="K35:TB35 K38:BA38 K36:EI37 MZ36:NF37 NH36:TB37 EK36:MX37 BC38:TB38">
    <cfRule type="top10" dxfId="56" priority="4" rank="15"/>
  </conditionalFormatting>
  <conditionalFormatting sqref="K13:HC14 K9:TB10 K12:PL12 K11:CN11 CP11:TB11 HE13:TB14 PN12:TB12">
    <cfRule type="top10" dxfId="55" priority="833" rank="15"/>
  </conditionalFormatting>
  <conditionalFormatting sqref="K40:TB40 K39:DC39 DE39:IE39 IG39:IM39 IO39:PL39 PN39:TB39">
    <cfRule type="top10" dxfId="54" priority="3" rank="15"/>
  </conditionalFormatting>
  <conditionalFormatting sqref="K15:BV15 BX15:TB15">
    <cfRule type="top10" dxfId="53" priority="2" rank="15"/>
  </conditionalFormatting>
  <conditionalFormatting sqref="K31:TB31 K33:TB34 K32:RP32 RR32:TB32">
    <cfRule type="top10" dxfId="52" priority="1" rank="15"/>
  </conditionalFormatting>
  <conditionalFormatting sqref="K63:TB64">
    <cfRule type="top10" dxfId="51" priority="907" rank="15"/>
  </conditionalFormatting>
  <conditionalFormatting sqref="K28:CW28 K30:TB30 CY28:GE28 K29:CO29 CQ29:CX29 CZ29:GE29 GH29:TB29 GH28:JH28 JJ28:TB28">
    <cfRule type="top10" dxfId="50" priority="908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TB50"/>
  <sheetViews>
    <sheetView showGridLines="0" showZeros="0" zoomScaleNormal="100" workbookViewId="0">
      <pane xSplit="10" ySplit="8" topLeftCell="K15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47" width="4.7109375" customWidth="1"/>
    <col min="48" max="48" width="5.28515625" customWidth="1"/>
    <col min="49" max="49" width="6.28515625" customWidth="1"/>
    <col min="50" max="73" width="4.7109375" customWidth="1"/>
    <col min="74" max="74" width="4.85546875" customWidth="1"/>
    <col min="75" max="75" width="5.7109375" customWidth="1"/>
    <col min="76" max="76" width="5.140625" customWidth="1"/>
    <col min="77" max="78" width="4.7109375" customWidth="1"/>
    <col min="79" max="79" width="6.7109375" customWidth="1"/>
    <col min="80" max="86" width="4.7109375" customWidth="1"/>
    <col min="87" max="87" width="5" customWidth="1"/>
    <col min="88" max="88" width="4.42578125" customWidth="1"/>
    <col min="89" max="130" width="4.7109375" customWidth="1"/>
    <col min="131" max="131" width="5.140625" customWidth="1"/>
    <col min="132" max="132" width="5.42578125" customWidth="1"/>
    <col min="133" max="133" width="5.140625" customWidth="1"/>
    <col min="134" max="522" width="4.7109375" customWidth="1"/>
  </cols>
  <sheetData>
    <row r="1" spans="1:522" ht="29.25" customHeight="1" x14ac:dyDescent="0.4">
      <c r="A1" s="194" t="s">
        <v>167</v>
      </c>
      <c r="B1" s="195"/>
      <c r="C1" s="195"/>
      <c r="D1" s="195"/>
      <c r="E1" s="195"/>
      <c r="F1" s="195"/>
      <c r="G1" s="195"/>
    </row>
    <row r="2" spans="1:522" ht="24.95" customHeight="1" x14ac:dyDescent="0.4">
      <c r="A2" s="194" t="s">
        <v>513</v>
      </c>
      <c r="B2" s="194"/>
      <c r="C2" s="194"/>
      <c r="D2" s="194"/>
      <c r="E2" s="194"/>
      <c r="F2" s="194"/>
      <c r="G2" s="194"/>
      <c r="H2" s="72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9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36"/>
      <c r="B3" s="37" t="s">
        <v>0</v>
      </c>
      <c r="C3" s="38"/>
      <c r="D3" s="38"/>
      <c r="E3" s="38"/>
      <c r="F3" s="38"/>
      <c r="G3" s="38"/>
      <c r="H3" s="72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99" t="s">
        <v>56</v>
      </c>
      <c r="B4" s="199"/>
      <c r="C4" s="199"/>
      <c r="D4" s="199"/>
      <c r="E4" s="199"/>
      <c r="F4" s="199"/>
      <c r="G4" s="199"/>
      <c r="H4" s="7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>
      <c r="A5" s="39"/>
      <c r="B5" s="37"/>
      <c r="C5" s="38"/>
      <c r="D5" s="40"/>
      <c r="E5" s="38"/>
      <c r="F5" s="38"/>
      <c r="G5" s="40"/>
      <c r="H5" s="40"/>
    </row>
    <row r="6" spans="1:522" s="109" customFormat="1" ht="15" x14ac:dyDescent="0.25">
      <c r="A6" s="200" t="s">
        <v>1</v>
      </c>
      <c r="B6" s="203" t="s">
        <v>2</v>
      </c>
      <c r="C6" s="203" t="s">
        <v>3</v>
      </c>
      <c r="D6" s="203" t="s">
        <v>4</v>
      </c>
      <c r="E6" s="203" t="s">
        <v>3</v>
      </c>
      <c r="F6" s="203" t="s">
        <v>5</v>
      </c>
      <c r="G6" s="203" t="s">
        <v>6</v>
      </c>
      <c r="H6" s="74"/>
      <c r="I6" s="196" t="s">
        <v>7</v>
      </c>
      <c r="J6" s="196" t="s">
        <v>8</v>
      </c>
      <c r="K6" s="161" t="str">
        <f>Seniori!K6</f>
        <v>08.-09.02.</v>
      </c>
      <c r="L6" s="161"/>
      <c r="M6" s="161">
        <f>Seniori!M6</f>
        <v>0</v>
      </c>
      <c r="N6" s="161"/>
      <c r="O6" s="161"/>
      <c r="P6" s="161">
        <f>Seniori!P6</f>
        <v>0</v>
      </c>
      <c r="Q6" s="161">
        <f>Seniori!Q6</f>
        <v>0</v>
      </c>
      <c r="R6" s="161">
        <f>Seniori!R6</f>
        <v>0</v>
      </c>
      <c r="S6" s="161">
        <f>Seniori!S6</f>
        <v>0</v>
      </c>
      <c r="T6" s="161">
        <f>Seniori!T6</f>
        <v>0</v>
      </c>
      <c r="U6" s="161">
        <f>Seniori!U6</f>
        <v>0</v>
      </c>
      <c r="V6" s="161">
        <f>Seniori!V6</f>
        <v>0</v>
      </c>
      <c r="W6" s="161">
        <f>Seniori!W6</f>
        <v>0</v>
      </c>
      <c r="X6" s="161">
        <f>Seniori!X6</f>
        <v>0</v>
      </c>
      <c r="Y6" s="161">
        <f>Seniori!Y6</f>
        <v>0</v>
      </c>
      <c r="Z6" s="161" t="str">
        <f>Seniori!Z6</f>
        <v>23.02.</v>
      </c>
      <c r="AA6" s="161"/>
      <c r="AB6" s="161">
        <f>Seniori!AB6</f>
        <v>0</v>
      </c>
      <c r="AC6" s="161">
        <f>Seniori!AC6</f>
        <v>0</v>
      </c>
      <c r="AD6" s="161">
        <f>Seniori!AD6</f>
        <v>0</v>
      </c>
      <c r="AE6" s="161">
        <f>Seniori!AE6</f>
        <v>0</v>
      </c>
      <c r="AF6" s="161">
        <f>Seniori!AF6</f>
        <v>0</v>
      </c>
      <c r="AG6" s="161" t="str">
        <f>Seniori!AG6</f>
        <v>01.-02.03.</v>
      </c>
      <c r="AH6" s="161"/>
      <c r="AI6" s="161">
        <f>Seniori!AI6</f>
        <v>0</v>
      </c>
      <c r="AJ6" s="161">
        <f>Seniori!AJ6</f>
        <v>0</v>
      </c>
      <c r="AK6" s="161">
        <f>Seniori!AK6</f>
        <v>0</v>
      </c>
      <c r="AL6" s="161">
        <f>Seniori!AL6</f>
        <v>0</v>
      </c>
      <c r="AM6" s="161">
        <f>Seniori!AM6</f>
        <v>0</v>
      </c>
      <c r="AN6" s="161">
        <f>Seniori!AN6</f>
        <v>0</v>
      </c>
      <c r="AO6" s="161">
        <f>Seniori!AO6</f>
        <v>0</v>
      </c>
      <c r="AP6" s="161">
        <f>Seniori!AP6</f>
        <v>0</v>
      </c>
      <c r="AQ6" s="161"/>
      <c r="AR6" s="161"/>
      <c r="AS6" s="161">
        <f>Seniori!AS6</f>
        <v>0</v>
      </c>
      <c r="AT6" s="161">
        <f>Seniori!AT6</f>
        <v>0</v>
      </c>
      <c r="AU6" s="161"/>
      <c r="AV6" s="161" t="str">
        <f>Seniori!AV6</f>
        <v>07.-09.03.</v>
      </c>
      <c r="AW6" s="161"/>
      <c r="AX6" s="161">
        <f>Seniori!AX6</f>
        <v>0</v>
      </c>
      <c r="AY6" s="161">
        <f>Seniori!AY6</f>
        <v>0</v>
      </c>
      <c r="AZ6" s="161">
        <f>Seniori!AZ6</f>
        <v>0</v>
      </c>
      <c r="BA6" s="161">
        <f>Seniori!BA6</f>
        <v>0</v>
      </c>
      <c r="BB6" s="161" t="str">
        <f>Seniori!BB6</f>
        <v>07.-09.03.</v>
      </c>
      <c r="BC6" s="161"/>
      <c r="BD6" s="161">
        <f>Seniori!BD6</f>
        <v>0</v>
      </c>
      <c r="BE6" s="161">
        <f>Seniori!BE6</f>
        <v>0</v>
      </c>
      <c r="BF6" s="161">
        <f>Seniori!BF6</f>
        <v>0</v>
      </c>
      <c r="BG6" s="161">
        <f>Seniori!BG6</f>
        <v>0</v>
      </c>
      <c r="BH6" s="161" t="str">
        <f>Seniori!BH6</f>
        <v>18.-19.04.</v>
      </c>
      <c r="BI6" s="161"/>
      <c r="BJ6" s="161">
        <f>Seniori!BJ6</f>
        <v>0</v>
      </c>
      <c r="BK6" s="161">
        <f>Seniori!BK6</f>
        <v>0</v>
      </c>
      <c r="BL6" s="161"/>
      <c r="BM6" s="161"/>
      <c r="BN6" s="161">
        <f>Seniori!BN6</f>
        <v>0</v>
      </c>
      <c r="BO6" s="161">
        <f>Seniori!BO6</f>
        <v>0</v>
      </c>
      <c r="BP6" s="161">
        <f>Seniori!BP6</f>
        <v>0</v>
      </c>
      <c r="BQ6" s="161">
        <f>Seniori!BQ6</f>
        <v>0</v>
      </c>
      <c r="BR6" s="161">
        <f>Seniori!BR6</f>
        <v>0</v>
      </c>
      <c r="BS6" s="161">
        <f>Seniori!BS6</f>
        <v>0</v>
      </c>
      <c r="BT6" s="161">
        <f>Seniori!BT6</f>
        <v>0</v>
      </c>
      <c r="BU6" s="161">
        <f>Seniori!BU6</f>
        <v>0</v>
      </c>
      <c r="BV6" s="161">
        <f>Seniori!BV6</f>
        <v>0</v>
      </c>
      <c r="BW6" s="161">
        <f>Seniori!BW6</f>
        <v>0</v>
      </c>
      <c r="BX6" s="161">
        <f>Seniori!BX6</f>
        <v>0</v>
      </c>
      <c r="BY6" s="161"/>
      <c r="BZ6" s="161">
        <f>Seniori!BZ6</f>
        <v>0</v>
      </c>
      <c r="CA6" s="161">
        <f>Seniori!CA6</f>
        <v>0</v>
      </c>
      <c r="CB6" s="161">
        <f>Seniori!CB6</f>
        <v>0</v>
      </c>
      <c r="CC6" s="161">
        <f>Seniori!CC6</f>
        <v>0</v>
      </c>
      <c r="CD6" s="161">
        <f>Seniori!CD6</f>
        <v>0</v>
      </c>
      <c r="CE6" s="161">
        <f>Seniori!CE6</f>
        <v>0</v>
      </c>
      <c r="CF6" s="161">
        <f>Seniori!CF6</f>
        <v>0</v>
      </c>
      <c r="CG6" s="161">
        <f>Seniori!CG6</f>
        <v>0</v>
      </c>
      <c r="CH6" s="161">
        <f>Seniori!CH6</f>
        <v>0</v>
      </c>
      <c r="CI6" s="161">
        <f>Seniori!CI6</f>
        <v>0</v>
      </c>
      <c r="CJ6" s="161"/>
      <c r="CK6" s="161"/>
      <c r="CL6" s="161">
        <f>Seniori!CL6</f>
        <v>0</v>
      </c>
      <c r="CM6" s="161">
        <f>Seniori!CM6</f>
        <v>0</v>
      </c>
      <c r="CN6" s="161">
        <f>Seniori!CN6</f>
        <v>0</v>
      </c>
      <c r="CO6" s="161">
        <f>Seniori!CO6</f>
        <v>0</v>
      </c>
      <c r="CP6" s="161">
        <f>Seniori!CP6</f>
        <v>0</v>
      </c>
      <c r="CQ6" s="161">
        <f>Seniori!CQ6</f>
        <v>0</v>
      </c>
      <c r="CR6" s="161">
        <f>Seniori!CR6</f>
        <v>0</v>
      </c>
      <c r="CS6" s="161">
        <f>Seniori!CS6</f>
        <v>0</v>
      </c>
      <c r="CT6" s="161">
        <f>Seniori!CT6</f>
        <v>0</v>
      </c>
      <c r="CU6" s="161">
        <f>Seniori!CU6</f>
        <v>0</v>
      </c>
      <c r="CV6" s="161">
        <f>Seniori!CV6</f>
        <v>0</v>
      </c>
      <c r="CW6" s="161">
        <f>Seniori!CW6</f>
        <v>0</v>
      </c>
      <c r="CX6" s="161">
        <f>Seniori!CX6</f>
        <v>0</v>
      </c>
      <c r="CY6" s="161">
        <f>Seniori!CY6</f>
        <v>0</v>
      </c>
      <c r="CZ6" s="161">
        <f>Seniori!CZ6</f>
        <v>0</v>
      </c>
      <c r="DA6" s="161"/>
      <c r="DB6" s="161">
        <f>Seniori!DB6</f>
        <v>0</v>
      </c>
      <c r="DC6" s="161">
        <f>Seniori!DC6</f>
        <v>0</v>
      </c>
      <c r="DD6" s="161"/>
      <c r="DE6" s="161"/>
      <c r="DF6" s="161">
        <f>Seniori!DF6</f>
        <v>0</v>
      </c>
      <c r="DG6" s="161">
        <f>Seniori!DG6</f>
        <v>0</v>
      </c>
      <c r="DH6" s="161">
        <f>Seniori!DH6</f>
        <v>0</v>
      </c>
      <c r="DI6" s="161">
        <f>Seniori!DI6</f>
        <v>0</v>
      </c>
      <c r="DJ6" s="161">
        <f>Seniori!DJ6</f>
        <v>0</v>
      </c>
      <c r="DK6" s="161">
        <f>Seniori!DK6</f>
        <v>0</v>
      </c>
      <c r="DL6" s="161">
        <f>Seniori!DL6</f>
        <v>0</v>
      </c>
      <c r="DM6" s="161">
        <f>Seniori!DM6</f>
        <v>0</v>
      </c>
      <c r="DN6" s="161">
        <f>Seniori!DN6</f>
        <v>0</v>
      </c>
      <c r="DO6" s="161">
        <f>Seniori!DO6</f>
        <v>0</v>
      </c>
      <c r="DP6" s="161">
        <f>Seniori!DP6</f>
        <v>0</v>
      </c>
      <c r="DQ6" s="161">
        <f>Seniori!DQ6</f>
        <v>0</v>
      </c>
      <c r="DR6" s="161">
        <f>Seniori!DR6</f>
        <v>0</v>
      </c>
      <c r="DS6" s="161"/>
      <c r="DT6" s="161">
        <f>Seniori!DT6</f>
        <v>0</v>
      </c>
      <c r="DU6" s="161">
        <f>Seniori!DU6</f>
        <v>0</v>
      </c>
      <c r="DV6" s="161">
        <f>Seniori!DV6</f>
        <v>0</v>
      </c>
      <c r="DW6" s="161">
        <f>Seniori!DW6</f>
        <v>0</v>
      </c>
      <c r="DX6" s="161">
        <f>Seniori!DX6</f>
        <v>0</v>
      </c>
      <c r="DY6" s="161">
        <f>Seniori!DY6</f>
        <v>0</v>
      </c>
      <c r="DZ6" s="161">
        <f>Seniori!DZ6</f>
        <v>0</v>
      </c>
      <c r="EA6" s="161">
        <f>Seniori!EA6</f>
        <v>0</v>
      </c>
      <c r="EB6" s="161">
        <f>Seniori!EB6</f>
        <v>0</v>
      </c>
      <c r="EC6" s="161"/>
      <c r="ED6" s="161">
        <f>Seniori!ED6</f>
        <v>0</v>
      </c>
      <c r="EE6" s="161"/>
      <c r="EF6" s="161">
        <f>Seniori!EF6</f>
        <v>0</v>
      </c>
      <c r="EG6" s="161">
        <f>Seniori!EG6</f>
        <v>0</v>
      </c>
      <c r="EH6" s="161"/>
      <c r="EI6" s="161">
        <f>Seniori!EI6</f>
        <v>0</v>
      </c>
      <c r="EJ6" s="161">
        <f>Seniori!EJ6</f>
        <v>0</v>
      </c>
      <c r="EK6" s="161">
        <f>Seniori!EK6</f>
        <v>0</v>
      </c>
      <c r="EL6" s="161">
        <f>Seniori!EL6</f>
        <v>0</v>
      </c>
      <c r="EM6" s="161">
        <f>Seniori!EM6</f>
        <v>0</v>
      </c>
      <c r="EN6" s="161">
        <f>Seniori!EN6</f>
        <v>0</v>
      </c>
      <c r="EO6" s="161">
        <f>Seniori!EO6</f>
        <v>0</v>
      </c>
      <c r="EP6" s="161">
        <f>Seniori!EP6</f>
        <v>0</v>
      </c>
      <c r="EQ6" s="161">
        <f>Seniori!EQ6</f>
        <v>0</v>
      </c>
      <c r="ER6" s="161">
        <f>Seniori!ER6</f>
        <v>0</v>
      </c>
      <c r="ES6" s="161">
        <f>Seniori!ES6</f>
        <v>0</v>
      </c>
      <c r="ET6" s="161">
        <f>Seniori!ET6</f>
        <v>0</v>
      </c>
      <c r="EU6" s="161">
        <f>Seniori!EU6</f>
        <v>0</v>
      </c>
      <c r="EV6" s="161">
        <f>Seniori!EV6</f>
        <v>0</v>
      </c>
      <c r="EW6" s="161">
        <f>Seniori!EW6</f>
        <v>0</v>
      </c>
      <c r="EX6" s="161">
        <f>Seniori!EX6</f>
        <v>0</v>
      </c>
      <c r="EY6" s="161">
        <f>Seniori!EY6</f>
        <v>0</v>
      </c>
      <c r="EZ6" s="161">
        <f>Seniori!EZ6</f>
        <v>0</v>
      </c>
      <c r="FA6" s="161">
        <f>Seniori!FA6</f>
        <v>0</v>
      </c>
      <c r="FB6" s="161">
        <f>Seniori!FB6</f>
        <v>0</v>
      </c>
      <c r="FC6" s="161"/>
      <c r="FD6" s="161">
        <f>Seniori!FD6</f>
        <v>0</v>
      </c>
      <c r="FE6" s="161"/>
      <c r="FF6" s="161">
        <f>Seniori!FF6</f>
        <v>0</v>
      </c>
      <c r="FG6" s="161">
        <f>Seniori!FG6</f>
        <v>0</v>
      </c>
      <c r="FH6" s="161">
        <f>Seniori!FH6</f>
        <v>0</v>
      </c>
      <c r="FI6" s="161"/>
      <c r="FJ6" s="161">
        <f>Seniori!FJ6</f>
        <v>0</v>
      </c>
      <c r="FK6" s="161">
        <f>Seniori!FK6</f>
        <v>0</v>
      </c>
      <c r="FL6" s="161">
        <f>Seniori!FL6</f>
        <v>0</v>
      </c>
      <c r="FM6" s="161">
        <f>Seniori!FM6</f>
        <v>0</v>
      </c>
      <c r="FN6" s="161">
        <f>Seniori!FN6</f>
        <v>0</v>
      </c>
      <c r="FO6" s="161"/>
      <c r="FP6" s="161">
        <f>Seniori!FP6</f>
        <v>0</v>
      </c>
      <c r="FQ6" s="161">
        <f>Seniori!FQ6</f>
        <v>0</v>
      </c>
      <c r="FR6" s="161">
        <f>Seniori!FR6</f>
        <v>0</v>
      </c>
      <c r="FS6" s="161">
        <f>Seniori!FS6</f>
        <v>0</v>
      </c>
      <c r="FT6" s="161">
        <f>Seniori!FT6</f>
        <v>0</v>
      </c>
      <c r="FU6" s="161">
        <f>Seniori!FU6</f>
        <v>0</v>
      </c>
      <c r="FV6" s="161">
        <f>Seniori!FV6</f>
        <v>0</v>
      </c>
      <c r="FW6" s="161">
        <f>Seniori!FW6</f>
        <v>0</v>
      </c>
      <c r="FX6" s="161">
        <f>Seniori!FX6</f>
        <v>0</v>
      </c>
      <c r="FY6" s="161">
        <f>Seniori!FY6</f>
        <v>0</v>
      </c>
      <c r="FZ6" s="161"/>
      <c r="GA6" s="161">
        <f>Seniori!GA6</f>
        <v>0</v>
      </c>
      <c r="GB6" s="161">
        <f>Seniori!GB6</f>
        <v>0</v>
      </c>
      <c r="GC6" s="161">
        <f>Seniori!GC6</f>
        <v>0</v>
      </c>
      <c r="GD6" s="161"/>
      <c r="GE6" s="161"/>
      <c r="GF6" s="161">
        <f>Seniori!GF6</f>
        <v>0</v>
      </c>
      <c r="GG6" s="161">
        <f>Seniori!GG6</f>
        <v>0</v>
      </c>
      <c r="GH6" s="161">
        <f>Seniori!GH6</f>
        <v>0</v>
      </c>
      <c r="GI6" s="161">
        <f>Seniori!GI6</f>
        <v>0</v>
      </c>
      <c r="GJ6" s="161">
        <f>Seniori!GJ6</f>
        <v>0</v>
      </c>
      <c r="GK6" s="161">
        <f>Seniori!GK6</f>
        <v>0</v>
      </c>
      <c r="GL6" s="161">
        <f>Seniori!GL6</f>
        <v>0</v>
      </c>
      <c r="GM6" s="161">
        <f>Seniori!GM6</f>
        <v>0</v>
      </c>
      <c r="GN6" s="161">
        <f>Seniori!GN6</f>
        <v>0</v>
      </c>
      <c r="GO6" s="161">
        <f>Seniori!GO6</f>
        <v>0</v>
      </c>
      <c r="GP6" s="161">
        <f>Seniori!GP6</f>
        <v>0</v>
      </c>
      <c r="GQ6" s="161"/>
      <c r="GR6" s="161">
        <f>Seniori!GR6</f>
        <v>0</v>
      </c>
      <c r="GS6" s="161">
        <f>Seniori!GS6</f>
        <v>0</v>
      </c>
      <c r="GT6" s="161">
        <f>Seniori!GT6</f>
        <v>0</v>
      </c>
      <c r="GU6" s="161">
        <f>Seniori!GU6</f>
        <v>0</v>
      </c>
      <c r="GV6" s="161">
        <f>Seniori!GV6</f>
        <v>0</v>
      </c>
      <c r="GW6" s="161">
        <f>Seniori!GW6</f>
        <v>0</v>
      </c>
      <c r="GX6" s="161">
        <f>Seniori!GX6</f>
        <v>0</v>
      </c>
      <c r="GY6" s="161">
        <f>Seniori!GY6</f>
        <v>0</v>
      </c>
      <c r="GZ6" s="161">
        <f>Seniori!GZ6</f>
        <v>0</v>
      </c>
      <c r="HA6" s="161"/>
      <c r="HB6" s="161">
        <f>Seniori!HB6</f>
        <v>0</v>
      </c>
      <c r="HC6" s="161">
        <f>Seniori!HC6</f>
        <v>0</v>
      </c>
      <c r="HD6" s="161">
        <f>Seniori!HD6</f>
        <v>0</v>
      </c>
      <c r="HE6" s="161">
        <f>Seniori!HE6</f>
        <v>0</v>
      </c>
      <c r="HF6" s="161">
        <f>Seniori!HF6</f>
        <v>0</v>
      </c>
      <c r="HG6" s="161">
        <f>Seniori!HG6</f>
        <v>0</v>
      </c>
      <c r="HH6" s="161">
        <f>Seniori!HH6</f>
        <v>0</v>
      </c>
      <c r="HI6" s="161">
        <f>Seniori!HI6</f>
        <v>0</v>
      </c>
      <c r="HJ6" s="161">
        <f>Seniori!HJ6</f>
        <v>0</v>
      </c>
      <c r="HK6" s="161">
        <f>Seniori!HK6</f>
        <v>0</v>
      </c>
      <c r="HL6" s="161">
        <f>Seniori!HL6</f>
        <v>0</v>
      </c>
      <c r="HM6" s="161">
        <f>Seniori!HM6</f>
        <v>0</v>
      </c>
      <c r="HN6" s="161">
        <f>Seniori!HN6</f>
        <v>0</v>
      </c>
      <c r="HO6" s="161">
        <f>Seniori!HO6</f>
        <v>0</v>
      </c>
      <c r="HP6" s="161">
        <f>Seniori!HP6</f>
        <v>0</v>
      </c>
      <c r="HQ6" s="161">
        <f>Seniori!HQ6</f>
        <v>0</v>
      </c>
      <c r="HR6" s="161">
        <f>Seniori!HR6</f>
        <v>0</v>
      </c>
      <c r="HS6" s="161">
        <f>Seniori!HS6</f>
        <v>0</v>
      </c>
      <c r="HT6" s="161">
        <f>Seniori!HT6</f>
        <v>0</v>
      </c>
      <c r="HU6" s="161">
        <f>Seniori!HU6</f>
        <v>0</v>
      </c>
      <c r="HV6" s="161"/>
      <c r="HW6" s="161">
        <f>Seniori!HW6</f>
        <v>0</v>
      </c>
      <c r="HX6" s="161">
        <f>Seniori!HX6</f>
        <v>0</v>
      </c>
      <c r="HY6" s="161">
        <f>Seniori!HY6</f>
        <v>0</v>
      </c>
      <c r="HZ6" s="161">
        <f>Seniori!HZ6</f>
        <v>0</v>
      </c>
      <c r="IA6" s="161">
        <f>Seniori!IA6</f>
        <v>0</v>
      </c>
      <c r="IB6" s="161">
        <f>Seniori!IB6</f>
        <v>0</v>
      </c>
      <c r="IC6" s="161">
        <f>Seniori!IC6</f>
        <v>0</v>
      </c>
      <c r="ID6" s="161">
        <f>Seniori!ID6</f>
        <v>0</v>
      </c>
      <c r="IE6" s="161"/>
      <c r="IF6" s="161">
        <f>Seniori!IF6</f>
        <v>0</v>
      </c>
      <c r="IG6" s="161">
        <f>Seniori!IG6</f>
        <v>0</v>
      </c>
      <c r="IH6" s="161">
        <f>Seniori!IH6</f>
        <v>0</v>
      </c>
      <c r="II6" s="161">
        <f>Seniori!II6</f>
        <v>0</v>
      </c>
      <c r="IJ6" s="161">
        <f>Seniori!IJ6</f>
        <v>0</v>
      </c>
      <c r="IK6" s="161">
        <f>Seniori!IK6</f>
        <v>0</v>
      </c>
      <c r="IL6" s="161">
        <f>Seniori!IL6</f>
        <v>0</v>
      </c>
      <c r="IM6" s="161">
        <f>Seniori!IM6</f>
        <v>0</v>
      </c>
      <c r="IN6" s="161">
        <f>Seniori!IN6</f>
        <v>0</v>
      </c>
      <c r="IO6" s="161">
        <f>Seniori!IO6</f>
        <v>0</v>
      </c>
      <c r="IP6" s="161">
        <f>Seniori!IP6</f>
        <v>0</v>
      </c>
      <c r="IQ6" s="161">
        <f>Seniori!IQ6</f>
        <v>0</v>
      </c>
      <c r="IR6" s="161">
        <f>Seniori!IR6</f>
        <v>0</v>
      </c>
      <c r="IS6" s="161"/>
      <c r="IT6" s="161">
        <f>Seniori!IT6</f>
        <v>0</v>
      </c>
      <c r="IU6" s="161">
        <f>Seniori!IU6</f>
        <v>0</v>
      </c>
      <c r="IV6" s="161">
        <f>Seniori!IV6</f>
        <v>0</v>
      </c>
      <c r="IW6" s="161">
        <f>Seniori!IW6</f>
        <v>0</v>
      </c>
      <c r="IX6" s="161">
        <f>Seniori!IX6</f>
        <v>0</v>
      </c>
      <c r="IY6" s="161">
        <f>Seniori!IY6</f>
        <v>0</v>
      </c>
      <c r="IZ6" s="161">
        <f>Seniori!IZ6</f>
        <v>0</v>
      </c>
      <c r="JA6" s="161">
        <f>Seniori!JA6</f>
        <v>0</v>
      </c>
      <c r="JB6" s="161">
        <f>Seniori!JB6</f>
        <v>0</v>
      </c>
      <c r="JC6" s="161">
        <f>Seniori!JC6</f>
        <v>0</v>
      </c>
      <c r="JD6" s="161">
        <f>Seniori!JD6</f>
        <v>0</v>
      </c>
      <c r="JE6" s="161">
        <f>Seniori!JE6</f>
        <v>0</v>
      </c>
      <c r="JF6" s="161">
        <f>Seniori!JF6</f>
        <v>0</v>
      </c>
      <c r="JG6" s="161">
        <f>Seniori!JG6</f>
        <v>0</v>
      </c>
      <c r="JH6" s="161">
        <f>Seniori!JH6</f>
        <v>0</v>
      </c>
      <c r="JI6" s="161">
        <f>Seniori!JI6</f>
        <v>0</v>
      </c>
      <c r="JJ6" s="161">
        <f>Seniori!JJ6</f>
        <v>0</v>
      </c>
      <c r="JK6" s="161">
        <f>Seniori!JK6</f>
        <v>0</v>
      </c>
      <c r="JL6" s="161"/>
      <c r="JM6" s="161">
        <f>Seniori!JM6</f>
        <v>0</v>
      </c>
      <c r="JN6" s="161">
        <f>Seniori!JN6</f>
        <v>0</v>
      </c>
      <c r="JO6" s="161"/>
      <c r="JP6" s="161">
        <f>Seniori!JP6</f>
        <v>0</v>
      </c>
      <c r="JQ6" s="161">
        <f>Seniori!JQ6</f>
        <v>0</v>
      </c>
      <c r="JR6" s="161">
        <f>Seniori!JR6</f>
        <v>0</v>
      </c>
      <c r="JS6" s="161">
        <f>Seniori!JS6</f>
        <v>0</v>
      </c>
      <c r="JT6" s="161">
        <f>Seniori!JT6</f>
        <v>0</v>
      </c>
      <c r="JU6" s="161">
        <f>Seniori!JU6</f>
        <v>0</v>
      </c>
      <c r="JV6" s="161">
        <f>Seniori!JV6</f>
        <v>0</v>
      </c>
      <c r="JW6" s="161">
        <f>Seniori!JW6</f>
        <v>0</v>
      </c>
      <c r="JX6" s="161">
        <f>Seniori!JX6</f>
        <v>0</v>
      </c>
      <c r="JY6" s="161">
        <f>Seniori!JY6</f>
        <v>0</v>
      </c>
      <c r="JZ6" s="161">
        <f>Seniori!JZ6</f>
        <v>0</v>
      </c>
      <c r="KA6" s="161">
        <f>Seniori!KA6</f>
        <v>0</v>
      </c>
      <c r="KB6" s="161">
        <f>Seniori!KB6</f>
        <v>0</v>
      </c>
      <c r="KC6" s="161"/>
      <c r="KD6" s="161">
        <f>Seniori!KD6</f>
        <v>0</v>
      </c>
      <c r="KE6" s="161"/>
      <c r="KF6" s="161">
        <f>Seniori!KF6</f>
        <v>0</v>
      </c>
      <c r="KG6" s="161"/>
      <c r="KH6" s="161"/>
      <c r="KI6" s="161">
        <f>Seniori!KI6</f>
        <v>0</v>
      </c>
      <c r="KJ6" s="161">
        <f>Seniori!KJ6</f>
        <v>0</v>
      </c>
      <c r="KK6" s="161">
        <f>Seniori!KK6</f>
        <v>0</v>
      </c>
      <c r="KL6" s="161">
        <f>Seniori!KL6</f>
        <v>0</v>
      </c>
      <c r="KM6" s="161">
        <f>Seniori!KM6</f>
        <v>0</v>
      </c>
      <c r="KN6" s="161">
        <f>Seniori!KN6</f>
        <v>0</v>
      </c>
      <c r="KO6" s="161">
        <f>Seniori!KO6</f>
        <v>0</v>
      </c>
      <c r="KP6" s="161">
        <f>Seniori!KP6</f>
        <v>0</v>
      </c>
      <c r="KQ6" s="161">
        <f>Seniori!KQ6</f>
        <v>0</v>
      </c>
      <c r="KR6" s="161">
        <f>Seniori!KR6</f>
        <v>0</v>
      </c>
      <c r="KS6" s="161">
        <f>Seniori!KS6</f>
        <v>0</v>
      </c>
      <c r="KT6" s="161">
        <f>Seniori!KT6</f>
        <v>0</v>
      </c>
      <c r="KU6" s="161">
        <f>Seniori!KU6</f>
        <v>0</v>
      </c>
      <c r="KV6" s="161"/>
      <c r="KW6" s="161">
        <f>Seniori!KW6</f>
        <v>0</v>
      </c>
      <c r="KX6" s="161">
        <f>Seniori!KX6</f>
        <v>0</v>
      </c>
      <c r="KY6" s="161">
        <f>Seniori!KY6</f>
        <v>0</v>
      </c>
      <c r="KZ6" s="161">
        <f>Seniori!KZ6</f>
        <v>0</v>
      </c>
      <c r="LA6" s="161">
        <f>Seniori!LA6</f>
        <v>0</v>
      </c>
      <c r="LB6" s="161">
        <f>Seniori!LB6</f>
        <v>0</v>
      </c>
      <c r="LC6" s="161">
        <f>Seniori!LC6</f>
        <v>0</v>
      </c>
      <c r="LD6" s="161">
        <f>Seniori!LD6</f>
        <v>0</v>
      </c>
      <c r="LE6" s="161">
        <f>Seniori!LE6</f>
        <v>0</v>
      </c>
      <c r="LF6" s="161">
        <f>Seniori!LF6</f>
        <v>0</v>
      </c>
      <c r="LG6" s="161">
        <f>Seniori!LG6</f>
        <v>0</v>
      </c>
      <c r="LH6" s="161">
        <f>Seniori!LH6</f>
        <v>0</v>
      </c>
      <c r="LI6" s="161">
        <f>Seniori!LI6</f>
        <v>0</v>
      </c>
      <c r="LJ6" s="161">
        <f>Seniori!LJ6</f>
        <v>0</v>
      </c>
      <c r="LK6" s="161">
        <f>Seniori!LK6</f>
        <v>0</v>
      </c>
      <c r="LL6" s="161">
        <f>Seniori!LL6</f>
        <v>0</v>
      </c>
      <c r="LM6" s="161">
        <f>Seniori!LM6</f>
        <v>0</v>
      </c>
      <c r="LN6" s="161">
        <f>Seniori!LN6</f>
        <v>0</v>
      </c>
      <c r="LO6" s="161">
        <f>Seniori!LO6</f>
        <v>0</v>
      </c>
      <c r="LP6" s="161"/>
      <c r="LQ6" s="161">
        <f>Seniori!LQ6</f>
        <v>0</v>
      </c>
      <c r="LR6" s="161">
        <f>Seniori!LR6</f>
        <v>0</v>
      </c>
      <c r="LS6" s="161">
        <f>Seniori!LS6</f>
        <v>0</v>
      </c>
      <c r="LT6" s="161">
        <f>Seniori!LT6</f>
        <v>0</v>
      </c>
      <c r="LU6" s="161"/>
      <c r="LV6" s="161">
        <f>Seniori!LV6</f>
        <v>0</v>
      </c>
      <c r="LW6" s="161">
        <f>Seniori!LW6</f>
        <v>0</v>
      </c>
      <c r="LX6" s="161">
        <f>Seniori!LX6</f>
        <v>0</v>
      </c>
      <c r="LY6" s="161">
        <f>Seniori!LY6</f>
        <v>0</v>
      </c>
      <c r="LZ6" s="161"/>
      <c r="MA6" s="161">
        <f>Seniori!MA6</f>
        <v>0</v>
      </c>
      <c r="MB6" s="161">
        <f>Seniori!MB6</f>
        <v>0</v>
      </c>
      <c r="MC6" s="161">
        <f>Seniori!MC6</f>
        <v>0</v>
      </c>
      <c r="MD6" s="161">
        <f>Seniori!MD6</f>
        <v>0</v>
      </c>
      <c r="ME6" s="161">
        <f>Seniori!ME6</f>
        <v>0</v>
      </c>
      <c r="MF6" s="161"/>
      <c r="MG6" s="161">
        <f>Seniori!MG6</f>
        <v>0</v>
      </c>
      <c r="MH6" s="161">
        <f>Seniori!MH6</f>
        <v>0</v>
      </c>
      <c r="MI6" s="161">
        <f>Seniori!MI6</f>
        <v>0</v>
      </c>
      <c r="MJ6" s="161">
        <f>Seniori!MJ6</f>
        <v>0</v>
      </c>
      <c r="MK6" s="161">
        <f>Seniori!MK6</f>
        <v>0</v>
      </c>
      <c r="ML6" s="161">
        <f>Seniori!ML6</f>
        <v>0</v>
      </c>
      <c r="MM6" s="161">
        <f>Seniori!MM6</f>
        <v>0</v>
      </c>
      <c r="MN6" s="161">
        <f>Seniori!MN6</f>
        <v>0</v>
      </c>
      <c r="MO6" s="161">
        <f>Seniori!MO6</f>
        <v>0</v>
      </c>
      <c r="MP6" s="161">
        <f>Seniori!MP6</f>
        <v>0</v>
      </c>
      <c r="MQ6" s="161">
        <f>Seniori!MQ6</f>
        <v>0</v>
      </c>
      <c r="MR6" s="161">
        <f>Seniori!MR6</f>
        <v>0</v>
      </c>
      <c r="MS6" s="161">
        <f>Seniori!MS6</f>
        <v>0</v>
      </c>
      <c r="MT6" s="161">
        <f>Seniori!MT6</f>
        <v>0</v>
      </c>
      <c r="MU6" s="161">
        <f>Seniori!MU6</f>
        <v>0</v>
      </c>
      <c r="MV6" s="161">
        <f>Seniori!MV6</f>
        <v>0</v>
      </c>
      <c r="MW6" s="161">
        <f>Seniori!MW6</f>
        <v>0</v>
      </c>
      <c r="MX6" s="161">
        <f>Seniori!MX6</f>
        <v>0</v>
      </c>
      <c r="MY6" s="161"/>
      <c r="MZ6" s="161">
        <f>Seniori!MZ6</f>
        <v>0</v>
      </c>
      <c r="NA6" s="161">
        <f>Seniori!NA6</f>
        <v>0</v>
      </c>
      <c r="NB6" s="161">
        <f>Seniori!NB6</f>
        <v>0</v>
      </c>
      <c r="NC6" s="161">
        <f>Seniori!NC6</f>
        <v>0</v>
      </c>
      <c r="ND6" s="161">
        <f>Seniori!ND6</f>
        <v>0</v>
      </c>
      <c r="NE6" s="161">
        <f>Seniori!NE6</f>
        <v>0</v>
      </c>
      <c r="NF6" s="161">
        <f>Seniori!NF6</f>
        <v>0</v>
      </c>
      <c r="NG6" s="161">
        <f>Seniori!NG6</f>
        <v>0</v>
      </c>
      <c r="NH6" s="161">
        <f>Seniori!NH6</f>
        <v>0</v>
      </c>
      <c r="NI6" s="161">
        <f>Seniori!NI6</f>
        <v>0</v>
      </c>
      <c r="NJ6" s="161">
        <f>Seniori!NJ6</f>
        <v>0</v>
      </c>
      <c r="NK6" s="161">
        <f>Seniori!NK6</f>
        <v>0</v>
      </c>
      <c r="NL6" s="161">
        <f>Seniori!NL6</f>
        <v>0</v>
      </c>
      <c r="NM6" s="161">
        <f>Seniori!NM6</f>
        <v>0</v>
      </c>
      <c r="NN6" s="161">
        <f>Seniori!NN6</f>
        <v>0</v>
      </c>
      <c r="NO6" s="161">
        <f>Seniori!NO6</f>
        <v>0</v>
      </c>
      <c r="NP6" s="161"/>
      <c r="NQ6" s="161">
        <f>Seniori!NQ6</f>
        <v>0</v>
      </c>
      <c r="NR6" s="161">
        <f>Seniori!NR6</f>
        <v>0</v>
      </c>
      <c r="NS6" s="161">
        <f>Seniori!NS6</f>
        <v>0</v>
      </c>
      <c r="NT6" s="161">
        <f>Seniori!NT6</f>
        <v>0</v>
      </c>
      <c r="NU6" s="161">
        <f>Seniori!NU6</f>
        <v>0</v>
      </c>
      <c r="NV6" s="161">
        <f>Seniori!NV6</f>
        <v>0</v>
      </c>
      <c r="NW6" s="161">
        <f>Seniori!NW6</f>
        <v>0</v>
      </c>
      <c r="NX6" s="161">
        <f>Seniori!NX6</f>
        <v>0</v>
      </c>
      <c r="NY6" s="161">
        <f>Seniori!NY6</f>
        <v>0</v>
      </c>
      <c r="NZ6" s="161">
        <f>Seniori!NZ6</f>
        <v>0</v>
      </c>
      <c r="OA6" s="161">
        <f>Seniori!OA6</f>
        <v>0</v>
      </c>
      <c r="OB6" s="161"/>
      <c r="OC6" s="161">
        <f>Seniori!OC6</f>
        <v>0</v>
      </c>
      <c r="OD6" s="161">
        <f>Seniori!OD6</f>
        <v>0</v>
      </c>
      <c r="OE6" s="161">
        <f>Seniori!OE6</f>
        <v>0</v>
      </c>
      <c r="OF6" s="161">
        <f>Seniori!OF6</f>
        <v>0</v>
      </c>
      <c r="OG6" s="161">
        <f>Seniori!OG6</f>
        <v>0</v>
      </c>
      <c r="OH6" s="161">
        <f>Seniori!OH6</f>
        <v>0</v>
      </c>
      <c r="OI6" s="161">
        <f>Seniori!OI6</f>
        <v>0</v>
      </c>
      <c r="OJ6" s="161">
        <f>Seniori!OJ6</f>
        <v>0</v>
      </c>
      <c r="OK6" s="161">
        <f>Seniori!OK6</f>
        <v>0</v>
      </c>
      <c r="OL6" s="161">
        <f>Seniori!OL6</f>
        <v>0</v>
      </c>
      <c r="OM6" s="161"/>
      <c r="ON6" s="161">
        <f>Seniori!ON6</f>
        <v>0</v>
      </c>
      <c r="OO6" s="161"/>
      <c r="OP6" s="161">
        <f>Seniori!OP6</f>
        <v>0</v>
      </c>
      <c r="OQ6" s="161"/>
      <c r="OR6" s="161">
        <f>Seniori!OR6</f>
        <v>0</v>
      </c>
      <c r="OS6" s="161"/>
      <c r="OT6" s="161"/>
      <c r="OU6" s="161">
        <f>Seniori!OU6</f>
        <v>0</v>
      </c>
      <c r="OV6" s="161">
        <f>Seniori!OV6</f>
        <v>0</v>
      </c>
      <c r="OW6" s="161">
        <f>Seniori!OW6</f>
        <v>0</v>
      </c>
      <c r="OX6" s="161"/>
      <c r="OY6" s="161">
        <f>Seniori!OY6</f>
        <v>0</v>
      </c>
      <c r="OZ6" s="161">
        <f>Seniori!OZ6</f>
        <v>0</v>
      </c>
      <c r="PA6" s="161">
        <f>Seniori!PA6</f>
        <v>0</v>
      </c>
      <c r="PB6" s="161">
        <f>Seniori!PB6</f>
        <v>0</v>
      </c>
      <c r="PC6" s="161">
        <f>Seniori!PC6</f>
        <v>0</v>
      </c>
      <c r="PD6" s="161">
        <f>Seniori!PD6</f>
        <v>0</v>
      </c>
      <c r="PE6" s="161">
        <f>Seniori!PE6</f>
        <v>0</v>
      </c>
      <c r="PF6" s="161">
        <f>Seniori!PF6</f>
        <v>0</v>
      </c>
      <c r="PG6" s="161"/>
      <c r="PH6" s="161">
        <f>Seniori!PH6</f>
        <v>0</v>
      </c>
      <c r="PI6" s="161">
        <f>Seniori!PI6</f>
        <v>0</v>
      </c>
      <c r="PJ6" s="161">
        <f>Seniori!PJ6</f>
        <v>0</v>
      </c>
      <c r="PK6" s="161">
        <f>Seniori!PK6</f>
        <v>0</v>
      </c>
      <c r="PL6" s="161">
        <f>Seniori!PL6</f>
        <v>0</v>
      </c>
      <c r="PM6" s="161">
        <f>Seniori!PM6</f>
        <v>0</v>
      </c>
      <c r="PN6" s="161">
        <f>Seniori!PN6</f>
        <v>0</v>
      </c>
      <c r="PO6" s="161">
        <f>Seniori!PO6</f>
        <v>0</v>
      </c>
      <c r="PP6" s="161">
        <f>Seniori!PP6</f>
        <v>0</v>
      </c>
      <c r="PQ6" s="161">
        <f>Seniori!PQ6</f>
        <v>0</v>
      </c>
      <c r="PR6" s="161">
        <f>Seniori!PR6</f>
        <v>0</v>
      </c>
      <c r="PS6" s="161">
        <f>Seniori!PS6</f>
        <v>0</v>
      </c>
      <c r="PT6" s="161">
        <f>Seniori!PT6</f>
        <v>0</v>
      </c>
      <c r="PU6" s="161">
        <f>Seniori!PU6</f>
        <v>0</v>
      </c>
      <c r="PV6" s="161">
        <f>Seniori!PV6</f>
        <v>0</v>
      </c>
      <c r="PW6" s="161">
        <f>Seniori!PW6</f>
        <v>0</v>
      </c>
      <c r="PX6" s="161">
        <f>Seniori!PX6</f>
        <v>0</v>
      </c>
      <c r="PY6" s="161">
        <f>Seniori!PY6</f>
        <v>0</v>
      </c>
      <c r="PZ6" s="161">
        <f>Seniori!PZ6</f>
        <v>0</v>
      </c>
      <c r="QA6" s="161">
        <f>Seniori!QA6</f>
        <v>0</v>
      </c>
      <c r="QB6" s="161">
        <f>Seniori!QB6</f>
        <v>0</v>
      </c>
      <c r="QC6" s="161">
        <f>Seniori!QC6</f>
        <v>0</v>
      </c>
      <c r="QD6" s="161">
        <f>Seniori!QD6</f>
        <v>0</v>
      </c>
      <c r="QE6" s="161"/>
      <c r="QF6" s="161">
        <f>Seniori!QF6</f>
        <v>0</v>
      </c>
      <c r="QG6" s="161">
        <f>Seniori!QG6</f>
        <v>0</v>
      </c>
      <c r="QH6" s="161">
        <f>Seniori!QH6</f>
        <v>0</v>
      </c>
      <c r="QI6" s="161">
        <f>Seniori!QI6</f>
        <v>0</v>
      </c>
      <c r="QJ6" s="161">
        <f>Seniori!QJ6</f>
        <v>0</v>
      </c>
      <c r="QK6" s="161">
        <f>Seniori!QK6</f>
        <v>0</v>
      </c>
      <c r="QL6" s="161">
        <f>Seniori!QL6</f>
        <v>0</v>
      </c>
      <c r="QM6" s="161">
        <f>Seniori!QM6</f>
        <v>0</v>
      </c>
      <c r="QN6" s="161">
        <f>Seniori!QN6</f>
        <v>0</v>
      </c>
      <c r="QO6" s="161">
        <f>Seniori!QO6</f>
        <v>0</v>
      </c>
      <c r="QP6" s="161">
        <f>Seniori!QP6</f>
        <v>0</v>
      </c>
      <c r="QQ6" s="161">
        <f>Seniori!QQ6</f>
        <v>0</v>
      </c>
      <c r="QR6" s="161">
        <f>Seniori!QR6</f>
        <v>0</v>
      </c>
      <c r="QS6" s="161">
        <f>Seniori!QS6</f>
        <v>0</v>
      </c>
      <c r="QT6" s="161"/>
      <c r="QU6" s="161">
        <f>Seniori!QU6</f>
        <v>0</v>
      </c>
      <c r="QV6" s="161">
        <f>Seniori!QV6</f>
        <v>0</v>
      </c>
      <c r="QW6" s="161">
        <f>Seniori!QW6</f>
        <v>0</v>
      </c>
      <c r="QX6" s="161">
        <f>Seniori!QX6</f>
        <v>0</v>
      </c>
      <c r="QY6" s="161">
        <f>Seniori!QY6</f>
        <v>0</v>
      </c>
      <c r="QZ6" s="161">
        <f>Seniori!QZ6</f>
        <v>0</v>
      </c>
      <c r="RA6" s="161">
        <f>Seniori!RA6</f>
        <v>0</v>
      </c>
      <c r="RB6" s="161">
        <f>Seniori!RB6</f>
        <v>0</v>
      </c>
      <c r="RC6" s="161">
        <f>Seniori!RC6</f>
        <v>0</v>
      </c>
      <c r="RD6" s="161">
        <f>Seniori!RD6</f>
        <v>0</v>
      </c>
      <c r="RE6" s="161">
        <f>Seniori!RE6</f>
        <v>0</v>
      </c>
      <c r="RF6" s="161"/>
      <c r="RG6" s="161">
        <f>Seniori!RG6</f>
        <v>0</v>
      </c>
      <c r="RH6" s="161">
        <f>Seniori!RH6</f>
        <v>0</v>
      </c>
      <c r="RI6" s="161">
        <f>Seniori!RI6</f>
        <v>0</v>
      </c>
      <c r="RJ6" s="161">
        <f>Seniori!RJ6</f>
        <v>0</v>
      </c>
      <c r="RK6" s="161">
        <f>Seniori!RK6</f>
        <v>0</v>
      </c>
      <c r="RL6" s="161">
        <f>Seniori!RL6</f>
        <v>0</v>
      </c>
      <c r="RM6" s="161">
        <f>Seniori!RM6</f>
        <v>0</v>
      </c>
      <c r="RN6" s="161">
        <f>Seniori!RN6</f>
        <v>0</v>
      </c>
      <c r="RO6" s="161">
        <f>Seniori!RO6</f>
        <v>0</v>
      </c>
      <c r="RP6" s="161">
        <f>Seniori!RP6</f>
        <v>0</v>
      </c>
      <c r="RQ6" s="161">
        <f>Seniori!RQ6</f>
        <v>0</v>
      </c>
      <c r="RR6" s="161">
        <f>Seniori!RR6</f>
        <v>0</v>
      </c>
      <c r="RS6" s="161">
        <f>Seniori!RS6</f>
        <v>0</v>
      </c>
      <c r="RT6" s="161">
        <f>Seniori!RT6</f>
        <v>0</v>
      </c>
      <c r="RU6" s="161">
        <f>Seniori!RU6</f>
        <v>0</v>
      </c>
      <c r="RV6" s="161"/>
      <c r="RW6" s="161">
        <f>Seniori!RW6</f>
        <v>0</v>
      </c>
      <c r="RX6" s="161">
        <f>Seniori!RX6</f>
        <v>0</v>
      </c>
      <c r="RY6" s="161">
        <f>Seniori!RY6</f>
        <v>0</v>
      </c>
      <c r="RZ6" s="161">
        <f>Seniori!RZ6</f>
        <v>0</v>
      </c>
      <c r="SA6" s="161">
        <f>Seniori!SA6</f>
        <v>0</v>
      </c>
      <c r="SB6" s="161">
        <f>Seniori!SB6</f>
        <v>0</v>
      </c>
      <c r="SC6" s="161">
        <f>Seniori!SC6</f>
        <v>0</v>
      </c>
      <c r="SD6" s="161">
        <f>Seniori!SD6</f>
        <v>0</v>
      </c>
      <c r="SE6" s="161">
        <f>Seniori!SE6</f>
        <v>0</v>
      </c>
      <c r="SF6" s="161">
        <f>Seniori!SF6</f>
        <v>0</v>
      </c>
      <c r="SG6" s="161">
        <f>Seniori!SG6</f>
        <v>0</v>
      </c>
      <c r="SH6" s="161">
        <f>Seniori!SH6</f>
        <v>0</v>
      </c>
      <c r="SI6" s="161">
        <f>Seniori!SI6</f>
        <v>0</v>
      </c>
      <c r="SJ6" s="161">
        <f>Seniori!SJ6</f>
        <v>0</v>
      </c>
      <c r="SK6" s="161">
        <f>Seniori!SK6</f>
        <v>0</v>
      </c>
      <c r="SL6" s="161">
        <f>Seniori!SL6</f>
        <v>0</v>
      </c>
      <c r="SM6" s="161">
        <f>Seniori!SM6</f>
        <v>0</v>
      </c>
      <c r="SN6" s="161">
        <f>Seniori!SN6</f>
        <v>0</v>
      </c>
      <c r="SO6" s="161">
        <f>Seniori!SO6</f>
        <v>0</v>
      </c>
      <c r="SP6" s="161">
        <f>Seniori!SP6</f>
        <v>0</v>
      </c>
      <c r="SQ6" s="161">
        <f>Seniori!SQ6</f>
        <v>0</v>
      </c>
      <c r="SR6" s="161">
        <f>Seniori!SR6</f>
        <v>0</v>
      </c>
      <c r="SS6" s="161">
        <f>Seniori!SS6</f>
        <v>0</v>
      </c>
      <c r="ST6" s="161">
        <f>Seniori!ST6</f>
        <v>0</v>
      </c>
      <c r="SU6" s="161">
        <f>Seniori!SU6</f>
        <v>0</v>
      </c>
      <c r="SV6" s="161">
        <f>Seniori!SV6</f>
        <v>0</v>
      </c>
      <c r="SW6" s="161">
        <f>Seniori!SW6</f>
        <v>0</v>
      </c>
      <c r="SX6" s="161">
        <f>Seniori!SX6</f>
        <v>0</v>
      </c>
      <c r="SY6" s="161">
        <f>Seniori!SY6</f>
        <v>0</v>
      </c>
      <c r="SZ6" s="161">
        <f>Seniori!SZ6</f>
        <v>0</v>
      </c>
      <c r="TA6" s="161">
        <f>Seniori!TA6</f>
        <v>0</v>
      </c>
      <c r="TB6" s="161">
        <f>Seniori!TB6</f>
        <v>0</v>
      </c>
    </row>
    <row r="7" spans="1:522" ht="15" x14ac:dyDescent="0.25">
      <c r="A7" s="201"/>
      <c r="B7" s="204"/>
      <c r="C7" s="204"/>
      <c r="D7" s="204"/>
      <c r="E7" s="204"/>
      <c r="F7" s="204"/>
      <c r="G7" s="204"/>
      <c r="H7" s="75"/>
      <c r="I7" s="197"/>
      <c r="J7" s="197"/>
      <c r="K7" s="162" t="str">
        <f>Seniori!K7</f>
        <v>Motešice</v>
      </c>
      <c r="L7" s="162"/>
      <c r="M7" s="162">
        <f>Seniori!M7</f>
        <v>0</v>
      </c>
      <c r="N7" s="162"/>
      <c r="O7" s="162"/>
      <c r="P7" s="162">
        <f>Seniori!P7</f>
        <v>0</v>
      </c>
      <c r="Q7" s="162">
        <f>Seniori!Q7</f>
        <v>0</v>
      </c>
      <c r="R7" s="162">
        <f>Seniori!R7</f>
        <v>0</v>
      </c>
      <c r="S7" s="162">
        <f>Seniori!S7</f>
        <v>0</v>
      </c>
      <c r="T7" s="162">
        <f>Seniori!T7</f>
        <v>0</v>
      </c>
      <c r="U7" s="162">
        <f>Seniori!U7</f>
        <v>0</v>
      </c>
      <c r="V7" s="162">
        <f>Seniori!V7</f>
        <v>0</v>
      </c>
      <c r="W7" s="162">
        <f>Seniori!W7</f>
        <v>0</v>
      </c>
      <c r="X7" s="162">
        <f>Seniori!X7</f>
        <v>0</v>
      </c>
      <c r="Y7" s="162">
        <f>Seniori!Y7</f>
        <v>0</v>
      </c>
      <c r="Z7" s="162" t="str">
        <f>Seniori!Z7</f>
        <v>Motešice</v>
      </c>
      <c r="AA7" s="162"/>
      <c r="AB7" s="162">
        <f>Seniori!AB7</f>
        <v>0</v>
      </c>
      <c r="AC7" s="162">
        <f>Seniori!AC7</f>
        <v>0</v>
      </c>
      <c r="AD7" s="162">
        <f>Seniori!AD7</f>
        <v>0</v>
      </c>
      <c r="AE7" s="162">
        <f>Seniori!AE7</f>
        <v>0</v>
      </c>
      <c r="AF7" s="162">
        <f>Seniori!AF7</f>
        <v>0</v>
      </c>
      <c r="AG7" s="162" t="str">
        <f>Seniori!AG7</f>
        <v>Motešice</v>
      </c>
      <c r="AH7" s="162"/>
      <c r="AI7" s="162"/>
      <c r="AJ7" s="162">
        <f>Seniori!AJ7</f>
        <v>0</v>
      </c>
      <c r="AK7" s="162">
        <f>Seniori!AK7</f>
        <v>0</v>
      </c>
      <c r="AL7" s="162">
        <f>Seniori!AL7</f>
        <v>0</v>
      </c>
      <c r="AM7" s="162">
        <f>Seniori!AM7</f>
        <v>0</v>
      </c>
      <c r="AN7" s="162">
        <f>Seniori!AN7</f>
        <v>0</v>
      </c>
      <c r="AO7" s="162">
        <f>Seniori!AO7</f>
        <v>0</v>
      </c>
      <c r="AP7" s="162">
        <f>Seniori!AP7</f>
        <v>0</v>
      </c>
      <c r="AQ7" s="162"/>
      <c r="AR7" s="162"/>
      <c r="AS7" s="162">
        <f>Seniori!AS7</f>
        <v>0</v>
      </c>
      <c r="AT7" s="162">
        <f>Seniori!AT7</f>
        <v>0</v>
      </c>
      <c r="AU7" s="162"/>
      <c r="AV7" s="162" t="str">
        <f>Seniori!AV7</f>
        <v>Motešice</v>
      </c>
      <c r="AW7" s="162"/>
      <c r="AX7" s="162">
        <f>Seniori!AX7</f>
        <v>0</v>
      </c>
      <c r="AY7" s="162">
        <f>Seniori!AY7</f>
        <v>0</v>
      </c>
      <c r="AZ7" s="162">
        <f>Seniori!AZ7</f>
        <v>0</v>
      </c>
      <c r="BA7" s="162">
        <f>Seniori!BA7</f>
        <v>0</v>
      </c>
      <c r="BB7" s="162" t="str">
        <f>Seniori!BB7</f>
        <v>Motešice CDI</v>
      </c>
      <c r="BC7" s="162"/>
      <c r="BD7" s="162"/>
      <c r="BE7" s="162">
        <f>Seniori!BE7</f>
        <v>0</v>
      </c>
      <c r="BF7" s="162">
        <f>Seniori!BF7</f>
        <v>0</v>
      </c>
      <c r="BG7" s="162">
        <f>Seniori!BG7</f>
        <v>0</v>
      </c>
      <c r="BH7" s="162" t="str">
        <f>Seniori!BH7</f>
        <v>Motešice</v>
      </c>
      <c r="BI7" s="162"/>
      <c r="BJ7" s="162">
        <f>Seniori!BJ7</f>
        <v>0</v>
      </c>
      <c r="BK7" s="162">
        <f>Seniori!BK7</f>
        <v>0</v>
      </c>
      <c r="BL7" s="162"/>
      <c r="BM7" s="162"/>
      <c r="BN7" s="162">
        <f>Seniori!BN7</f>
        <v>0</v>
      </c>
      <c r="BO7" s="162">
        <f>Seniori!BO7</f>
        <v>0</v>
      </c>
      <c r="BP7" s="162">
        <f>Seniori!BP7</f>
        <v>0</v>
      </c>
      <c r="BQ7" s="162">
        <f>Seniori!BQ7</f>
        <v>0</v>
      </c>
      <c r="BR7" s="162">
        <f>Seniori!BR7</f>
        <v>0</v>
      </c>
      <c r="BS7" s="162">
        <f>Seniori!BS7</f>
        <v>0</v>
      </c>
      <c r="BT7" s="162">
        <f>Seniori!BT7</f>
        <v>0</v>
      </c>
      <c r="BU7" s="162">
        <f>Seniori!BU7</f>
        <v>0</v>
      </c>
      <c r="BV7" s="162">
        <f>Seniori!BV7</f>
        <v>0</v>
      </c>
      <c r="BW7" s="162">
        <f>Seniori!BW7</f>
        <v>0</v>
      </c>
      <c r="BX7" s="162">
        <f>Seniori!BX7</f>
        <v>0</v>
      </c>
      <c r="BY7" s="162"/>
      <c r="BZ7" s="162"/>
      <c r="CA7" s="162">
        <f>Seniori!CA7</f>
        <v>0</v>
      </c>
      <c r="CB7" s="162">
        <f>Seniori!CB7</f>
        <v>0</v>
      </c>
      <c r="CC7" s="162">
        <f>Seniori!CC7</f>
        <v>0</v>
      </c>
      <c r="CD7" s="162">
        <f>Seniori!CD7</f>
        <v>0</v>
      </c>
      <c r="CE7" s="162">
        <f>Seniori!CE7</f>
        <v>0</v>
      </c>
      <c r="CF7" s="162">
        <f>Seniori!CF7</f>
        <v>0</v>
      </c>
      <c r="CG7" s="162">
        <f>Seniori!CG7</f>
        <v>0</v>
      </c>
      <c r="CH7" s="162">
        <f>Seniori!CH7</f>
        <v>0</v>
      </c>
      <c r="CI7" s="162">
        <f>Seniori!CI7</f>
        <v>0</v>
      </c>
      <c r="CJ7" s="162"/>
      <c r="CK7" s="162"/>
      <c r="CL7" s="162">
        <f>Seniori!CL7</f>
        <v>0</v>
      </c>
      <c r="CM7" s="162">
        <f>Seniori!CM7</f>
        <v>0</v>
      </c>
      <c r="CN7" s="162">
        <f>Seniori!CN7</f>
        <v>0</v>
      </c>
      <c r="CO7" s="162">
        <f>Seniori!CO7</f>
        <v>0</v>
      </c>
      <c r="CP7" s="162">
        <f>Seniori!CP7</f>
        <v>0</v>
      </c>
      <c r="CQ7" s="162">
        <f>Seniori!CQ7</f>
        <v>0</v>
      </c>
      <c r="CR7" s="162">
        <f>Seniori!CR7</f>
        <v>0</v>
      </c>
      <c r="CS7" s="162">
        <f>Seniori!CS7</f>
        <v>0</v>
      </c>
      <c r="CT7" s="162">
        <f>Seniori!CT7</f>
        <v>0</v>
      </c>
      <c r="CU7" s="162">
        <f>Seniori!CU7</f>
        <v>0</v>
      </c>
      <c r="CV7" s="162">
        <f>Seniori!CV7</f>
        <v>0</v>
      </c>
      <c r="CW7" s="162">
        <f>Seniori!CW7</f>
        <v>0</v>
      </c>
      <c r="CX7" s="162">
        <f>Seniori!CX7</f>
        <v>0</v>
      </c>
      <c r="CY7" s="162">
        <f>Seniori!CY7</f>
        <v>0</v>
      </c>
      <c r="CZ7" s="162">
        <f>Seniori!CZ7</f>
        <v>0</v>
      </c>
      <c r="DA7" s="162"/>
      <c r="DB7" s="162"/>
      <c r="DC7" s="162">
        <f>Seniori!DC7</f>
        <v>0</v>
      </c>
      <c r="DD7" s="162"/>
      <c r="DE7" s="162"/>
      <c r="DF7" s="162">
        <f>Seniori!DF7</f>
        <v>0</v>
      </c>
      <c r="DG7" s="162">
        <f>Seniori!DG7</f>
        <v>0</v>
      </c>
      <c r="DH7" s="162">
        <f>Seniori!DH7</f>
        <v>0</v>
      </c>
      <c r="DI7" s="162">
        <f>Seniori!DI7</f>
        <v>0</v>
      </c>
      <c r="DJ7" s="162">
        <f>Seniori!DJ7</f>
        <v>0</v>
      </c>
      <c r="DK7" s="162">
        <f>Seniori!DK7</f>
        <v>0</v>
      </c>
      <c r="DL7" s="162">
        <f>Seniori!DL7</f>
        <v>0</v>
      </c>
      <c r="DM7" s="162">
        <f>Seniori!DM7</f>
        <v>0</v>
      </c>
      <c r="DN7" s="162">
        <f>Seniori!DN7</f>
        <v>0</v>
      </c>
      <c r="DO7" s="162">
        <f>Seniori!DO7</f>
        <v>0</v>
      </c>
      <c r="DP7" s="162">
        <f>Seniori!DP7</f>
        <v>0</v>
      </c>
      <c r="DQ7" s="162">
        <f>Seniori!DQ7</f>
        <v>0</v>
      </c>
      <c r="DR7" s="162">
        <f>Seniori!DR7</f>
        <v>0</v>
      </c>
      <c r="DS7" s="162"/>
      <c r="DT7" s="162"/>
      <c r="DU7" s="162">
        <f>Seniori!DU7</f>
        <v>0</v>
      </c>
      <c r="DV7" s="162">
        <f>Seniori!DV7</f>
        <v>0</v>
      </c>
      <c r="DW7" s="162">
        <f>Seniori!DW7</f>
        <v>0</v>
      </c>
      <c r="DX7" s="162">
        <f>Seniori!DX7</f>
        <v>0</v>
      </c>
      <c r="DY7" s="162">
        <f>Seniori!DY7</f>
        <v>0</v>
      </c>
      <c r="DZ7" s="162">
        <f>Seniori!DZ7</f>
        <v>0</v>
      </c>
      <c r="EA7" s="162">
        <f>Seniori!EA7</f>
        <v>0</v>
      </c>
      <c r="EB7" s="162">
        <f>Seniori!EB7</f>
        <v>0</v>
      </c>
      <c r="EC7" s="162"/>
      <c r="ED7" s="170">
        <f>Seniori!ED7</f>
        <v>0</v>
      </c>
      <c r="EE7" s="162"/>
      <c r="EF7" s="162">
        <f>Seniori!EF7</f>
        <v>0</v>
      </c>
      <c r="EG7" s="162">
        <f>Seniori!EG7</f>
        <v>0</v>
      </c>
      <c r="EH7" s="162"/>
      <c r="EI7" s="162">
        <f>Seniori!EI7</f>
        <v>0</v>
      </c>
      <c r="EJ7" s="162">
        <f>Seniori!EJ7</f>
        <v>0</v>
      </c>
      <c r="EK7" s="162">
        <f>Seniori!EK7</f>
        <v>0</v>
      </c>
      <c r="EL7" s="162">
        <f>Seniori!EL7</f>
        <v>0</v>
      </c>
      <c r="EM7" s="162">
        <f>Seniori!EM7</f>
        <v>0</v>
      </c>
      <c r="EN7" s="162">
        <f>Seniori!EN7</f>
        <v>0</v>
      </c>
      <c r="EO7" s="162">
        <f>Seniori!EO7</f>
        <v>0</v>
      </c>
      <c r="EP7" s="162">
        <f>Seniori!EP7</f>
        <v>0</v>
      </c>
      <c r="EQ7" s="162">
        <f>Seniori!EQ7</f>
        <v>0</v>
      </c>
      <c r="ER7" s="162">
        <f>Seniori!ER7</f>
        <v>0</v>
      </c>
      <c r="ES7" s="162">
        <f>Seniori!ES7</f>
        <v>0</v>
      </c>
      <c r="ET7" s="162">
        <f>Seniori!ET7</f>
        <v>0</v>
      </c>
      <c r="EU7" s="162">
        <f>Seniori!EU7</f>
        <v>0</v>
      </c>
      <c r="EV7" s="162">
        <f>Seniori!EV7</f>
        <v>0</v>
      </c>
      <c r="EW7" s="162">
        <f>Seniori!EW7</f>
        <v>0</v>
      </c>
      <c r="EX7" s="162">
        <f>Seniori!EX7</f>
        <v>0</v>
      </c>
      <c r="EY7" s="162">
        <f>Seniori!EY7</f>
        <v>0</v>
      </c>
      <c r="EZ7" s="162">
        <f>Seniori!EZ7</f>
        <v>0</v>
      </c>
      <c r="FA7" s="162">
        <f>Seniori!FA7</f>
        <v>0</v>
      </c>
      <c r="FB7" s="162">
        <f>Seniori!FB7</f>
        <v>0</v>
      </c>
      <c r="FC7" s="162"/>
      <c r="FD7" s="162">
        <f>Seniori!FD7</f>
        <v>0</v>
      </c>
      <c r="FE7" s="162"/>
      <c r="FF7" s="162"/>
      <c r="FG7" s="162"/>
      <c r="FH7" s="162">
        <f>Seniori!FH7</f>
        <v>0</v>
      </c>
      <c r="FI7" s="162"/>
      <c r="FJ7" s="162"/>
      <c r="FK7" s="162">
        <f>Seniori!FK7</f>
        <v>0</v>
      </c>
      <c r="FL7" s="162">
        <f>Seniori!FL7</f>
        <v>0</v>
      </c>
      <c r="FM7" s="162">
        <f>Seniori!FM7</f>
        <v>0</v>
      </c>
      <c r="FN7" s="162">
        <f>Seniori!FN7</f>
        <v>0</v>
      </c>
      <c r="FO7" s="162"/>
      <c r="FP7" s="162"/>
      <c r="FQ7" s="162"/>
      <c r="FR7" s="162">
        <f>Seniori!FR7</f>
        <v>0</v>
      </c>
      <c r="FS7" s="162">
        <f>Seniori!FS7</f>
        <v>0</v>
      </c>
      <c r="FT7" s="162">
        <f>Seniori!FT7</f>
        <v>0</v>
      </c>
      <c r="FU7" s="162">
        <f>Seniori!FU7</f>
        <v>0</v>
      </c>
      <c r="FV7" s="162">
        <f>Seniori!FV7</f>
        <v>0</v>
      </c>
      <c r="FW7" s="162">
        <f>Seniori!FW7</f>
        <v>0</v>
      </c>
      <c r="FX7" s="162">
        <f>Seniori!FX7</f>
        <v>0</v>
      </c>
      <c r="FY7" s="162">
        <f>Seniori!FY7</f>
        <v>0</v>
      </c>
      <c r="FZ7" s="162"/>
      <c r="GA7" s="162"/>
      <c r="GB7" s="162"/>
      <c r="GC7" s="162">
        <f>Seniori!GC7</f>
        <v>0</v>
      </c>
      <c r="GD7" s="162"/>
      <c r="GE7" s="162"/>
      <c r="GF7" s="162"/>
      <c r="GG7" s="162">
        <f>Seniori!GG7</f>
        <v>0</v>
      </c>
      <c r="GH7" s="162">
        <f>Seniori!GH7</f>
        <v>0</v>
      </c>
      <c r="GI7" s="162">
        <f>Seniori!GI7</f>
        <v>0</v>
      </c>
      <c r="GJ7" s="162">
        <f>Seniori!GJ7</f>
        <v>0</v>
      </c>
      <c r="GK7" s="162">
        <f>Seniori!GK7</f>
        <v>0</v>
      </c>
      <c r="GL7" s="162">
        <f>Seniori!GL7</f>
        <v>0</v>
      </c>
      <c r="GM7" s="162">
        <f>Seniori!GM7</f>
        <v>0</v>
      </c>
      <c r="GN7" s="162">
        <f>Seniori!GN7</f>
        <v>0</v>
      </c>
      <c r="GO7" s="162">
        <f>Seniori!GO7</f>
        <v>0</v>
      </c>
      <c r="GP7" s="162">
        <f>Seniori!GP7</f>
        <v>0</v>
      </c>
      <c r="GQ7" s="162"/>
      <c r="GR7" s="162"/>
      <c r="GS7" s="162">
        <f>Seniori!GS7</f>
        <v>0</v>
      </c>
      <c r="GT7" s="162">
        <f>Seniori!GT7</f>
        <v>0</v>
      </c>
      <c r="GU7" s="162">
        <f>Seniori!GU7</f>
        <v>0</v>
      </c>
      <c r="GV7" s="162">
        <f>Seniori!GV7</f>
        <v>0</v>
      </c>
      <c r="GW7" s="162">
        <f>Seniori!GW7</f>
        <v>0</v>
      </c>
      <c r="GX7" s="162">
        <f>Seniori!GX7</f>
        <v>0</v>
      </c>
      <c r="GY7" s="162">
        <f>Seniori!GY7</f>
        <v>0</v>
      </c>
      <c r="GZ7" s="162">
        <f>Seniori!GZ7</f>
        <v>0</v>
      </c>
      <c r="HA7" s="162"/>
      <c r="HB7" s="162">
        <f>Seniori!HB7</f>
        <v>0</v>
      </c>
      <c r="HC7" s="162">
        <f>Seniori!HC7</f>
        <v>0</v>
      </c>
      <c r="HD7" s="162">
        <f>Seniori!HD7</f>
        <v>0</v>
      </c>
      <c r="HE7" s="162">
        <f>Seniori!HE7</f>
        <v>0</v>
      </c>
      <c r="HF7" s="162">
        <f>Seniori!HF7</f>
        <v>0</v>
      </c>
      <c r="HG7" s="162">
        <f>Seniori!HG7</f>
        <v>0</v>
      </c>
      <c r="HH7" s="162">
        <f>Seniori!HH7</f>
        <v>0</v>
      </c>
      <c r="HI7" s="162">
        <f>Seniori!HI7</f>
        <v>0</v>
      </c>
      <c r="HJ7" s="162">
        <f>Seniori!HJ7</f>
        <v>0</v>
      </c>
      <c r="HK7" s="162">
        <f>Seniori!HK7</f>
        <v>0</v>
      </c>
      <c r="HL7" s="162">
        <f>Seniori!HL7</f>
        <v>0</v>
      </c>
      <c r="HM7" s="162">
        <f>Seniori!HM7</f>
        <v>0</v>
      </c>
      <c r="HN7" s="162">
        <f>Seniori!HN7</f>
        <v>0</v>
      </c>
      <c r="HO7" s="162">
        <f>Seniori!HO7</f>
        <v>0</v>
      </c>
      <c r="HP7" s="162">
        <f>Seniori!HP7</f>
        <v>0</v>
      </c>
      <c r="HQ7" s="162">
        <f>Seniori!HQ7</f>
        <v>0</v>
      </c>
      <c r="HR7" s="162">
        <f>Seniori!HR7</f>
        <v>0</v>
      </c>
      <c r="HS7" s="162">
        <f>Seniori!HS7</f>
        <v>0</v>
      </c>
      <c r="HT7" s="162">
        <f>Seniori!HT7</f>
        <v>0</v>
      </c>
      <c r="HU7" s="162">
        <f>Seniori!HU7</f>
        <v>0</v>
      </c>
      <c r="HV7" s="162"/>
      <c r="HW7" s="162"/>
      <c r="HX7" s="162">
        <f>Seniori!HX7</f>
        <v>0</v>
      </c>
      <c r="HY7" s="162">
        <f>Seniori!HY7</f>
        <v>0</v>
      </c>
      <c r="HZ7" s="162">
        <f>Seniori!HZ7</f>
        <v>0</v>
      </c>
      <c r="IA7" s="162">
        <f>Seniori!IA7</f>
        <v>0</v>
      </c>
      <c r="IB7" s="162">
        <f>Seniori!IB7</f>
        <v>0</v>
      </c>
      <c r="IC7" s="162">
        <f>Seniori!IC7</f>
        <v>0</v>
      </c>
      <c r="ID7" s="162">
        <f>Seniori!ID7</f>
        <v>0</v>
      </c>
      <c r="IE7" s="162"/>
      <c r="IF7" s="162">
        <f>Seniori!IF7</f>
        <v>0</v>
      </c>
      <c r="IG7" s="162">
        <f>Seniori!IG7</f>
        <v>0</v>
      </c>
      <c r="IH7" s="162">
        <f>Seniori!IH7</f>
        <v>0</v>
      </c>
      <c r="II7" s="162">
        <f>Seniori!II7</f>
        <v>0</v>
      </c>
      <c r="IJ7" s="162">
        <f>Seniori!IJ7</f>
        <v>0</v>
      </c>
      <c r="IK7" s="162">
        <f>Seniori!IK7</f>
        <v>0</v>
      </c>
      <c r="IL7" s="162">
        <f>Seniori!IL7</f>
        <v>0</v>
      </c>
      <c r="IM7" s="162">
        <f>Seniori!IM7</f>
        <v>0</v>
      </c>
      <c r="IN7" s="162">
        <f>Seniori!IN7</f>
        <v>0</v>
      </c>
      <c r="IO7" s="162">
        <f>Seniori!IO7</f>
        <v>0</v>
      </c>
      <c r="IP7" s="162">
        <f>Seniori!IP7</f>
        <v>0</v>
      </c>
      <c r="IQ7" s="162">
        <f>Seniori!IQ7</f>
        <v>0</v>
      </c>
      <c r="IR7" s="162">
        <f>Seniori!IR7</f>
        <v>0</v>
      </c>
      <c r="IS7" s="162"/>
      <c r="IT7" s="162"/>
      <c r="IU7" s="162">
        <f>Seniori!IU7</f>
        <v>0</v>
      </c>
      <c r="IV7" s="162">
        <f>Seniori!IV7</f>
        <v>0</v>
      </c>
      <c r="IW7" s="162">
        <f>Seniori!IW7</f>
        <v>0</v>
      </c>
      <c r="IX7" s="162">
        <f>Seniori!IX7</f>
        <v>0</v>
      </c>
      <c r="IY7" s="162">
        <f>Seniori!IY7</f>
        <v>0</v>
      </c>
      <c r="IZ7" s="162">
        <f>Seniori!IZ7</f>
        <v>0</v>
      </c>
      <c r="JA7" s="162">
        <f>Seniori!JA7</f>
        <v>0</v>
      </c>
      <c r="JB7" s="162">
        <f>Seniori!JB7</f>
        <v>0</v>
      </c>
      <c r="JC7" s="162">
        <f>Seniori!JC7</f>
        <v>0</v>
      </c>
      <c r="JD7" s="162">
        <f>Seniori!JD7</f>
        <v>0</v>
      </c>
      <c r="JE7" s="162">
        <f>Seniori!JE7</f>
        <v>0</v>
      </c>
      <c r="JF7" s="162">
        <f>Seniori!JF7</f>
        <v>0</v>
      </c>
      <c r="JG7" s="162">
        <f>Seniori!JG7</f>
        <v>0</v>
      </c>
      <c r="JH7" s="162">
        <f>Seniori!JH7</f>
        <v>0</v>
      </c>
      <c r="JI7" s="162">
        <f>Seniori!JI7</f>
        <v>0</v>
      </c>
      <c r="JJ7" s="162">
        <f>Seniori!JJ7</f>
        <v>0</v>
      </c>
      <c r="JK7" s="162">
        <f>Seniori!JK7</f>
        <v>0</v>
      </c>
      <c r="JL7" s="162"/>
      <c r="JM7" s="162">
        <f>Seniori!JM7</f>
        <v>0</v>
      </c>
      <c r="JN7" s="162">
        <f>Seniori!JN7</f>
        <v>0</v>
      </c>
      <c r="JO7" s="162"/>
      <c r="JP7" s="162">
        <f>Seniori!JP7</f>
        <v>0</v>
      </c>
      <c r="JQ7" s="162">
        <f>Seniori!JQ7</f>
        <v>0</v>
      </c>
      <c r="JR7" s="162">
        <f>Seniori!JR7</f>
        <v>0</v>
      </c>
      <c r="JS7" s="162">
        <f>Seniori!JS7</f>
        <v>0</v>
      </c>
      <c r="JT7" s="162">
        <f>Seniori!JT7</f>
        <v>0</v>
      </c>
      <c r="JU7" s="162">
        <f>Seniori!JU7</f>
        <v>0</v>
      </c>
      <c r="JV7" s="162">
        <f>Seniori!JV7</f>
        <v>0</v>
      </c>
      <c r="JW7" s="162">
        <f>Seniori!JW7</f>
        <v>0</v>
      </c>
      <c r="JX7" s="162">
        <f>Seniori!JX7</f>
        <v>0</v>
      </c>
      <c r="JY7" s="162">
        <f>Seniori!JY7</f>
        <v>0</v>
      </c>
      <c r="JZ7" s="162">
        <f>Seniori!JZ7</f>
        <v>0</v>
      </c>
      <c r="KA7" s="162">
        <f>Seniori!KA7</f>
        <v>0</v>
      </c>
      <c r="KB7" s="162">
        <f>Seniori!KB7</f>
        <v>0</v>
      </c>
      <c r="KC7" s="162"/>
      <c r="KD7" s="162">
        <f>Seniori!KD7</f>
        <v>0</v>
      </c>
      <c r="KE7" s="162"/>
      <c r="KF7" s="162">
        <f>Seniori!KF7</f>
        <v>0</v>
      </c>
      <c r="KG7" s="162"/>
      <c r="KH7" s="162"/>
      <c r="KI7" s="162"/>
      <c r="KJ7" s="162">
        <f>Seniori!KJ7</f>
        <v>0</v>
      </c>
      <c r="KK7" s="162">
        <f>Seniori!KK7</f>
        <v>0</v>
      </c>
      <c r="KL7" s="162">
        <f>Seniori!KL7</f>
        <v>0</v>
      </c>
      <c r="KM7" s="162">
        <f>Seniori!KM7</f>
        <v>0</v>
      </c>
      <c r="KN7" s="162">
        <f>Seniori!KN7</f>
        <v>0</v>
      </c>
      <c r="KO7" s="162">
        <f>Seniori!KO7</f>
        <v>0</v>
      </c>
      <c r="KP7" s="162">
        <f>Seniori!KP7</f>
        <v>0</v>
      </c>
      <c r="KQ7" s="162">
        <f>Seniori!KQ7</f>
        <v>0</v>
      </c>
      <c r="KR7" s="162">
        <f>Seniori!KR7</f>
        <v>0</v>
      </c>
      <c r="KS7" s="162">
        <f>Seniori!KS7</f>
        <v>0</v>
      </c>
      <c r="KT7" s="162">
        <f>Seniori!KT7</f>
        <v>0</v>
      </c>
      <c r="KU7" s="162">
        <f>Seniori!KU7</f>
        <v>0</v>
      </c>
      <c r="KV7" s="162"/>
      <c r="KW7" s="162"/>
      <c r="KX7" s="162">
        <f>Seniori!KX7</f>
        <v>0</v>
      </c>
      <c r="KY7" s="162">
        <f>Seniori!KY7</f>
        <v>0</v>
      </c>
      <c r="KZ7" s="162">
        <f>Seniori!KZ7</f>
        <v>0</v>
      </c>
      <c r="LA7" s="162">
        <f>Seniori!LA7</f>
        <v>0</v>
      </c>
      <c r="LB7" s="162">
        <f>Seniori!LB7</f>
        <v>0</v>
      </c>
      <c r="LC7" s="162">
        <f>Seniori!LC7</f>
        <v>0</v>
      </c>
      <c r="LD7" s="162">
        <f>Seniori!LD7</f>
        <v>0</v>
      </c>
      <c r="LE7" s="162">
        <f>Seniori!LE7</f>
        <v>0</v>
      </c>
      <c r="LF7" s="162">
        <f>Seniori!LF7</f>
        <v>0</v>
      </c>
      <c r="LG7" s="162">
        <f>Seniori!LG7</f>
        <v>0</v>
      </c>
      <c r="LH7" s="162">
        <f>Seniori!LH7</f>
        <v>0</v>
      </c>
      <c r="LI7" s="162">
        <f>Seniori!LI7</f>
        <v>0</v>
      </c>
      <c r="LJ7" s="162">
        <f>Seniori!LJ7</f>
        <v>0</v>
      </c>
      <c r="LK7" s="162">
        <f>Seniori!LK7</f>
        <v>0</v>
      </c>
      <c r="LL7" s="162">
        <f>Seniori!LL7</f>
        <v>0</v>
      </c>
      <c r="LM7" s="162">
        <f>Seniori!LM7</f>
        <v>0</v>
      </c>
      <c r="LN7" s="162">
        <f>Seniori!LN7</f>
        <v>0</v>
      </c>
      <c r="LO7" s="162">
        <f>Seniori!LO7</f>
        <v>0</v>
      </c>
      <c r="LP7" s="162"/>
      <c r="LQ7" s="162"/>
      <c r="LR7" s="162"/>
      <c r="LS7" s="162">
        <f>Seniori!LS7</f>
        <v>0</v>
      </c>
      <c r="LT7" s="162">
        <f>Seniori!LT7</f>
        <v>0</v>
      </c>
      <c r="LU7" s="162"/>
      <c r="LV7" s="162"/>
      <c r="LW7" s="162"/>
      <c r="LX7" s="162">
        <f>Seniori!LX7</f>
        <v>0</v>
      </c>
      <c r="LY7" s="162">
        <f>Seniori!LY7</f>
        <v>0</v>
      </c>
      <c r="LZ7" s="162"/>
      <c r="MA7" s="162">
        <f>Seniori!MA7</f>
        <v>0</v>
      </c>
      <c r="MB7" s="162">
        <f>Seniori!MB7</f>
        <v>0</v>
      </c>
      <c r="MC7" s="162">
        <f>Seniori!MC7</f>
        <v>0</v>
      </c>
      <c r="MD7" s="162">
        <f>Seniori!MD7</f>
        <v>0</v>
      </c>
      <c r="ME7" s="162">
        <f>Seniori!ME7</f>
        <v>0</v>
      </c>
      <c r="MF7" s="162"/>
      <c r="MG7" s="162">
        <f>Seniori!MG7</f>
        <v>0</v>
      </c>
      <c r="MH7" s="162">
        <f>Seniori!MH7</f>
        <v>0</v>
      </c>
      <c r="MI7" s="162">
        <f>Seniori!MI7</f>
        <v>0</v>
      </c>
      <c r="MJ7" s="162">
        <f>Seniori!MJ7</f>
        <v>0</v>
      </c>
      <c r="MK7" s="162">
        <f>Seniori!MK7</f>
        <v>0</v>
      </c>
      <c r="ML7" s="162">
        <f>Seniori!ML7</f>
        <v>0</v>
      </c>
      <c r="MM7" s="162">
        <f>Seniori!MM7</f>
        <v>0</v>
      </c>
      <c r="MN7" s="162">
        <f>Seniori!MN7</f>
        <v>0</v>
      </c>
      <c r="MO7" s="162">
        <f>Seniori!MO7</f>
        <v>0</v>
      </c>
      <c r="MP7" s="162">
        <f>Seniori!MP7</f>
        <v>0</v>
      </c>
      <c r="MQ7" s="162">
        <f>Seniori!MQ7</f>
        <v>0</v>
      </c>
      <c r="MR7" s="162">
        <f>Seniori!MR7</f>
        <v>0</v>
      </c>
      <c r="MS7" s="162">
        <f>Seniori!MS7</f>
        <v>0</v>
      </c>
      <c r="MT7" s="162">
        <f>Seniori!MT7</f>
        <v>0</v>
      </c>
      <c r="MU7" s="162">
        <f>Seniori!MU7</f>
        <v>0</v>
      </c>
      <c r="MV7" s="162">
        <f>Seniori!MV7</f>
        <v>0</v>
      </c>
      <c r="MW7" s="162">
        <f>Seniori!MW7</f>
        <v>0</v>
      </c>
      <c r="MX7" s="162">
        <f>Seniori!MX7</f>
        <v>0</v>
      </c>
      <c r="MY7" s="162"/>
      <c r="MZ7" s="162"/>
      <c r="NA7" s="162"/>
      <c r="NB7" s="162">
        <f>Seniori!NB7</f>
        <v>0</v>
      </c>
      <c r="NC7" s="162">
        <f>Seniori!NC7</f>
        <v>0</v>
      </c>
      <c r="ND7" s="162">
        <f>Seniori!ND7</f>
        <v>0</v>
      </c>
      <c r="NE7" s="162">
        <f>Seniori!NE7</f>
        <v>0</v>
      </c>
      <c r="NF7" s="162">
        <f>Seniori!NF7</f>
        <v>0</v>
      </c>
      <c r="NG7" s="162">
        <f>Seniori!NG7</f>
        <v>0</v>
      </c>
      <c r="NH7" s="162">
        <f>Seniori!NH7</f>
        <v>0</v>
      </c>
      <c r="NI7" s="162">
        <f>Seniori!NI7</f>
        <v>0</v>
      </c>
      <c r="NJ7" s="162">
        <f>Seniori!NJ7</f>
        <v>0</v>
      </c>
      <c r="NK7" s="162">
        <f>Seniori!NK7</f>
        <v>0</v>
      </c>
      <c r="NL7" s="162">
        <f>Seniori!NL7</f>
        <v>0</v>
      </c>
      <c r="NM7" s="162">
        <f>Seniori!NM7</f>
        <v>0</v>
      </c>
      <c r="NN7" s="162">
        <f>Seniori!NN7</f>
        <v>0</v>
      </c>
      <c r="NO7" s="162">
        <f>Seniori!NO7</f>
        <v>0</v>
      </c>
      <c r="NP7" s="162"/>
      <c r="NQ7" s="162"/>
      <c r="NR7" s="162">
        <f>Seniori!NR7</f>
        <v>0</v>
      </c>
      <c r="NS7" s="162">
        <f>Seniori!NS7</f>
        <v>0</v>
      </c>
      <c r="NT7" s="162">
        <f>Seniori!NT7</f>
        <v>0</v>
      </c>
      <c r="NU7" s="162">
        <f>Seniori!NU7</f>
        <v>0</v>
      </c>
      <c r="NV7" s="162">
        <f>Seniori!NV7</f>
        <v>0</v>
      </c>
      <c r="NW7" s="162">
        <f>Seniori!NW7</f>
        <v>0</v>
      </c>
      <c r="NX7" s="162">
        <f>Seniori!NX7</f>
        <v>0</v>
      </c>
      <c r="NY7" s="162">
        <f>Seniori!NY7</f>
        <v>0</v>
      </c>
      <c r="NZ7" s="162">
        <f>Seniori!NZ7</f>
        <v>0</v>
      </c>
      <c r="OA7" s="162">
        <f>Seniori!OA7</f>
        <v>0</v>
      </c>
      <c r="OB7" s="162"/>
      <c r="OC7" s="162"/>
      <c r="OD7" s="162">
        <f>Seniori!OD7</f>
        <v>0</v>
      </c>
      <c r="OE7" s="162">
        <f>Seniori!OE7</f>
        <v>0</v>
      </c>
      <c r="OF7" s="162">
        <f>Seniori!OF7</f>
        <v>0</v>
      </c>
      <c r="OG7" s="162">
        <f>Seniori!OG7</f>
        <v>0</v>
      </c>
      <c r="OH7" s="162">
        <f>Seniori!OH7</f>
        <v>0</v>
      </c>
      <c r="OI7" s="162">
        <f>Seniori!OI7</f>
        <v>0</v>
      </c>
      <c r="OJ7" s="162">
        <f>Seniori!OJ7</f>
        <v>0</v>
      </c>
      <c r="OK7" s="162">
        <f>Seniori!OK7</f>
        <v>0</v>
      </c>
      <c r="OL7" s="162">
        <f>Seniori!OL7</f>
        <v>0</v>
      </c>
      <c r="OM7" s="162"/>
      <c r="ON7" s="162">
        <f>Seniori!ON7</f>
        <v>0</v>
      </c>
      <c r="OO7" s="162"/>
      <c r="OP7" s="162">
        <f>Seniori!OP7</f>
        <v>0</v>
      </c>
      <c r="OQ7" s="162"/>
      <c r="OR7" s="162">
        <f>Seniori!OR7</f>
        <v>0</v>
      </c>
      <c r="OS7" s="162"/>
      <c r="OT7" s="162"/>
      <c r="OU7" s="162"/>
      <c r="OV7" s="162">
        <f>Seniori!OV7</f>
        <v>0</v>
      </c>
      <c r="OW7" s="162">
        <f>Seniori!OW7</f>
        <v>0</v>
      </c>
      <c r="OX7" s="162"/>
      <c r="OY7" s="162"/>
      <c r="OZ7" s="162"/>
      <c r="PA7" s="162">
        <f>Seniori!PA7</f>
        <v>0</v>
      </c>
      <c r="PB7" s="162">
        <f>Seniori!PB7</f>
        <v>0</v>
      </c>
      <c r="PC7" s="162">
        <f>Seniori!PC7</f>
        <v>0</v>
      </c>
      <c r="PD7" s="162">
        <f>Seniori!PD7</f>
        <v>0</v>
      </c>
      <c r="PE7" s="162">
        <f>Seniori!PE7</f>
        <v>0</v>
      </c>
      <c r="PF7" s="162">
        <f>Seniori!PF7</f>
        <v>0</v>
      </c>
      <c r="PG7" s="162"/>
      <c r="PH7" s="162">
        <f>Seniori!PH7</f>
        <v>0</v>
      </c>
      <c r="PI7" s="162">
        <f>Seniori!PI7</f>
        <v>0</v>
      </c>
      <c r="PJ7" s="162">
        <f>Seniori!PJ7</f>
        <v>0</v>
      </c>
      <c r="PK7" s="162">
        <f>Seniori!PK7</f>
        <v>0</v>
      </c>
      <c r="PL7" s="162">
        <f>Seniori!PL7</f>
        <v>0</v>
      </c>
      <c r="PM7" s="162">
        <f>Seniori!PM7</f>
        <v>0</v>
      </c>
      <c r="PN7" s="162">
        <f>Seniori!PN7</f>
        <v>0</v>
      </c>
      <c r="PO7" s="162">
        <f>Seniori!PO7</f>
        <v>0</v>
      </c>
      <c r="PP7" s="162">
        <f>Seniori!PP7</f>
        <v>0</v>
      </c>
      <c r="PQ7" s="162">
        <f>Seniori!PQ7</f>
        <v>0</v>
      </c>
      <c r="PR7" s="162">
        <f>Seniori!PR7</f>
        <v>0</v>
      </c>
      <c r="PS7" s="162">
        <f>Seniori!PS7</f>
        <v>0</v>
      </c>
      <c r="PT7" s="162">
        <f>Seniori!PT7</f>
        <v>0</v>
      </c>
      <c r="PU7" s="162">
        <f>Seniori!PU7</f>
        <v>0</v>
      </c>
      <c r="PV7" s="162">
        <f>Seniori!PV7</f>
        <v>0</v>
      </c>
      <c r="PW7" s="162">
        <f>Seniori!PW7</f>
        <v>0</v>
      </c>
      <c r="PX7" s="162">
        <f>Seniori!PX7</f>
        <v>0</v>
      </c>
      <c r="PY7" s="162">
        <f>Seniori!PY7</f>
        <v>0</v>
      </c>
      <c r="PZ7" s="162">
        <f>Seniori!PZ7</f>
        <v>0</v>
      </c>
      <c r="QA7" s="162">
        <f>Seniori!QA7</f>
        <v>0</v>
      </c>
      <c r="QB7" s="162">
        <f>Seniori!QB7</f>
        <v>0</v>
      </c>
      <c r="QC7" s="162">
        <f>Seniori!QC7</f>
        <v>0</v>
      </c>
      <c r="QD7" s="162">
        <f>Seniori!QD7</f>
        <v>0</v>
      </c>
      <c r="QE7" s="162"/>
      <c r="QF7" s="162"/>
      <c r="QG7" s="162">
        <f>Seniori!QG7</f>
        <v>0</v>
      </c>
      <c r="QH7" s="162">
        <f>Seniori!QH7</f>
        <v>0</v>
      </c>
      <c r="QI7" s="162">
        <f>Seniori!QI7</f>
        <v>0</v>
      </c>
      <c r="QJ7" s="162">
        <f>Seniori!QJ7</f>
        <v>0</v>
      </c>
      <c r="QK7" s="162">
        <f>Seniori!QK7</f>
        <v>0</v>
      </c>
      <c r="QL7" s="162">
        <f>Seniori!QL7</f>
        <v>0</v>
      </c>
      <c r="QM7" s="162">
        <f>Seniori!QM7</f>
        <v>0</v>
      </c>
      <c r="QN7" s="162">
        <f>Seniori!QN7</f>
        <v>0</v>
      </c>
      <c r="QO7" s="162">
        <f>Seniori!QO7</f>
        <v>0</v>
      </c>
      <c r="QP7" s="162">
        <f>Seniori!QP7</f>
        <v>0</v>
      </c>
      <c r="QQ7" s="162">
        <f>Seniori!QQ7</f>
        <v>0</v>
      </c>
      <c r="QR7" s="162">
        <f>Seniori!QR7</f>
        <v>0</v>
      </c>
      <c r="QS7" s="162">
        <f>Seniori!QS7</f>
        <v>0</v>
      </c>
      <c r="QT7" s="162"/>
      <c r="QU7" s="162">
        <f>Seniori!QU7</f>
        <v>0</v>
      </c>
      <c r="QV7" s="162">
        <f>Seniori!QV7</f>
        <v>0</v>
      </c>
      <c r="QW7" s="162">
        <f>Seniori!QW7</f>
        <v>0</v>
      </c>
      <c r="QX7" s="162">
        <f>Seniori!QX7</f>
        <v>0</v>
      </c>
      <c r="QY7" s="162">
        <f>Seniori!QY7</f>
        <v>0</v>
      </c>
      <c r="QZ7" s="162">
        <f>Seniori!QZ7</f>
        <v>0</v>
      </c>
      <c r="RA7" s="162">
        <f>Seniori!RA7</f>
        <v>0</v>
      </c>
      <c r="RB7" s="162">
        <f>Seniori!RB7</f>
        <v>0</v>
      </c>
      <c r="RC7" s="162">
        <f>Seniori!RC7</f>
        <v>0</v>
      </c>
      <c r="RD7" s="162">
        <f>Seniori!RD7</f>
        <v>0</v>
      </c>
      <c r="RE7" s="162">
        <f>Seniori!RE7</f>
        <v>0</v>
      </c>
      <c r="RF7" s="162"/>
      <c r="RG7" s="162">
        <f>Seniori!RG7</f>
        <v>0</v>
      </c>
      <c r="RH7" s="162">
        <f>Seniori!RH7</f>
        <v>0</v>
      </c>
      <c r="RI7" s="162">
        <f>Seniori!RI7</f>
        <v>0</v>
      </c>
      <c r="RJ7" s="162">
        <f>Seniori!RJ7</f>
        <v>0</v>
      </c>
      <c r="RK7" s="162">
        <f>Seniori!RK7</f>
        <v>0</v>
      </c>
      <c r="RL7" s="162">
        <f>Seniori!RL7</f>
        <v>0</v>
      </c>
      <c r="RM7" s="162">
        <f>Seniori!RM7</f>
        <v>0</v>
      </c>
      <c r="RN7" s="162">
        <f>Seniori!RN7</f>
        <v>0</v>
      </c>
      <c r="RO7" s="162">
        <f>Seniori!RO7</f>
        <v>0</v>
      </c>
      <c r="RP7" s="162">
        <f>Seniori!RP7</f>
        <v>0</v>
      </c>
      <c r="RQ7" s="162">
        <f>Seniori!RQ7</f>
        <v>0</v>
      </c>
      <c r="RR7" s="162">
        <f>Seniori!RR7</f>
        <v>0</v>
      </c>
      <c r="RS7" s="162">
        <f>Seniori!RS7</f>
        <v>0</v>
      </c>
      <c r="RT7" s="162">
        <f>Seniori!RT7</f>
        <v>0</v>
      </c>
      <c r="RU7" s="162">
        <f>Seniori!RU7</f>
        <v>0</v>
      </c>
      <c r="RV7" s="162"/>
      <c r="RW7" s="162"/>
      <c r="RX7" s="162"/>
      <c r="RY7" s="162">
        <f>Seniori!RY7</f>
        <v>0</v>
      </c>
      <c r="RZ7" s="162">
        <f>Seniori!RZ7</f>
        <v>0</v>
      </c>
      <c r="SA7" s="162">
        <f>Seniori!SA7</f>
        <v>0</v>
      </c>
      <c r="SB7" s="162">
        <f>Seniori!SB7</f>
        <v>0</v>
      </c>
      <c r="SC7" s="162">
        <f>Seniori!SC7</f>
        <v>0</v>
      </c>
      <c r="SD7" s="162">
        <f>Seniori!SD7</f>
        <v>0</v>
      </c>
      <c r="SE7" s="162">
        <f>Seniori!SE7</f>
        <v>0</v>
      </c>
      <c r="SF7" s="162">
        <f>Seniori!SF7</f>
        <v>0</v>
      </c>
      <c r="SG7" s="162">
        <f>Seniori!SG7</f>
        <v>0</v>
      </c>
      <c r="SH7" s="162">
        <f>Seniori!SH7</f>
        <v>0</v>
      </c>
      <c r="SI7" s="162">
        <f>Seniori!SI7</f>
        <v>0</v>
      </c>
      <c r="SJ7" s="162">
        <f>Seniori!SJ7</f>
        <v>0</v>
      </c>
      <c r="SK7" s="162">
        <f>Seniori!SK7</f>
        <v>0</v>
      </c>
      <c r="SL7" s="162">
        <f>Seniori!SL7</f>
        <v>0</v>
      </c>
      <c r="SM7" s="162">
        <f>Seniori!SM7</f>
        <v>0</v>
      </c>
      <c r="SN7" s="162">
        <f>Seniori!SN7</f>
        <v>0</v>
      </c>
      <c r="SO7" s="162">
        <f>Seniori!SO7</f>
        <v>0</v>
      </c>
      <c r="SP7" s="162">
        <f>Seniori!SP7</f>
        <v>0</v>
      </c>
      <c r="SQ7" s="162">
        <f>Seniori!SQ7</f>
        <v>0</v>
      </c>
      <c r="SR7" s="162">
        <f>Seniori!SR7</f>
        <v>0</v>
      </c>
      <c r="SS7" s="162">
        <f>Seniori!SS7</f>
        <v>0</v>
      </c>
      <c r="ST7" s="162">
        <f>Seniori!ST7</f>
        <v>0</v>
      </c>
      <c r="SU7" s="162">
        <f>Seniori!SU7</f>
        <v>0</v>
      </c>
      <c r="SV7" s="162">
        <f>Seniori!SV7</f>
        <v>0</v>
      </c>
      <c r="SW7" s="162">
        <f>Seniori!SW7</f>
        <v>0</v>
      </c>
      <c r="SX7" s="162">
        <f>Seniori!SX7</f>
        <v>0</v>
      </c>
      <c r="SY7" s="162">
        <f>Seniori!SY7</f>
        <v>0</v>
      </c>
      <c r="SZ7" s="162">
        <f>Seniori!SZ7</f>
        <v>0</v>
      </c>
      <c r="TA7" s="162">
        <f>Seniori!TA7</f>
        <v>0</v>
      </c>
      <c r="TB7" s="162">
        <f>Seniori!TB7</f>
        <v>0</v>
      </c>
    </row>
    <row r="8" spans="1:522" s="1" customFormat="1" ht="18" customHeight="1" x14ac:dyDescent="0.25">
      <c r="A8" s="202"/>
      <c r="B8" s="205"/>
      <c r="C8" s="205"/>
      <c r="D8" s="205"/>
      <c r="E8" s="205"/>
      <c r="F8" s="205"/>
      <c r="G8" s="205"/>
      <c r="H8" s="76"/>
      <c r="I8" s="198"/>
      <c r="J8" s="198"/>
      <c r="K8" s="163" t="str">
        <f>Seniori!K8</f>
        <v>P1</v>
      </c>
      <c r="L8" s="163" t="str">
        <f>Seniori!L8</f>
        <v>P3</v>
      </c>
      <c r="M8" s="163" t="str">
        <f>Seniori!M8</f>
        <v>4r</v>
      </c>
      <c r="N8" s="163" t="str">
        <f>Seniori!N8</f>
        <v>5rU</v>
      </c>
      <c r="O8" s="163" t="str">
        <f>Seniori!O8</f>
        <v>DUA</v>
      </c>
      <c r="P8" s="163" t="str">
        <f>Seniori!P8</f>
        <v>DD</v>
      </c>
      <c r="Q8" s="163" t="str">
        <f>Seniori!Q8</f>
        <v>YD</v>
      </c>
      <c r="R8" s="163" t="str">
        <f>Seniori!R8</f>
        <v>IMII</v>
      </c>
      <c r="S8" s="163" t="str">
        <f>Seniori!S8</f>
        <v>P1</v>
      </c>
      <c r="T8" s="163" t="str">
        <f>Seniori!T8</f>
        <v>P3</v>
      </c>
      <c r="U8" s="163" t="str">
        <f>Seniori!U8</f>
        <v>4r</v>
      </c>
      <c r="V8" s="163" t="str">
        <f>Seniori!V8</f>
        <v>DUA</v>
      </c>
      <c r="W8" s="163" t="str">
        <f>Seniori!W8</f>
        <v>DJ</v>
      </c>
      <c r="X8" s="163" t="str">
        <f>Seniori!X8</f>
        <v>SG</v>
      </c>
      <c r="Y8" s="163" t="str">
        <f>Seniori!Y8</f>
        <v>IMI</v>
      </c>
      <c r="Z8" s="163" t="str">
        <f>Seniori!Z8</f>
        <v>Z2</v>
      </c>
      <c r="AA8" s="163" t="str">
        <f>Seniori!AA8</f>
        <v>Z3</v>
      </c>
      <c r="AB8" s="163" t="str">
        <f>Seniori!AB8</f>
        <v>P1</v>
      </c>
      <c r="AC8" s="163" t="str">
        <f>Seniori!AC8</f>
        <v>P3</v>
      </c>
      <c r="AD8" s="163" t="str">
        <f>Seniori!AD8</f>
        <v>DUA</v>
      </c>
      <c r="AE8" s="163" t="str">
        <f>Seniori!AE8</f>
        <v>DD</v>
      </c>
      <c r="AF8" s="163" t="str">
        <f>Seniori!AF8</f>
        <v>PD</v>
      </c>
      <c r="AG8" s="163" t="str">
        <f>Seniori!AG8</f>
        <v>Z2</v>
      </c>
      <c r="AH8" s="163" t="str">
        <f>Seniori!AH8</f>
        <v>Z3</v>
      </c>
      <c r="AI8" s="163" t="str">
        <f>Seniori!AI8</f>
        <v>P3</v>
      </c>
      <c r="AJ8" s="163" t="str">
        <f>Seniori!AJ8</f>
        <v>4r</v>
      </c>
      <c r="AK8" s="163" t="str">
        <f>Seniori!AK8</f>
        <v>5rU</v>
      </c>
      <c r="AL8" s="163" t="str">
        <f>Seniori!AL8</f>
        <v>DUA</v>
      </c>
      <c r="AM8" s="163" t="str">
        <f>Seniori!AM8</f>
        <v>DD</v>
      </c>
      <c r="AN8" s="163" t="str">
        <f>Seniori!AN8</f>
        <v>SG</v>
      </c>
      <c r="AO8" s="163" t="str">
        <f>Seniori!AO8</f>
        <v>PD</v>
      </c>
      <c r="AP8" s="163" t="str">
        <f>Seniori!AP8</f>
        <v>IMII</v>
      </c>
      <c r="AQ8" s="163" t="str">
        <f>Seniori!AQ8</f>
        <v>Z3</v>
      </c>
      <c r="AR8" s="163" t="str">
        <f>Seniori!AR8</f>
        <v>P3</v>
      </c>
      <c r="AS8" s="163" t="str">
        <f>Seniori!AS8</f>
        <v>4r</v>
      </c>
      <c r="AT8" s="163" t="str">
        <f>Seniori!AT8</f>
        <v>DUA</v>
      </c>
      <c r="AU8" s="163" t="str">
        <f>Seniori!AU8</f>
        <v>DJ</v>
      </c>
      <c r="AV8" s="163" t="str">
        <f>Seniori!AV8</f>
        <v>4r</v>
      </c>
      <c r="AW8" s="163" t="str">
        <f>Seniori!AW8</f>
        <v>LP4</v>
      </c>
      <c r="AX8" s="163" t="str">
        <f>Seniori!AX8</f>
        <v>4r</v>
      </c>
      <c r="AY8" s="163" t="str">
        <f>Seniori!AY8</f>
        <v>LP5</v>
      </c>
      <c r="AZ8" s="163" t="str">
        <f>Seniori!AZ8</f>
        <v>LP4</v>
      </c>
      <c r="BA8" s="163" t="str">
        <f>Seniori!BA8</f>
        <v>4r</v>
      </c>
      <c r="BB8" s="163" t="str">
        <f>Seniori!BB8</f>
        <v>DUB</v>
      </c>
      <c r="BC8" s="163" t="str">
        <f>Seniori!BC8</f>
        <v>YD</v>
      </c>
      <c r="BD8" s="163" t="str">
        <f>Seniori!BD8</f>
        <v>YJ</v>
      </c>
      <c r="BE8" s="163" t="str">
        <f>Seniori!BE8</f>
        <v>DD</v>
      </c>
      <c r="BF8" s="163" t="str">
        <f>Seniori!BF8</f>
        <v>DJ</v>
      </c>
      <c r="BG8" s="163" t="str">
        <f>Seniori!BG8</f>
        <v>Yv</v>
      </c>
      <c r="BH8" s="163" t="str">
        <f>Seniori!BH8</f>
        <v>Z2</v>
      </c>
      <c r="BI8" s="163" t="str">
        <f>Seniori!BI8</f>
        <v>Z3</v>
      </c>
      <c r="BJ8" s="163" t="str">
        <f>Seniori!BJ8</f>
        <v>P1</v>
      </c>
      <c r="BK8" s="163" t="str">
        <f>Seniori!BK8</f>
        <v>P3</v>
      </c>
      <c r="BL8" s="163" t="str">
        <f>Seniori!BL8</f>
        <v>DD</v>
      </c>
      <c r="BM8" s="163" t="str">
        <f>Seniori!BM8</f>
        <v>DUA</v>
      </c>
      <c r="BN8" s="163" t="str">
        <f>Seniori!BN8</f>
        <v>PJ</v>
      </c>
      <c r="BO8" s="163" t="str">
        <f>Seniori!BO8</f>
        <v>4r</v>
      </c>
      <c r="BP8" s="163" t="str">
        <f>Seniori!BP8</f>
        <v>5rU</v>
      </c>
      <c r="BQ8" s="163" t="str">
        <f>Seniori!BQ8</f>
        <v>SG</v>
      </c>
      <c r="BR8" s="163" t="str">
        <f>Seniori!BR8</f>
        <v>4r</v>
      </c>
      <c r="BS8" s="163" t="str">
        <f>Seniori!BS8</f>
        <v>5rU</v>
      </c>
      <c r="BT8" s="163" t="str">
        <f>Seniori!BT8</f>
        <v>DUB</v>
      </c>
      <c r="BU8" s="163" t="str">
        <f>Seniori!BU8</f>
        <v>DJ</v>
      </c>
      <c r="BV8" s="163" t="str">
        <f>Seniori!BV8</f>
        <v>JJ</v>
      </c>
      <c r="BW8" s="163" t="str">
        <f>Seniori!BW8</f>
        <v>YJ</v>
      </c>
      <c r="BX8" s="163">
        <f>Seniori!BX8</f>
        <v>0</v>
      </c>
      <c r="BY8" s="163">
        <f>Seniori!BY8</f>
        <v>0</v>
      </c>
      <c r="BZ8" s="163">
        <f>Seniori!BZ8</f>
        <v>0</v>
      </c>
      <c r="CA8" s="163">
        <f>Seniori!CA8</f>
        <v>0</v>
      </c>
      <c r="CB8" s="163">
        <f>Seniori!CB8</f>
        <v>0</v>
      </c>
      <c r="CC8" s="163">
        <f>Seniori!CC8</f>
        <v>0</v>
      </c>
      <c r="CD8" s="163">
        <f>Seniori!CD8</f>
        <v>0</v>
      </c>
      <c r="CE8" s="163">
        <f>Seniori!CE8</f>
        <v>0</v>
      </c>
      <c r="CF8" s="163">
        <f>Seniori!CF8</f>
        <v>0</v>
      </c>
      <c r="CG8" s="163">
        <f>Seniori!CG8</f>
        <v>0</v>
      </c>
      <c r="CH8" s="163">
        <f>Seniori!CH8</f>
        <v>0</v>
      </c>
      <c r="CI8" s="163">
        <f>Seniori!CI8</f>
        <v>0</v>
      </c>
      <c r="CJ8" s="163">
        <f>Seniori!CJ8</f>
        <v>0</v>
      </c>
      <c r="CK8" s="163">
        <f>Seniori!CK8</f>
        <v>0</v>
      </c>
      <c r="CL8" s="163">
        <f>Seniori!CL8</f>
        <v>0</v>
      </c>
      <c r="CM8" s="163">
        <f>Seniori!CM8</f>
        <v>0</v>
      </c>
      <c r="CN8" s="163">
        <f>Seniori!CN8</f>
        <v>0</v>
      </c>
      <c r="CO8" s="163">
        <f>Seniori!CO8</f>
        <v>0</v>
      </c>
      <c r="CP8" s="163">
        <f>Seniori!CP8</f>
        <v>0</v>
      </c>
      <c r="CQ8" s="163">
        <f>Seniori!CQ8</f>
        <v>0</v>
      </c>
      <c r="CR8" s="163">
        <f>Seniori!CR8</f>
        <v>0</v>
      </c>
      <c r="CS8" s="163">
        <f>Seniori!CS8</f>
        <v>0</v>
      </c>
      <c r="CT8" s="163">
        <f>Seniori!CT8</f>
        <v>0</v>
      </c>
      <c r="CU8" s="163">
        <f>Seniori!CU8</f>
        <v>0</v>
      </c>
      <c r="CV8" s="163">
        <f>Seniori!CV8</f>
        <v>0</v>
      </c>
      <c r="CW8" s="163">
        <f>Seniori!CW8</f>
        <v>0</v>
      </c>
      <c r="CX8" s="163">
        <f>Seniori!CX8</f>
        <v>0</v>
      </c>
      <c r="CY8" s="163">
        <f>Seniori!CY8</f>
        <v>0</v>
      </c>
      <c r="CZ8" s="163">
        <f>Seniori!CZ8</f>
        <v>0</v>
      </c>
      <c r="DA8" s="163">
        <f>Seniori!DA8</f>
        <v>0</v>
      </c>
      <c r="DB8" s="163">
        <f>Seniori!DB8</f>
        <v>0</v>
      </c>
      <c r="DC8" s="163">
        <f>Seniori!DC8</f>
        <v>0</v>
      </c>
      <c r="DD8" s="163">
        <f>Seniori!DD8</f>
        <v>0</v>
      </c>
      <c r="DE8" s="163">
        <f>Seniori!DE8</f>
        <v>0</v>
      </c>
      <c r="DF8" s="163">
        <f>Seniori!DF8</f>
        <v>0</v>
      </c>
      <c r="DG8" s="163">
        <f>Seniori!DG8</f>
        <v>0</v>
      </c>
      <c r="DH8" s="163">
        <f>Seniori!DH8</f>
        <v>0</v>
      </c>
      <c r="DI8" s="163">
        <f>Seniori!DI8</f>
        <v>0</v>
      </c>
      <c r="DJ8" s="163">
        <f>Seniori!DJ8</f>
        <v>0</v>
      </c>
      <c r="DK8" s="163">
        <f>Seniori!DK8</f>
        <v>0</v>
      </c>
      <c r="DL8" s="163">
        <f>Seniori!DL8</f>
        <v>0</v>
      </c>
      <c r="DM8" s="163">
        <f>Seniori!DM8</f>
        <v>0</v>
      </c>
      <c r="DN8" s="163">
        <f>Seniori!DN8</f>
        <v>0</v>
      </c>
      <c r="DO8" s="163">
        <f>Seniori!DO8</f>
        <v>0</v>
      </c>
      <c r="DP8" s="163">
        <f>Seniori!DP8</f>
        <v>0</v>
      </c>
      <c r="DQ8" s="163">
        <f>Seniori!DQ8</f>
        <v>0</v>
      </c>
      <c r="DR8" s="163">
        <f>Seniori!DR8</f>
        <v>0</v>
      </c>
      <c r="DS8" s="163">
        <f>Seniori!DS8</f>
        <v>0</v>
      </c>
      <c r="DT8" s="163">
        <f>Seniori!DT8</f>
        <v>0</v>
      </c>
      <c r="DU8" s="163">
        <f>Seniori!DU8</f>
        <v>0</v>
      </c>
      <c r="DV8" s="163">
        <f>Seniori!DV8</f>
        <v>0</v>
      </c>
      <c r="DW8" s="163">
        <f>Seniori!DW8</f>
        <v>0</v>
      </c>
      <c r="DX8" s="163">
        <f>Seniori!DX8</f>
        <v>0</v>
      </c>
      <c r="DY8" s="163">
        <f>Seniori!DY8</f>
        <v>0</v>
      </c>
      <c r="DZ8" s="163">
        <f>Seniori!DZ8</f>
        <v>0</v>
      </c>
      <c r="EA8" s="163">
        <f>Seniori!EA8</f>
        <v>0</v>
      </c>
      <c r="EB8" s="163">
        <f>Seniori!EB8</f>
        <v>0</v>
      </c>
      <c r="EC8" s="163">
        <f>Seniori!EC8</f>
        <v>0</v>
      </c>
      <c r="ED8" s="163">
        <f>Seniori!ED8</f>
        <v>0</v>
      </c>
      <c r="EE8" s="163">
        <f>Seniori!EE8</f>
        <v>0</v>
      </c>
      <c r="EF8" s="163">
        <f>Seniori!EF8</f>
        <v>0</v>
      </c>
      <c r="EG8" s="163">
        <f>Seniori!EG8</f>
        <v>0</v>
      </c>
      <c r="EH8" s="163">
        <f>Seniori!EH8</f>
        <v>0</v>
      </c>
      <c r="EI8" s="163">
        <f>Seniori!EI8</f>
        <v>0</v>
      </c>
      <c r="EJ8" s="163">
        <f>Seniori!EJ8</f>
        <v>0</v>
      </c>
      <c r="EK8" s="163">
        <f>Seniori!EK8</f>
        <v>0</v>
      </c>
      <c r="EL8" s="163">
        <f>Seniori!EL8</f>
        <v>0</v>
      </c>
      <c r="EM8" s="163">
        <f>Seniori!EM8</f>
        <v>0</v>
      </c>
      <c r="EN8" s="163">
        <f>Seniori!EN8</f>
        <v>0</v>
      </c>
      <c r="EO8" s="163">
        <f>Seniori!EO8</f>
        <v>0</v>
      </c>
      <c r="EP8" s="163">
        <f>Seniori!EP8</f>
        <v>0</v>
      </c>
      <c r="EQ8" s="163">
        <f>Seniori!EQ8</f>
        <v>0</v>
      </c>
      <c r="ER8" s="163">
        <f>Seniori!ER8</f>
        <v>0</v>
      </c>
      <c r="ES8" s="163">
        <f>Seniori!ES8</f>
        <v>0</v>
      </c>
      <c r="ET8" s="163">
        <f>Seniori!ET8</f>
        <v>0</v>
      </c>
      <c r="EU8" s="163">
        <f>Seniori!EU8</f>
        <v>0</v>
      </c>
      <c r="EV8" s="163">
        <f>Seniori!EV8</f>
        <v>0</v>
      </c>
      <c r="EW8" s="163">
        <f>Seniori!EW8</f>
        <v>0</v>
      </c>
      <c r="EX8" s="163">
        <f>Seniori!EX8</f>
        <v>0</v>
      </c>
      <c r="EY8" s="163">
        <f>Seniori!EY8</f>
        <v>0</v>
      </c>
      <c r="EZ8" s="163">
        <f>Seniori!EZ8</f>
        <v>0</v>
      </c>
      <c r="FA8" s="163">
        <f>Seniori!FA8</f>
        <v>0</v>
      </c>
      <c r="FB8" s="163">
        <f>Seniori!FB8</f>
        <v>0</v>
      </c>
      <c r="FC8" s="163">
        <f>Seniori!FC8</f>
        <v>0</v>
      </c>
      <c r="FD8" s="163">
        <f>Seniori!FD8</f>
        <v>0</v>
      </c>
      <c r="FE8" s="163">
        <f>Seniori!FE8</f>
        <v>0</v>
      </c>
      <c r="FF8" s="163">
        <f>Seniori!FF8</f>
        <v>0</v>
      </c>
      <c r="FG8" s="163">
        <f>Seniori!FG8</f>
        <v>0</v>
      </c>
      <c r="FH8" s="163">
        <f>Seniori!FH8</f>
        <v>0</v>
      </c>
      <c r="FI8" s="163">
        <f>Seniori!FI8</f>
        <v>0</v>
      </c>
      <c r="FJ8" s="163">
        <f>Seniori!FJ8</f>
        <v>0</v>
      </c>
      <c r="FK8" s="163">
        <f>Seniori!FK8</f>
        <v>0</v>
      </c>
      <c r="FL8" s="163">
        <f>Seniori!FL8</f>
        <v>0</v>
      </c>
      <c r="FM8" s="163">
        <f>Seniori!FM8</f>
        <v>0</v>
      </c>
      <c r="FN8" s="163">
        <f>Seniori!FN8</f>
        <v>0</v>
      </c>
      <c r="FO8" s="163">
        <f>Seniori!FO8</f>
        <v>0</v>
      </c>
      <c r="FP8" s="163">
        <f>Seniori!FP8</f>
        <v>0</v>
      </c>
      <c r="FQ8" s="163">
        <f>Seniori!FQ8</f>
        <v>0</v>
      </c>
      <c r="FR8" s="163">
        <f>Seniori!FR8</f>
        <v>0</v>
      </c>
      <c r="FS8" s="163">
        <f>Seniori!FS8</f>
        <v>0</v>
      </c>
      <c r="FT8" s="163">
        <f>Seniori!FT8</f>
        <v>0</v>
      </c>
      <c r="FU8" s="163">
        <f>Seniori!FU8</f>
        <v>0</v>
      </c>
      <c r="FV8" s="163">
        <f>Seniori!FV8</f>
        <v>0</v>
      </c>
      <c r="FW8" s="163">
        <f>Seniori!FW8</f>
        <v>0</v>
      </c>
      <c r="FX8" s="163">
        <f>Seniori!FX8</f>
        <v>0</v>
      </c>
      <c r="FY8" s="163">
        <f>Seniori!FY8</f>
        <v>0</v>
      </c>
      <c r="FZ8" s="163">
        <f>Seniori!FZ8</f>
        <v>0</v>
      </c>
      <c r="GA8" s="163">
        <f>Seniori!GA8</f>
        <v>0</v>
      </c>
      <c r="GB8" s="163">
        <f>Seniori!GB8</f>
        <v>0</v>
      </c>
      <c r="GC8" s="163">
        <f>Seniori!GC8</f>
        <v>0</v>
      </c>
      <c r="GD8" s="163">
        <f>Seniori!GD8</f>
        <v>0</v>
      </c>
      <c r="GE8" s="163">
        <f>Seniori!GE8</f>
        <v>0</v>
      </c>
      <c r="GF8" s="163">
        <f>Seniori!GF8</f>
        <v>0</v>
      </c>
      <c r="GG8" s="163">
        <f>Seniori!GG8</f>
        <v>0</v>
      </c>
      <c r="GH8" s="163">
        <f>Seniori!GH8</f>
        <v>0</v>
      </c>
      <c r="GI8" s="163">
        <f>Seniori!GI8</f>
        <v>0</v>
      </c>
      <c r="GJ8" s="163">
        <f>Seniori!GJ8</f>
        <v>0</v>
      </c>
      <c r="GK8" s="163">
        <f>Seniori!GK8</f>
        <v>0</v>
      </c>
      <c r="GL8" s="163">
        <f>Seniori!GL8</f>
        <v>0</v>
      </c>
      <c r="GM8" s="163">
        <f>Seniori!GM8</f>
        <v>0</v>
      </c>
      <c r="GN8" s="163">
        <f>Seniori!GN8</f>
        <v>0</v>
      </c>
      <c r="GO8" s="163">
        <f>Seniori!GO8</f>
        <v>0</v>
      </c>
      <c r="GP8" s="163">
        <f>Seniori!GP8</f>
        <v>0</v>
      </c>
      <c r="GQ8" s="163">
        <f>Seniori!GQ8</f>
        <v>0</v>
      </c>
      <c r="GR8" s="163">
        <f>Seniori!GR8</f>
        <v>0</v>
      </c>
      <c r="GS8" s="163">
        <f>Seniori!GS8</f>
        <v>0</v>
      </c>
      <c r="GT8" s="163">
        <f>Seniori!GT8</f>
        <v>0</v>
      </c>
      <c r="GU8" s="163">
        <f>Seniori!GU8</f>
        <v>0</v>
      </c>
      <c r="GV8" s="163">
        <f>Seniori!GV8</f>
        <v>0</v>
      </c>
      <c r="GW8" s="163">
        <f>Seniori!GW8</f>
        <v>0</v>
      </c>
      <c r="GX8" s="163">
        <f>Seniori!GX8</f>
        <v>0</v>
      </c>
      <c r="GY8" s="163">
        <f>Seniori!GY8</f>
        <v>0</v>
      </c>
      <c r="GZ8" s="163">
        <f>Seniori!GZ8</f>
        <v>0</v>
      </c>
      <c r="HA8" s="163">
        <f>Seniori!HA8</f>
        <v>0</v>
      </c>
      <c r="HB8" s="163">
        <f>Seniori!HB8</f>
        <v>0</v>
      </c>
      <c r="HC8" s="163">
        <f>Seniori!HC8</f>
        <v>0</v>
      </c>
      <c r="HD8" s="163">
        <f>Seniori!HD8</f>
        <v>0</v>
      </c>
      <c r="HE8" s="163">
        <f>Seniori!HE8</f>
        <v>0</v>
      </c>
      <c r="HF8" s="163">
        <f>Seniori!HF8</f>
        <v>0</v>
      </c>
      <c r="HG8" s="163">
        <f>Seniori!HG8</f>
        <v>0</v>
      </c>
      <c r="HH8" s="163">
        <f>Seniori!HH8</f>
        <v>0</v>
      </c>
      <c r="HI8" s="163">
        <f>Seniori!HI8</f>
        <v>0</v>
      </c>
      <c r="HJ8" s="163">
        <f>Seniori!HJ8</f>
        <v>0</v>
      </c>
      <c r="HK8" s="163">
        <f>Seniori!HK8</f>
        <v>0</v>
      </c>
      <c r="HL8" s="163">
        <f>Seniori!HL8</f>
        <v>0</v>
      </c>
      <c r="HM8" s="163">
        <f>Seniori!HM8</f>
        <v>0</v>
      </c>
      <c r="HN8" s="163">
        <f>Seniori!HN8</f>
        <v>0</v>
      </c>
      <c r="HO8" s="163">
        <f>Seniori!HO8</f>
        <v>0</v>
      </c>
      <c r="HP8" s="163">
        <f>Seniori!HP8</f>
        <v>0</v>
      </c>
      <c r="HQ8" s="163">
        <f>Seniori!HQ8</f>
        <v>0</v>
      </c>
      <c r="HR8" s="163">
        <f>Seniori!HR8</f>
        <v>0</v>
      </c>
      <c r="HS8" s="163">
        <f>Seniori!HS8</f>
        <v>0</v>
      </c>
      <c r="HT8" s="163">
        <f>Seniori!HT8</f>
        <v>0</v>
      </c>
      <c r="HU8" s="163">
        <f>Seniori!HU8</f>
        <v>0</v>
      </c>
      <c r="HV8" s="163">
        <f>Seniori!HV8</f>
        <v>0</v>
      </c>
      <c r="HW8" s="163">
        <f>Seniori!HW8</f>
        <v>0</v>
      </c>
      <c r="HX8" s="163">
        <f>Seniori!HX8</f>
        <v>0</v>
      </c>
      <c r="HY8" s="163">
        <f>Seniori!HY8</f>
        <v>0</v>
      </c>
      <c r="HZ8" s="163">
        <f>Seniori!HZ8</f>
        <v>0</v>
      </c>
      <c r="IA8" s="163">
        <f>Seniori!IA8</f>
        <v>0</v>
      </c>
      <c r="IB8" s="163">
        <f>Seniori!IB8</f>
        <v>0</v>
      </c>
      <c r="IC8" s="163">
        <f>Seniori!IC8</f>
        <v>0</v>
      </c>
      <c r="ID8" s="163">
        <f>Seniori!ID8</f>
        <v>0</v>
      </c>
      <c r="IE8" s="163">
        <f>Seniori!IE8</f>
        <v>0</v>
      </c>
      <c r="IF8" s="163">
        <f>Seniori!IF8</f>
        <v>0</v>
      </c>
      <c r="IG8" s="163">
        <f>Seniori!IG8</f>
        <v>0</v>
      </c>
      <c r="IH8" s="163">
        <f>Seniori!IH8</f>
        <v>0</v>
      </c>
      <c r="II8" s="163">
        <f>Seniori!II8</f>
        <v>0</v>
      </c>
      <c r="IJ8" s="163">
        <f>Seniori!IJ8</f>
        <v>0</v>
      </c>
      <c r="IK8" s="163">
        <f>Seniori!IK8</f>
        <v>0</v>
      </c>
      <c r="IL8" s="163">
        <f>Seniori!IL8</f>
        <v>0</v>
      </c>
      <c r="IM8" s="163">
        <f>Seniori!IM8</f>
        <v>0</v>
      </c>
      <c r="IN8" s="163">
        <f>Seniori!IN8</f>
        <v>0</v>
      </c>
      <c r="IO8" s="163">
        <f>Seniori!IO8</f>
        <v>0</v>
      </c>
      <c r="IP8" s="163">
        <f>Seniori!IP8</f>
        <v>0</v>
      </c>
      <c r="IQ8" s="163">
        <f>Seniori!IQ8</f>
        <v>0</v>
      </c>
      <c r="IR8" s="163">
        <f>Seniori!IR8</f>
        <v>0</v>
      </c>
      <c r="IS8" s="163">
        <f>Seniori!IS8</f>
        <v>0</v>
      </c>
      <c r="IT8" s="163">
        <f>Seniori!IT8</f>
        <v>0</v>
      </c>
      <c r="IU8" s="163">
        <f>Seniori!IU8</f>
        <v>0</v>
      </c>
      <c r="IV8" s="163">
        <f>Seniori!IV8</f>
        <v>0</v>
      </c>
      <c r="IW8" s="163">
        <f>Seniori!IW8</f>
        <v>0</v>
      </c>
      <c r="IX8" s="163">
        <f>Seniori!IX8</f>
        <v>0</v>
      </c>
      <c r="IY8" s="163">
        <f>Seniori!IY8</f>
        <v>0</v>
      </c>
      <c r="IZ8" s="163">
        <f>Seniori!IZ8</f>
        <v>0</v>
      </c>
      <c r="JA8" s="163">
        <f>Seniori!JA8</f>
        <v>0</v>
      </c>
      <c r="JB8" s="163">
        <f>Seniori!JB8</f>
        <v>0</v>
      </c>
      <c r="JC8" s="163">
        <f>Seniori!JC8</f>
        <v>0</v>
      </c>
      <c r="JD8" s="163">
        <f>Seniori!JD8</f>
        <v>0</v>
      </c>
      <c r="JE8" s="163">
        <f>Seniori!JE8</f>
        <v>0</v>
      </c>
      <c r="JF8" s="163">
        <f>Seniori!JF8</f>
        <v>0</v>
      </c>
      <c r="JG8" s="163">
        <f>Seniori!JG8</f>
        <v>0</v>
      </c>
      <c r="JH8" s="163">
        <f>Seniori!JH8</f>
        <v>0</v>
      </c>
      <c r="JI8" s="163">
        <f>Seniori!JI8</f>
        <v>0</v>
      </c>
      <c r="JJ8" s="163">
        <f>Seniori!JJ8</f>
        <v>0</v>
      </c>
      <c r="JK8" s="163">
        <f>Seniori!JK8</f>
        <v>0</v>
      </c>
      <c r="JL8" s="163">
        <f>Seniori!JL8</f>
        <v>0</v>
      </c>
      <c r="JM8" s="163">
        <f>Seniori!JM8</f>
        <v>0</v>
      </c>
      <c r="JN8" s="163">
        <f>Seniori!JN8</f>
        <v>0</v>
      </c>
      <c r="JO8" s="163">
        <f>Seniori!JO8</f>
        <v>0</v>
      </c>
      <c r="JP8" s="163">
        <f>Seniori!JP8</f>
        <v>0</v>
      </c>
      <c r="JQ8" s="163">
        <f>Seniori!JQ8</f>
        <v>0</v>
      </c>
      <c r="JR8" s="163">
        <f>Seniori!JR8</f>
        <v>0</v>
      </c>
      <c r="JS8" s="163">
        <f>Seniori!JS8</f>
        <v>0</v>
      </c>
      <c r="JT8" s="163">
        <f>Seniori!JT8</f>
        <v>0</v>
      </c>
      <c r="JU8" s="163">
        <f>Seniori!JU8</f>
        <v>0</v>
      </c>
      <c r="JV8" s="163">
        <f>Seniori!JV8</f>
        <v>0</v>
      </c>
      <c r="JW8" s="163">
        <f>Seniori!JW8</f>
        <v>0</v>
      </c>
      <c r="JX8" s="163">
        <f>Seniori!JX8</f>
        <v>0</v>
      </c>
      <c r="JY8" s="163">
        <f>Seniori!JY8</f>
        <v>0</v>
      </c>
      <c r="JZ8" s="163">
        <f>Seniori!JZ8</f>
        <v>0</v>
      </c>
      <c r="KA8" s="163">
        <f>Seniori!KA8</f>
        <v>0</v>
      </c>
      <c r="KB8" s="163">
        <f>Seniori!KB8</f>
        <v>0</v>
      </c>
      <c r="KC8" s="163">
        <f>Seniori!KC8</f>
        <v>0</v>
      </c>
      <c r="KD8" s="163">
        <f>Seniori!KD8</f>
        <v>0</v>
      </c>
      <c r="KE8" s="163">
        <f>Seniori!KE8</f>
        <v>0</v>
      </c>
      <c r="KF8" s="163">
        <f>Seniori!KF8</f>
        <v>0</v>
      </c>
      <c r="KG8" s="163">
        <f>Seniori!KG8</f>
        <v>0</v>
      </c>
      <c r="KH8" s="163">
        <f>Seniori!KH8</f>
        <v>0</v>
      </c>
      <c r="KI8" s="163">
        <f>Seniori!KI8</f>
        <v>0</v>
      </c>
      <c r="KJ8" s="163">
        <f>Seniori!KJ8</f>
        <v>0</v>
      </c>
      <c r="KK8" s="163">
        <f>Seniori!KK8</f>
        <v>0</v>
      </c>
      <c r="KL8" s="163">
        <f>Seniori!KL8</f>
        <v>0</v>
      </c>
      <c r="KM8" s="163">
        <f>Seniori!KM8</f>
        <v>0</v>
      </c>
      <c r="KN8" s="163">
        <f>Seniori!KN8</f>
        <v>0</v>
      </c>
      <c r="KO8" s="163">
        <f>Seniori!KO8</f>
        <v>0</v>
      </c>
      <c r="KP8" s="163">
        <f>Seniori!KP8</f>
        <v>0</v>
      </c>
      <c r="KQ8" s="163">
        <f>Seniori!KQ8</f>
        <v>0</v>
      </c>
      <c r="KR8" s="163">
        <f>Seniori!KR8</f>
        <v>0</v>
      </c>
      <c r="KS8" s="163">
        <f>Seniori!KS8</f>
        <v>0</v>
      </c>
      <c r="KT8" s="163">
        <f>Seniori!KT8</f>
        <v>0</v>
      </c>
      <c r="KU8" s="163">
        <f>Seniori!KU8</f>
        <v>0</v>
      </c>
      <c r="KV8" s="163">
        <f>Seniori!KV8</f>
        <v>0</v>
      </c>
      <c r="KW8" s="163">
        <f>Seniori!KW8</f>
        <v>0</v>
      </c>
      <c r="KX8" s="163">
        <f>Seniori!KX8</f>
        <v>0</v>
      </c>
      <c r="KY8" s="163">
        <f>Seniori!KY8</f>
        <v>0</v>
      </c>
      <c r="KZ8" s="163">
        <f>Seniori!KZ8</f>
        <v>0</v>
      </c>
      <c r="LA8" s="163">
        <f>Seniori!LA8</f>
        <v>0</v>
      </c>
      <c r="LB8" s="163">
        <f>Seniori!LB8</f>
        <v>0</v>
      </c>
      <c r="LC8" s="163">
        <f>Seniori!LC8</f>
        <v>0</v>
      </c>
      <c r="LD8" s="163">
        <f>Seniori!LD8</f>
        <v>0</v>
      </c>
      <c r="LE8" s="163">
        <f>Seniori!LE8</f>
        <v>0</v>
      </c>
      <c r="LF8" s="163">
        <f>Seniori!LF8</f>
        <v>0</v>
      </c>
      <c r="LG8" s="163">
        <f>Seniori!LG8</f>
        <v>0</v>
      </c>
      <c r="LH8" s="163">
        <f>Seniori!LH8</f>
        <v>0</v>
      </c>
      <c r="LI8" s="163">
        <f>Seniori!LI8</f>
        <v>0</v>
      </c>
      <c r="LJ8" s="163">
        <f>Seniori!LJ8</f>
        <v>0</v>
      </c>
      <c r="LK8" s="163">
        <f>Seniori!LK8</f>
        <v>0</v>
      </c>
      <c r="LL8" s="163">
        <f>Seniori!LL8</f>
        <v>0</v>
      </c>
      <c r="LM8" s="163">
        <f>Seniori!LM8</f>
        <v>0</v>
      </c>
      <c r="LN8" s="163">
        <f>Seniori!LN8</f>
        <v>0</v>
      </c>
      <c r="LO8" s="163">
        <f>Seniori!LO8</f>
        <v>0</v>
      </c>
      <c r="LP8" s="163">
        <f>Seniori!LP8</f>
        <v>0</v>
      </c>
      <c r="LQ8" s="163">
        <f>Seniori!LQ8</f>
        <v>0</v>
      </c>
      <c r="LR8" s="163">
        <f>Seniori!LR8</f>
        <v>0</v>
      </c>
      <c r="LS8" s="163">
        <f>Seniori!LS8</f>
        <v>0</v>
      </c>
      <c r="LT8" s="163">
        <f>Seniori!LT8</f>
        <v>0</v>
      </c>
      <c r="LU8" s="163">
        <f>Seniori!LU8</f>
        <v>0</v>
      </c>
      <c r="LV8" s="172">
        <f>Seniori!LV8</f>
        <v>0</v>
      </c>
      <c r="LW8" s="172">
        <f>Seniori!LW8</f>
        <v>0</v>
      </c>
      <c r="LX8" s="172">
        <f>Seniori!LX8</f>
        <v>0</v>
      </c>
      <c r="LY8" s="172">
        <f>Seniori!LY8</f>
        <v>0</v>
      </c>
      <c r="LZ8" s="172">
        <f>Seniori!LZ8</f>
        <v>0</v>
      </c>
      <c r="MA8" s="172">
        <f>Seniori!MA8</f>
        <v>0</v>
      </c>
      <c r="MB8" s="172">
        <f>Seniori!MB8</f>
        <v>0</v>
      </c>
      <c r="MC8" s="172">
        <f>Seniori!MC8</f>
        <v>0</v>
      </c>
      <c r="MD8" s="172">
        <f>Seniori!MD8</f>
        <v>0</v>
      </c>
      <c r="ME8" s="172">
        <f>Seniori!ME8</f>
        <v>0</v>
      </c>
      <c r="MF8" s="172">
        <f>Seniori!MF8</f>
        <v>0</v>
      </c>
      <c r="MG8" s="172">
        <f>Seniori!MG8</f>
        <v>0</v>
      </c>
      <c r="MH8" s="172">
        <f>Seniori!MH8</f>
        <v>0</v>
      </c>
      <c r="MI8" s="172">
        <f>Seniori!MI8</f>
        <v>0</v>
      </c>
      <c r="MJ8" s="172">
        <f>Seniori!MJ8</f>
        <v>0</v>
      </c>
      <c r="MK8" s="172">
        <f>Seniori!MK8</f>
        <v>0</v>
      </c>
      <c r="ML8" s="172">
        <f>Seniori!ML8</f>
        <v>0</v>
      </c>
      <c r="MM8" s="172">
        <f>Seniori!MM8</f>
        <v>0</v>
      </c>
      <c r="MN8" s="172">
        <f>Seniori!MN8</f>
        <v>0</v>
      </c>
      <c r="MO8" s="172">
        <f>Seniori!MO8</f>
        <v>0</v>
      </c>
      <c r="MP8" s="172">
        <f>Seniori!MP8</f>
        <v>0</v>
      </c>
      <c r="MQ8" s="172">
        <f>Seniori!MQ8</f>
        <v>0</v>
      </c>
      <c r="MR8" s="172">
        <f>Seniori!MR8</f>
        <v>0</v>
      </c>
      <c r="MS8" s="172">
        <f>Seniori!MS8</f>
        <v>0</v>
      </c>
      <c r="MT8" s="172">
        <f>Seniori!MT8</f>
        <v>0</v>
      </c>
      <c r="MU8" s="172">
        <f>Seniori!MU8</f>
        <v>0</v>
      </c>
      <c r="MV8" s="172">
        <f>Seniori!MV8</f>
        <v>0</v>
      </c>
      <c r="MW8" s="172">
        <f>Seniori!MW8</f>
        <v>0</v>
      </c>
      <c r="MX8" s="172">
        <f>Seniori!MX8</f>
        <v>0</v>
      </c>
      <c r="MY8" s="172">
        <f>Seniori!MY8</f>
        <v>0</v>
      </c>
      <c r="MZ8" s="172">
        <f>Seniori!MZ8</f>
        <v>0</v>
      </c>
      <c r="NA8" s="172">
        <f>Seniori!NA8</f>
        <v>0</v>
      </c>
      <c r="NB8" s="172">
        <f>Seniori!NB8</f>
        <v>0</v>
      </c>
      <c r="NC8" s="172">
        <f>Seniori!NC8</f>
        <v>0</v>
      </c>
      <c r="ND8" s="172">
        <f>Seniori!ND8</f>
        <v>0</v>
      </c>
      <c r="NE8" s="163">
        <f>Seniori!NE8</f>
        <v>0</v>
      </c>
      <c r="NF8" s="163">
        <f>Seniori!NF8</f>
        <v>0</v>
      </c>
      <c r="NG8" s="163">
        <f>Seniori!NG8</f>
        <v>0</v>
      </c>
      <c r="NH8" s="163">
        <f>Seniori!NH8</f>
        <v>0</v>
      </c>
      <c r="NI8" s="163">
        <f>Seniori!NI8</f>
        <v>0</v>
      </c>
      <c r="NJ8" s="163">
        <f>Seniori!NJ8</f>
        <v>0</v>
      </c>
      <c r="NK8" s="163">
        <f>Seniori!NK8</f>
        <v>0</v>
      </c>
      <c r="NL8" s="163">
        <f>Seniori!NL8</f>
        <v>0</v>
      </c>
      <c r="NM8" s="163">
        <f>Seniori!NM8</f>
        <v>0</v>
      </c>
      <c r="NN8" s="163">
        <f>Seniori!NN8</f>
        <v>0</v>
      </c>
      <c r="NO8" s="163">
        <f>Seniori!NO8</f>
        <v>0</v>
      </c>
      <c r="NP8" s="163">
        <f>Seniori!NP8</f>
        <v>0</v>
      </c>
      <c r="NQ8" s="163">
        <f>Seniori!NQ8</f>
        <v>0</v>
      </c>
      <c r="NR8" s="163">
        <f>Seniori!NR8</f>
        <v>0</v>
      </c>
      <c r="NS8" s="163">
        <f>Seniori!NS8</f>
        <v>0</v>
      </c>
      <c r="NT8" s="163">
        <f>Seniori!NT8</f>
        <v>0</v>
      </c>
      <c r="NU8" s="163">
        <f>Seniori!NU8</f>
        <v>0</v>
      </c>
      <c r="NV8" s="163">
        <f>Seniori!NV8</f>
        <v>0</v>
      </c>
      <c r="NW8" s="163">
        <f>Seniori!NW8</f>
        <v>0</v>
      </c>
      <c r="NX8" s="163">
        <f>Seniori!NX8</f>
        <v>0</v>
      </c>
      <c r="NY8" s="163">
        <f>Seniori!NY8</f>
        <v>0</v>
      </c>
      <c r="NZ8" s="163">
        <f>Seniori!NZ8</f>
        <v>0</v>
      </c>
      <c r="OA8" s="163">
        <f>Seniori!OA8</f>
        <v>0</v>
      </c>
      <c r="OB8" s="163">
        <f>Seniori!OB8</f>
        <v>0</v>
      </c>
      <c r="OC8" s="163">
        <f>Seniori!OC8</f>
        <v>0</v>
      </c>
      <c r="OD8" s="163">
        <f>Seniori!OD8</f>
        <v>0</v>
      </c>
      <c r="OE8" s="163">
        <f>Seniori!OE8</f>
        <v>0</v>
      </c>
      <c r="OF8" s="163">
        <f>Seniori!OF8</f>
        <v>0</v>
      </c>
      <c r="OG8" s="163">
        <f>Seniori!OG8</f>
        <v>0</v>
      </c>
      <c r="OH8" s="163">
        <f>Seniori!OH8</f>
        <v>0</v>
      </c>
      <c r="OI8" s="163">
        <f>Seniori!OI8</f>
        <v>0</v>
      </c>
      <c r="OJ8" s="163">
        <f>Seniori!OJ8</f>
        <v>0</v>
      </c>
      <c r="OK8" s="163">
        <f>Seniori!OK8</f>
        <v>0</v>
      </c>
      <c r="OL8" s="163">
        <f>Seniori!OL8</f>
        <v>0</v>
      </c>
      <c r="OM8" s="163">
        <f>Seniori!OM8</f>
        <v>0</v>
      </c>
      <c r="ON8" s="163">
        <f>Seniori!ON8</f>
        <v>0</v>
      </c>
      <c r="OO8" s="163">
        <f>Seniori!OO8</f>
        <v>0</v>
      </c>
      <c r="OP8" s="163">
        <f>Seniori!OP8</f>
        <v>0</v>
      </c>
      <c r="OQ8" s="163">
        <f>Seniori!OQ8</f>
        <v>0</v>
      </c>
      <c r="OR8" s="163">
        <f>Seniori!OR8</f>
        <v>0</v>
      </c>
      <c r="OS8" s="163">
        <f>Seniori!OS8</f>
        <v>0</v>
      </c>
      <c r="OT8" s="163">
        <f>Seniori!OT8</f>
        <v>0</v>
      </c>
      <c r="OU8" s="163">
        <f>Seniori!OU8</f>
        <v>0</v>
      </c>
      <c r="OV8" s="163">
        <f>Seniori!OV8</f>
        <v>0</v>
      </c>
      <c r="OW8" s="163">
        <f>Seniori!OW8</f>
        <v>0</v>
      </c>
      <c r="OX8" s="163">
        <f>Seniori!OX8</f>
        <v>0</v>
      </c>
      <c r="OY8" s="163">
        <f>Seniori!OY8</f>
        <v>0</v>
      </c>
      <c r="OZ8" s="163">
        <f>Seniori!OZ8</f>
        <v>0</v>
      </c>
      <c r="PA8" s="163">
        <f>Seniori!PA8</f>
        <v>0</v>
      </c>
      <c r="PB8" s="163">
        <f>Seniori!PB8</f>
        <v>0</v>
      </c>
      <c r="PC8" s="163">
        <f>Seniori!PC8</f>
        <v>0</v>
      </c>
      <c r="PD8" s="163">
        <f>Seniori!PD8</f>
        <v>0</v>
      </c>
      <c r="PE8" s="163">
        <f>Seniori!PE8</f>
        <v>0</v>
      </c>
      <c r="PF8" s="163">
        <f>Seniori!PF8</f>
        <v>0</v>
      </c>
      <c r="PG8" s="163">
        <f>Seniori!PG8</f>
        <v>0</v>
      </c>
      <c r="PH8" s="163">
        <f>Seniori!PH8</f>
        <v>0</v>
      </c>
      <c r="PI8" s="163">
        <f>Seniori!PI8</f>
        <v>0</v>
      </c>
      <c r="PJ8" s="163">
        <f>Seniori!PJ8</f>
        <v>0</v>
      </c>
      <c r="PK8" s="163">
        <f>Seniori!PK8</f>
        <v>0</v>
      </c>
      <c r="PL8" s="163">
        <f>Seniori!PL8</f>
        <v>0</v>
      </c>
      <c r="PM8" s="163">
        <f>Seniori!PM8</f>
        <v>0</v>
      </c>
      <c r="PN8" s="163">
        <f>Seniori!PN8</f>
        <v>0</v>
      </c>
      <c r="PO8" s="163">
        <f>Seniori!PO8</f>
        <v>0</v>
      </c>
      <c r="PP8" s="163">
        <f>Seniori!PP8</f>
        <v>0</v>
      </c>
      <c r="PQ8" s="163">
        <f>Seniori!PQ8</f>
        <v>0</v>
      </c>
      <c r="PR8" s="163">
        <f>Seniori!PR8</f>
        <v>0</v>
      </c>
      <c r="PS8" s="163">
        <f>Seniori!PS8</f>
        <v>0</v>
      </c>
      <c r="PT8" s="163">
        <f>Seniori!PT8</f>
        <v>0</v>
      </c>
      <c r="PU8" s="163">
        <f>Seniori!PU8</f>
        <v>0</v>
      </c>
      <c r="PV8" s="163">
        <f>Seniori!PV8</f>
        <v>0</v>
      </c>
      <c r="PW8" s="163">
        <f>Seniori!PW8</f>
        <v>0</v>
      </c>
      <c r="PX8" s="163">
        <f>Seniori!PX8</f>
        <v>0</v>
      </c>
      <c r="PY8" s="163">
        <f>Seniori!PY8</f>
        <v>0</v>
      </c>
      <c r="PZ8" s="163">
        <f>Seniori!PZ8</f>
        <v>0</v>
      </c>
      <c r="QA8" s="163">
        <f>Seniori!QA8</f>
        <v>0</v>
      </c>
      <c r="QB8" s="163">
        <f>Seniori!QB8</f>
        <v>0</v>
      </c>
      <c r="QC8" s="163">
        <f>Seniori!QC8</f>
        <v>0</v>
      </c>
      <c r="QD8" s="163">
        <f>Seniori!QD8</f>
        <v>0</v>
      </c>
      <c r="QE8" s="163">
        <f>Seniori!QE8</f>
        <v>0</v>
      </c>
      <c r="QF8" s="163">
        <f>Seniori!QF8</f>
        <v>0</v>
      </c>
      <c r="QG8" s="163">
        <f>Seniori!QG8</f>
        <v>0</v>
      </c>
      <c r="QH8" s="163">
        <f>Seniori!QH8</f>
        <v>0</v>
      </c>
      <c r="QI8" s="163">
        <f>Seniori!QI8</f>
        <v>0</v>
      </c>
      <c r="QJ8" s="163">
        <f>Seniori!QJ8</f>
        <v>0</v>
      </c>
      <c r="QK8" s="163">
        <f>Seniori!QK8</f>
        <v>0</v>
      </c>
      <c r="QL8" s="163">
        <f>Seniori!QL8</f>
        <v>0</v>
      </c>
      <c r="QM8" s="163">
        <f>Seniori!QM8</f>
        <v>0</v>
      </c>
      <c r="QN8" s="163">
        <f>Seniori!QN8</f>
        <v>0</v>
      </c>
      <c r="QO8" s="163">
        <f>Seniori!QO8</f>
        <v>0</v>
      </c>
      <c r="QP8" s="163">
        <f>Seniori!QP8</f>
        <v>0</v>
      </c>
      <c r="QQ8" s="163">
        <f>Seniori!QQ8</f>
        <v>0</v>
      </c>
      <c r="QR8" s="163">
        <f>Seniori!QR8</f>
        <v>0</v>
      </c>
      <c r="QS8" s="163">
        <f>Seniori!QS8</f>
        <v>0</v>
      </c>
      <c r="QT8" s="163">
        <f>Seniori!QT8</f>
        <v>0</v>
      </c>
      <c r="QU8" s="163">
        <f>Seniori!QU8</f>
        <v>0</v>
      </c>
      <c r="QV8" s="163">
        <f>Seniori!QV8</f>
        <v>0</v>
      </c>
      <c r="QW8" s="163">
        <f>Seniori!QW8</f>
        <v>0</v>
      </c>
      <c r="QX8" s="163">
        <f>Seniori!QX8</f>
        <v>0</v>
      </c>
      <c r="QY8" s="163">
        <f>Seniori!QY8</f>
        <v>0</v>
      </c>
      <c r="QZ8" s="163">
        <f>Seniori!QZ8</f>
        <v>0</v>
      </c>
      <c r="RA8" s="163">
        <f>Seniori!RA8</f>
        <v>0</v>
      </c>
      <c r="RB8" s="163">
        <f>Seniori!RB8</f>
        <v>0</v>
      </c>
      <c r="RC8" s="163">
        <f>Seniori!RC8</f>
        <v>0</v>
      </c>
      <c r="RD8" s="163">
        <f>Seniori!RD8</f>
        <v>0</v>
      </c>
      <c r="RE8" s="163">
        <f>Seniori!RE8</f>
        <v>0</v>
      </c>
      <c r="RF8" s="163">
        <f>Seniori!RF8</f>
        <v>0</v>
      </c>
      <c r="RG8" s="163">
        <f>Seniori!RG8</f>
        <v>0</v>
      </c>
      <c r="RH8" s="163">
        <f>Seniori!RH8</f>
        <v>0</v>
      </c>
      <c r="RI8" s="163">
        <f>Seniori!RI8</f>
        <v>0</v>
      </c>
      <c r="RJ8" s="163">
        <f>Seniori!RJ8</f>
        <v>0</v>
      </c>
      <c r="RK8" s="163">
        <f>Seniori!RK8</f>
        <v>0</v>
      </c>
      <c r="RL8" s="163">
        <f>Seniori!RL8</f>
        <v>0</v>
      </c>
      <c r="RM8" s="163">
        <f>Seniori!RM8</f>
        <v>0</v>
      </c>
      <c r="RN8" s="163">
        <f>Seniori!RN8</f>
        <v>0</v>
      </c>
      <c r="RO8" s="163">
        <f>Seniori!RO8</f>
        <v>0</v>
      </c>
      <c r="RP8" s="163">
        <f>Seniori!RP8</f>
        <v>0</v>
      </c>
      <c r="RQ8" s="163">
        <f>Seniori!RQ8</f>
        <v>0</v>
      </c>
      <c r="RR8" s="163">
        <f>Seniori!RR8</f>
        <v>0</v>
      </c>
      <c r="RS8" s="163">
        <f>Seniori!RS8</f>
        <v>0</v>
      </c>
      <c r="RT8" s="163">
        <f>Seniori!RT8</f>
        <v>0</v>
      </c>
      <c r="RU8" s="163">
        <f>Seniori!RU8</f>
        <v>0</v>
      </c>
      <c r="RV8" s="163">
        <f>Seniori!RV8</f>
        <v>0</v>
      </c>
      <c r="RW8" s="163">
        <f>Seniori!RW8</f>
        <v>0</v>
      </c>
      <c r="RX8" s="163">
        <f>Seniori!RX8</f>
        <v>0</v>
      </c>
      <c r="RY8" s="163">
        <f>Seniori!RY8</f>
        <v>0</v>
      </c>
      <c r="RZ8" s="163">
        <f>Seniori!RZ8</f>
        <v>0</v>
      </c>
      <c r="SA8" s="163">
        <f>Seniori!SA8</f>
        <v>0</v>
      </c>
      <c r="SB8" s="163">
        <f>Seniori!SB8</f>
        <v>0</v>
      </c>
      <c r="SC8" s="163">
        <f>Seniori!SC8</f>
        <v>0</v>
      </c>
      <c r="SD8" s="163">
        <f>Seniori!SD8</f>
        <v>0</v>
      </c>
      <c r="SE8" s="163">
        <f>Seniori!SE8</f>
        <v>0</v>
      </c>
      <c r="SF8" s="163">
        <f>Seniori!SF8</f>
        <v>0</v>
      </c>
      <c r="SG8" s="163">
        <f>Seniori!SG8</f>
        <v>0</v>
      </c>
      <c r="SH8" s="163">
        <f>Seniori!SH8</f>
        <v>0</v>
      </c>
      <c r="SI8" s="163">
        <f>Seniori!SI8</f>
        <v>0</v>
      </c>
      <c r="SJ8" s="163">
        <f>Seniori!SJ8</f>
        <v>0</v>
      </c>
      <c r="SK8" s="163">
        <f>Seniori!SK8</f>
        <v>0</v>
      </c>
      <c r="SL8" s="163">
        <f>Seniori!SL8</f>
        <v>0</v>
      </c>
      <c r="SM8" s="163">
        <f>Seniori!SM8</f>
        <v>0</v>
      </c>
      <c r="SN8" s="163">
        <f>Seniori!SN8</f>
        <v>0</v>
      </c>
      <c r="SO8" s="163">
        <f>Seniori!SO8</f>
        <v>0</v>
      </c>
      <c r="SP8" s="163">
        <f>Seniori!SP8</f>
        <v>0</v>
      </c>
      <c r="SQ8" s="163">
        <f>Seniori!SQ8</f>
        <v>0</v>
      </c>
      <c r="SR8" s="163">
        <f>Seniori!SR8</f>
        <v>0</v>
      </c>
      <c r="SS8" s="163">
        <f>Seniori!SS8</f>
        <v>0</v>
      </c>
      <c r="ST8" s="163">
        <f>Seniori!ST8</f>
        <v>0</v>
      </c>
      <c r="SU8" s="163">
        <f>Seniori!SU8</f>
        <v>0</v>
      </c>
      <c r="SV8" s="163">
        <f>Seniori!SV8</f>
        <v>0</v>
      </c>
      <c r="SW8" s="163">
        <f>Seniori!SW8</f>
        <v>0</v>
      </c>
      <c r="SX8" s="163">
        <f>Seniori!SX8</f>
        <v>0</v>
      </c>
      <c r="SY8" s="163">
        <f>Seniori!SY8</f>
        <v>0</v>
      </c>
      <c r="SZ8" s="163">
        <f>Seniori!SZ8</f>
        <v>0</v>
      </c>
      <c r="TA8" s="163">
        <f>Seniori!TA8</f>
        <v>0</v>
      </c>
      <c r="TB8" s="163">
        <f>Seniori!TB8</f>
        <v>0</v>
      </c>
    </row>
    <row r="9" spans="1:522" s="10" customFormat="1" ht="18" customHeight="1" x14ac:dyDescent="0.2">
      <c r="A9" s="12">
        <v>1</v>
      </c>
      <c r="B9" s="11" t="s">
        <v>65</v>
      </c>
      <c r="C9" s="1">
        <v>7365</v>
      </c>
      <c r="D9" t="s">
        <v>66</v>
      </c>
      <c r="E9" s="1">
        <v>10844</v>
      </c>
      <c r="F9" s="1">
        <v>2006</v>
      </c>
      <c r="G9" t="s">
        <v>67</v>
      </c>
      <c r="H9" s="4"/>
      <c r="I9" s="133">
        <f t="shared" ref="I9:I28" si="0">SUM(K9:TB9)</f>
        <v>33</v>
      </c>
      <c r="J9" s="134">
        <f>Tabuľka119[[#This Row],[Stĺpec8]]+I10</f>
        <v>111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>
        <f>(5+6)*1.5</f>
        <v>16.5</v>
      </c>
      <c r="BD9" s="1">
        <f>(5+6)*1.5</f>
        <v>16.5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60"/>
      <c r="FH9" s="60"/>
      <c r="FI9" s="60"/>
      <c r="FJ9" s="60"/>
      <c r="FK9" s="58"/>
      <c r="FL9" s="58"/>
      <c r="FM9" s="60"/>
      <c r="FN9" s="60"/>
      <c r="FO9" s="58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58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106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1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1"/>
    </row>
    <row r="10" spans="1:522" s="10" customFormat="1" ht="18" customHeight="1" x14ac:dyDescent="0.2">
      <c r="A10" s="12"/>
      <c r="B10" s="11"/>
      <c r="C10" s="1"/>
      <c r="D10" s="57" t="s">
        <v>136</v>
      </c>
      <c r="E10" s="1"/>
      <c r="F10" s="1"/>
      <c r="G10"/>
      <c r="H10" s="4"/>
      <c r="I10" s="133">
        <f t="shared" si="0"/>
        <v>78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>
        <f>(8+8)*1.5</f>
        <v>24</v>
      </c>
      <c r="BD10" s="1">
        <f>(9+10)*1.5</f>
        <v>28.5</v>
      </c>
      <c r="BE10" s="1"/>
      <c r="BF10" s="1"/>
      <c r="BG10" s="1">
        <f>(8+9)*1.5</f>
        <v>25.5</v>
      </c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60"/>
      <c r="FH10" s="60"/>
      <c r="FI10" s="60"/>
      <c r="FJ10" s="60"/>
      <c r="FK10" s="58"/>
      <c r="FL10" s="58"/>
      <c r="FM10" s="60"/>
      <c r="FN10" s="60"/>
      <c r="FO10" s="58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58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1"/>
    </row>
    <row r="11" spans="1:522" s="10" customFormat="1" ht="18" customHeight="1" x14ac:dyDescent="0.2">
      <c r="A11" s="12">
        <v>2</v>
      </c>
      <c r="B11" s="11" t="s">
        <v>68</v>
      </c>
      <c r="C11" s="1">
        <v>6761</v>
      </c>
      <c r="D11" t="s">
        <v>41</v>
      </c>
      <c r="E11" s="1">
        <v>9679</v>
      </c>
      <c r="F11" s="1">
        <v>2003</v>
      </c>
      <c r="G11" t="s">
        <v>19</v>
      </c>
      <c r="H11"/>
      <c r="I11" s="133">
        <f t="shared" si="0"/>
        <v>0</v>
      </c>
      <c r="J11" s="12">
        <f>SUM(I11:I15)</f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60"/>
      <c r="FH11" s="60"/>
      <c r="FI11" s="60"/>
      <c r="FJ11" s="60"/>
      <c r="FK11" s="58"/>
      <c r="FL11" s="58"/>
      <c r="FM11" s="60"/>
      <c r="FN11" s="60"/>
      <c r="FO11" s="58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58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1"/>
    </row>
    <row r="12" spans="1:522" s="10" customFormat="1" ht="18" customHeight="1" x14ac:dyDescent="0.2">
      <c r="A12" s="12"/>
      <c r="B12" s="11"/>
      <c r="C12" s="1"/>
      <c r="D12" s="48" t="s">
        <v>168</v>
      </c>
      <c r="E12" s="1">
        <v>12143</v>
      </c>
      <c r="F12" s="1">
        <v>2019</v>
      </c>
      <c r="G12"/>
      <c r="H12"/>
      <c r="I12" s="133">
        <f t="shared" si="0"/>
        <v>5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f>3+2</f>
        <v>5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60"/>
      <c r="FH12" s="60"/>
      <c r="FI12" s="60"/>
      <c r="FJ12" s="60"/>
      <c r="FK12" s="58"/>
      <c r="FL12" s="58"/>
      <c r="FM12" s="60"/>
      <c r="FN12" s="60"/>
      <c r="FO12" s="58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58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1"/>
    </row>
    <row r="13" spans="1:522" s="10" customFormat="1" ht="18" customHeight="1" x14ac:dyDescent="0.2">
      <c r="A13" s="12"/>
      <c r="B13" s="11"/>
      <c r="C13" s="1"/>
      <c r="D13" s="48" t="s">
        <v>196</v>
      </c>
      <c r="E13" s="1">
        <v>10989</v>
      </c>
      <c r="F13" s="1"/>
      <c r="G13"/>
      <c r="H13"/>
      <c r="I13" s="133">
        <f t="shared" si="0"/>
        <v>0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60"/>
      <c r="FH13" s="60"/>
      <c r="FI13" s="60"/>
      <c r="FJ13" s="60"/>
      <c r="FK13" s="58"/>
      <c r="FL13" s="58"/>
      <c r="FM13" s="60"/>
      <c r="FN13" s="60"/>
      <c r="FO13" s="58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58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1"/>
    </row>
    <row r="14" spans="1:522" s="10" customFormat="1" ht="18" customHeight="1" x14ac:dyDescent="0.2">
      <c r="A14" s="12"/>
      <c r="B14" s="11" t="s">
        <v>0</v>
      </c>
      <c r="C14" s="1"/>
      <c r="D14" s="48" t="s">
        <v>291</v>
      </c>
      <c r="E14" s="1">
        <v>12751</v>
      </c>
      <c r="F14" s="1">
        <v>2020</v>
      </c>
      <c r="G14"/>
      <c r="H14"/>
      <c r="I14" s="133">
        <f t="shared" si="0"/>
        <v>0</v>
      </c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60"/>
      <c r="FH14" s="60"/>
      <c r="FI14" s="60"/>
      <c r="FJ14" s="60"/>
      <c r="FK14" s="58"/>
      <c r="FL14" s="58"/>
      <c r="FM14" s="60"/>
      <c r="FN14" s="60"/>
      <c r="FO14" s="58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58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1"/>
    </row>
    <row r="15" spans="1:522" s="10" customFormat="1" ht="18" customHeight="1" x14ac:dyDescent="0.2">
      <c r="A15" s="12"/>
      <c r="B15" s="11"/>
      <c r="C15" s="1"/>
      <c r="D15" s="4" t="s">
        <v>299</v>
      </c>
      <c r="E15" s="1">
        <v>11998</v>
      </c>
      <c r="F15" s="1"/>
      <c r="G15"/>
      <c r="H15"/>
      <c r="I15" s="133">
        <f t="shared" si="0"/>
        <v>80</v>
      </c>
      <c r="J15" s="33"/>
      <c r="K15" s="1"/>
      <c r="L15" s="1"/>
      <c r="M15" s="1"/>
      <c r="N15" s="1"/>
      <c r="O15" s="1"/>
      <c r="P15" s="1"/>
      <c r="Q15" s="1">
        <f>9</f>
        <v>9</v>
      </c>
      <c r="R15" s="1"/>
      <c r="S15" s="1"/>
      <c r="T15" s="1"/>
      <c r="U15" s="1"/>
      <c r="V15" s="1"/>
      <c r="W15" s="1"/>
      <c r="X15" s="1">
        <v>11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f>10</f>
        <v>10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9" t="s">
        <v>523</v>
      </c>
      <c r="BD15" s="1">
        <f>(4+5)*1.5</f>
        <v>13.5</v>
      </c>
      <c r="BE15" s="1"/>
      <c r="BF15" s="1"/>
      <c r="BG15" s="1">
        <f>(6+9)*1.5</f>
        <v>22.5</v>
      </c>
      <c r="BH15" s="1"/>
      <c r="BI15" s="1"/>
      <c r="BJ15" s="1"/>
      <c r="BK15" s="1"/>
      <c r="BL15" s="1"/>
      <c r="BM15" s="1"/>
      <c r="BN15" s="1"/>
      <c r="BO15" s="1"/>
      <c r="BP15" s="1"/>
      <c r="BQ15" s="1">
        <v>8</v>
      </c>
      <c r="BR15" s="1"/>
      <c r="BS15" s="1"/>
      <c r="BT15" s="1"/>
      <c r="BU15" s="1"/>
      <c r="BV15" s="1"/>
      <c r="BW15" s="1">
        <v>6</v>
      </c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60"/>
      <c r="FH15" s="60"/>
      <c r="FI15" s="60"/>
      <c r="FJ15" s="60"/>
      <c r="FK15" s="58"/>
      <c r="FL15" s="58"/>
      <c r="FM15" s="60"/>
      <c r="FN15" s="60"/>
      <c r="FO15" s="58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58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1"/>
    </row>
    <row r="16" spans="1:522" s="10" customFormat="1" ht="18" customHeight="1" x14ac:dyDescent="0.2">
      <c r="A16" s="12">
        <v>3</v>
      </c>
      <c r="B16" s="26" t="s">
        <v>550</v>
      </c>
      <c r="C16" s="1"/>
      <c r="D16" s="57" t="s">
        <v>551</v>
      </c>
      <c r="E16" s="1">
        <v>13100</v>
      </c>
      <c r="F16" s="1">
        <v>2021</v>
      </c>
      <c r="G16" s="4" t="s">
        <v>192</v>
      </c>
      <c r="H16" s="4"/>
      <c r="I16" s="133">
        <f t="shared" si="0"/>
        <v>3</v>
      </c>
      <c r="J16" s="12">
        <f>Tabuľka119[[#This Row],[Stĺpec8]]</f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9" t="s">
        <v>523</v>
      </c>
      <c r="AY16" s="1"/>
      <c r="AZ16" s="1"/>
      <c r="BA16" s="1">
        <v>3</v>
      </c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60"/>
      <c r="FH16" s="60"/>
      <c r="FI16" s="60"/>
      <c r="FJ16" s="60"/>
      <c r="FK16" s="58"/>
      <c r="FL16" s="58"/>
      <c r="FM16" s="60"/>
      <c r="FN16" s="60"/>
      <c r="FO16" s="58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58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1"/>
    </row>
    <row r="17" spans="1:522" s="10" customFormat="1" ht="18" customHeight="1" x14ac:dyDescent="0.2">
      <c r="A17" s="12">
        <v>4</v>
      </c>
      <c r="B17" s="11" t="s">
        <v>71</v>
      </c>
      <c r="C17" s="1">
        <v>7530</v>
      </c>
      <c r="D17" s="4" t="s">
        <v>127</v>
      </c>
      <c r="E17" s="1">
        <v>11635</v>
      </c>
      <c r="F17" s="1">
        <v>2008</v>
      </c>
      <c r="G17" s="4" t="s">
        <v>72</v>
      </c>
      <c r="H17" s="121"/>
      <c r="I17" s="133">
        <f>SUM(K17:TB17)</f>
        <v>0</v>
      </c>
      <c r="J17" s="134">
        <f>Tabuľka119[[#This Row],[Stĺpec8]]+I18+I19</f>
        <v>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60"/>
      <c r="FH17" s="60"/>
      <c r="FI17" s="60"/>
      <c r="FJ17" s="60"/>
      <c r="FK17" s="58"/>
      <c r="FL17" s="58"/>
      <c r="FM17" s="60"/>
      <c r="FN17" s="60"/>
      <c r="FO17" s="58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58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1"/>
    </row>
    <row r="18" spans="1:522" s="10" customFormat="1" ht="18" customHeight="1" x14ac:dyDescent="0.2">
      <c r="A18" s="33"/>
      <c r="B18" s="11"/>
      <c r="C18" s="1"/>
      <c r="D18" s="4" t="s">
        <v>149</v>
      </c>
      <c r="E18" s="1"/>
      <c r="F18" s="1"/>
      <c r="G18" s="4"/>
      <c r="H18" s="121"/>
      <c r="I18" s="133">
        <f>SUM(K18:TB18)</f>
        <v>2</v>
      </c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>
        <v>2</v>
      </c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60"/>
      <c r="FH18" s="60"/>
      <c r="FI18" s="60"/>
      <c r="FJ18" s="60"/>
      <c r="FK18" s="58"/>
      <c r="FL18" s="58"/>
      <c r="FM18" s="60"/>
      <c r="FN18" s="60"/>
      <c r="FO18" s="58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58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1"/>
    </row>
    <row r="19" spans="1:522" s="10" customFormat="1" ht="18" customHeight="1" x14ac:dyDescent="0.2">
      <c r="A19" s="33"/>
      <c r="B19" s="35"/>
      <c r="C19" s="1"/>
      <c r="D19" s="4" t="s">
        <v>385</v>
      </c>
      <c r="E19" s="1">
        <v>12394</v>
      </c>
      <c r="F19" s="1"/>
      <c r="G19" s="4"/>
      <c r="H19" s="121"/>
      <c r="I19" s="133">
        <f>SUM(K19:TB19)</f>
        <v>0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60"/>
      <c r="FH19" s="60"/>
      <c r="FI19" s="60"/>
      <c r="FJ19" s="60"/>
      <c r="FK19" s="58"/>
      <c r="FL19" s="58"/>
      <c r="FM19" s="60"/>
      <c r="FN19" s="60"/>
      <c r="FO19" s="58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58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1"/>
    </row>
    <row r="20" spans="1:522" ht="18" customHeight="1" x14ac:dyDescent="0.2">
      <c r="A20" s="12">
        <v>5</v>
      </c>
      <c r="B20" s="26" t="s">
        <v>459</v>
      </c>
      <c r="C20" s="1">
        <v>10274</v>
      </c>
      <c r="D20" s="4" t="s">
        <v>460</v>
      </c>
      <c r="E20" s="1">
        <v>8783</v>
      </c>
      <c r="G20" s="4" t="s">
        <v>59</v>
      </c>
      <c r="H20" s="121"/>
      <c r="I20" s="133">
        <f t="shared" si="0"/>
        <v>0</v>
      </c>
      <c r="J20" s="134">
        <f>Tabuľka119[[#This Row],[Stĺpec8]]+I21</f>
        <v>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60"/>
      <c r="FH20" s="58"/>
      <c r="FI20" s="58"/>
      <c r="FJ20" s="60"/>
      <c r="FK20" s="60"/>
      <c r="FL20" s="58"/>
      <c r="FM20" s="60"/>
      <c r="FN20" s="60"/>
      <c r="FO20" s="58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58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9"/>
      <c r="HM20" s="9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1"/>
    </row>
    <row r="21" spans="1:522" ht="18" customHeight="1" x14ac:dyDescent="0.2">
      <c r="D21" s="4" t="s">
        <v>543</v>
      </c>
      <c r="E21" s="1">
        <v>8781</v>
      </c>
      <c r="G21" s="4"/>
      <c r="H21" s="4"/>
      <c r="I21" s="133">
        <f t="shared" si="0"/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9" t="s">
        <v>523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>
        <v>1</v>
      </c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60"/>
      <c r="FH21" s="58"/>
      <c r="FI21" s="58"/>
      <c r="FJ21" s="60"/>
      <c r="FK21" s="60"/>
      <c r="FL21" s="58"/>
      <c r="FM21" s="60"/>
      <c r="FN21" s="60"/>
      <c r="FO21" s="58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58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9"/>
      <c r="HM21" s="9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1"/>
    </row>
    <row r="22" spans="1:522" s="10" customFormat="1" ht="18" customHeight="1" x14ac:dyDescent="0.2">
      <c r="A22" s="12">
        <v>5</v>
      </c>
      <c r="B22" s="26" t="s">
        <v>55</v>
      </c>
      <c r="C22" s="1"/>
      <c r="D22" s="57"/>
      <c r="E22" s="1"/>
      <c r="F22" s="1"/>
      <c r="G22"/>
      <c r="H22" s="4"/>
      <c r="I22" s="133">
        <f t="shared" si="0"/>
        <v>0</v>
      </c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60"/>
      <c r="FH22" s="60"/>
      <c r="FI22" s="60"/>
      <c r="FJ22" s="60"/>
      <c r="FK22" s="58"/>
      <c r="FL22" s="58"/>
      <c r="FM22" s="60"/>
      <c r="FN22" s="60"/>
      <c r="FO22" s="58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58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1"/>
    </row>
    <row r="23" spans="1:522" s="10" customFormat="1" ht="18" customHeight="1" x14ac:dyDescent="0.2">
      <c r="A23" s="33"/>
      <c r="B23" s="35"/>
      <c r="C23" s="1"/>
      <c r="D23" s="57"/>
      <c r="E23" s="1"/>
      <c r="F23" s="1"/>
      <c r="G23"/>
      <c r="H23" s="4"/>
      <c r="I23" s="133">
        <f t="shared" ref="I23:I25" si="1">SUM(K23:TB23)</f>
        <v>0</v>
      </c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60"/>
      <c r="FH23" s="60"/>
      <c r="FI23" s="60"/>
      <c r="FJ23" s="60"/>
      <c r="FK23" s="58"/>
      <c r="FL23" s="58"/>
      <c r="FM23" s="60"/>
      <c r="FN23" s="60"/>
      <c r="FO23" s="58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58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1"/>
    </row>
    <row r="24" spans="1:522" s="10" customFormat="1" ht="18" customHeight="1" x14ac:dyDescent="0.2">
      <c r="A24" s="33"/>
      <c r="B24" s="35"/>
      <c r="C24" s="1"/>
      <c r="D24" s="57"/>
      <c r="E24" s="1"/>
      <c r="F24" s="1"/>
      <c r="G24"/>
      <c r="H24" s="4"/>
      <c r="I24" s="133">
        <f t="shared" si="1"/>
        <v>0</v>
      </c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60"/>
      <c r="FH24" s="60"/>
      <c r="FI24" s="60"/>
      <c r="FJ24" s="60"/>
      <c r="FK24" s="58"/>
      <c r="FL24" s="58"/>
      <c r="FM24" s="60"/>
      <c r="FN24" s="60"/>
      <c r="FO24" s="58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58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1"/>
    </row>
    <row r="25" spans="1:522" s="10" customFormat="1" ht="18" customHeight="1" x14ac:dyDescent="0.2">
      <c r="A25" s="33"/>
      <c r="B25" s="35"/>
      <c r="C25" s="1"/>
      <c r="D25" s="57"/>
      <c r="E25" s="1"/>
      <c r="F25" s="1"/>
      <c r="G25"/>
      <c r="H25" s="4"/>
      <c r="I25" s="133">
        <f t="shared" si="1"/>
        <v>0</v>
      </c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60"/>
      <c r="FH25" s="60"/>
      <c r="FI25" s="60"/>
      <c r="FJ25" s="60"/>
      <c r="FK25" s="58"/>
      <c r="FL25" s="58"/>
      <c r="FM25" s="60"/>
      <c r="FN25" s="60"/>
      <c r="FO25" s="58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58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1"/>
    </row>
    <row r="26" spans="1:522" s="10" customFormat="1" ht="18" customHeight="1" x14ac:dyDescent="0.2">
      <c r="A26" s="12"/>
      <c r="B26" s="11" t="s">
        <v>70</v>
      </c>
      <c r="C26" s="1">
        <v>7124</v>
      </c>
      <c r="D26" s="4" t="s">
        <v>116</v>
      </c>
      <c r="E26" s="1">
        <v>11747</v>
      </c>
      <c r="F26" s="1">
        <v>2017</v>
      </c>
      <c r="G26" t="s">
        <v>21</v>
      </c>
      <c r="H26" s="121"/>
      <c r="I26" s="133">
        <f>SUM(K26:TB26)</f>
        <v>0</v>
      </c>
      <c r="J26" s="12">
        <f>Tabuľka119[[#This Row],[Stĺpec8]]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60"/>
      <c r="FH26" s="60"/>
      <c r="FI26" s="60"/>
      <c r="FJ26" s="60"/>
      <c r="FK26" s="58"/>
      <c r="FL26" s="58"/>
      <c r="FM26" s="60"/>
      <c r="FN26" s="60"/>
      <c r="FO26" s="58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58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1"/>
    </row>
    <row r="27" spans="1:522" s="10" customFormat="1" ht="18" customHeight="1" x14ac:dyDescent="0.2">
      <c r="A27" s="12"/>
      <c r="B27" s="11" t="s">
        <v>115</v>
      </c>
      <c r="C27" s="1"/>
      <c r="D27" s="4" t="s">
        <v>205</v>
      </c>
      <c r="E27" s="1">
        <v>12104</v>
      </c>
      <c r="F27" s="1">
        <v>2007</v>
      </c>
      <c r="G27" s="4" t="s">
        <v>19</v>
      </c>
      <c r="H27" s="121"/>
      <c r="I27" s="133">
        <f t="shared" si="0"/>
        <v>0</v>
      </c>
      <c r="J27" s="134">
        <f>Tabuľka119[[#This Row],[Stĺpec8]]+I28+I29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60"/>
      <c r="FH27" s="60"/>
      <c r="FI27" s="60"/>
      <c r="FJ27" s="60"/>
      <c r="FK27" s="58"/>
      <c r="FL27" s="58"/>
      <c r="FM27" s="60"/>
      <c r="FN27" s="60"/>
      <c r="FO27" s="58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58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1"/>
    </row>
    <row r="28" spans="1:522" s="10" customFormat="1" ht="18" customHeight="1" x14ac:dyDescent="0.2">
      <c r="A28" s="33"/>
      <c r="B28" s="35"/>
      <c r="C28" s="1"/>
      <c r="D28" s="4" t="s">
        <v>384</v>
      </c>
      <c r="E28" s="1">
        <v>12824</v>
      </c>
      <c r="F28" s="1">
        <v>2019</v>
      </c>
      <c r="G28" s="4"/>
      <c r="H28" s="121"/>
      <c r="I28" s="133">
        <f t="shared" si="0"/>
        <v>0</v>
      </c>
      <c r="J28" s="1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60"/>
      <c r="FH28" s="60"/>
      <c r="FI28" s="60"/>
      <c r="FJ28" s="60"/>
      <c r="FK28" s="58"/>
      <c r="FL28" s="58"/>
      <c r="FM28" s="60"/>
      <c r="FN28" s="60"/>
      <c r="FO28" s="58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58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1"/>
    </row>
    <row r="29" spans="1:522" s="10" customFormat="1" ht="18" customHeight="1" x14ac:dyDescent="0.2">
      <c r="A29" s="33"/>
      <c r="B29" s="11"/>
      <c r="C29" s="1"/>
      <c r="D29" s="4" t="s">
        <v>158</v>
      </c>
      <c r="E29" s="1">
        <v>12104</v>
      </c>
      <c r="F29" s="1">
        <v>2007</v>
      </c>
      <c r="G29" s="4"/>
      <c r="H29" s="121"/>
      <c r="I29" s="133">
        <f t="shared" ref="I29:I43" si="2">SUM(K29:TB29)</f>
        <v>0</v>
      </c>
      <c r="J29" s="1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60"/>
      <c r="FH29" s="60"/>
      <c r="FI29" s="60"/>
      <c r="FJ29" s="60"/>
      <c r="FK29" s="58"/>
      <c r="FL29" s="58"/>
      <c r="FM29" s="60"/>
      <c r="FN29" s="60"/>
      <c r="FO29" s="58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58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1"/>
    </row>
    <row r="30" spans="1:522" s="10" customFormat="1" ht="18" customHeight="1" x14ac:dyDescent="0.2">
      <c r="A30" s="12"/>
      <c r="B30" s="11" t="s">
        <v>77</v>
      </c>
      <c r="C30" s="1">
        <v>8891</v>
      </c>
      <c r="D30" s="4" t="s">
        <v>78</v>
      </c>
      <c r="E30" s="1">
        <v>10998</v>
      </c>
      <c r="F30" s="1">
        <v>2013</v>
      </c>
      <c r="G30" s="4" t="s">
        <v>315</v>
      </c>
      <c r="H30" s="4"/>
      <c r="I30" s="133">
        <f>SUM(K30:TB30)</f>
        <v>0</v>
      </c>
      <c r="J30" s="134">
        <f>Tabuľka119[[#This Row],[Stĺpec8]]+I31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60"/>
      <c r="FH30" s="60"/>
      <c r="FI30" s="60"/>
      <c r="FJ30" s="60"/>
      <c r="FK30" s="58"/>
      <c r="FL30" s="58"/>
      <c r="FM30" s="60"/>
      <c r="FN30" s="60"/>
      <c r="FO30" s="58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58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1"/>
    </row>
    <row r="31" spans="1:522" s="10" customFormat="1" ht="18" customHeight="1" x14ac:dyDescent="0.2">
      <c r="A31" s="33"/>
      <c r="B31" s="35"/>
      <c r="C31" s="1"/>
      <c r="D31" s="4" t="s">
        <v>106</v>
      </c>
      <c r="E31" s="1">
        <v>10063</v>
      </c>
      <c r="F31" s="1">
        <v>2009</v>
      </c>
      <c r="G31" s="4"/>
      <c r="H31" s="121"/>
      <c r="I31" s="133">
        <f>SUM(K31:TB31)</f>
        <v>0</v>
      </c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60"/>
      <c r="FH31" s="60"/>
      <c r="FI31" s="60"/>
      <c r="FJ31" s="60"/>
      <c r="FK31" s="58"/>
      <c r="FL31" s="58"/>
      <c r="FM31" s="60"/>
      <c r="FN31" s="60"/>
      <c r="FO31" s="58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58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1"/>
    </row>
    <row r="32" spans="1:522" s="10" customFormat="1" ht="18" customHeight="1" x14ac:dyDescent="0.2">
      <c r="A32" s="12"/>
      <c r="B32" s="11" t="s">
        <v>62</v>
      </c>
      <c r="C32" s="1">
        <v>5486</v>
      </c>
      <c r="D32" t="s">
        <v>63</v>
      </c>
      <c r="E32" s="1">
        <v>10324</v>
      </c>
      <c r="F32" s="1">
        <v>2014</v>
      </c>
      <c r="G32" s="4" t="s">
        <v>46</v>
      </c>
      <c r="H32"/>
      <c r="I32" s="133">
        <f t="shared" si="2"/>
        <v>0</v>
      </c>
      <c r="J32" s="12">
        <f>Tabuľka119[[#This Row],[Stĺpec8]]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58"/>
      <c r="FH32" s="60"/>
      <c r="FI32" s="58"/>
      <c r="FJ32" s="60"/>
      <c r="FK32" s="60"/>
      <c r="FL32" s="58"/>
      <c r="FM32" s="60"/>
      <c r="FN32" s="60"/>
      <c r="FO32" s="58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58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60"/>
      <c r="KC32" s="60"/>
      <c r="KD32" s="60"/>
      <c r="KE32" s="60"/>
      <c r="KF32" s="60"/>
      <c r="KG32" s="60"/>
      <c r="KH32" s="60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</row>
    <row r="33" spans="1:522" s="10" customFormat="1" ht="18" customHeight="1" x14ac:dyDescent="0.2">
      <c r="A33" s="12"/>
      <c r="B33" s="26" t="s">
        <v>248</v>
      </c>
      <c r="C33" s="1">
        <v>8540</v>
      </c>
      <c r="D33" s="4" t="s">
        <v>387</v>
      </c>
      <c r="E33" s="1">
        <v>12846</v>
      </c>
      <c r="F33" s="1">
        <v>2020</v>
      </c>
      <c r="G33" s="4" t="s">
        <v>59</v>
      </c>
      <c r="H33" s="121"/>
      <c r="I33" s="133">
        <f>SUM(K33:TB33)</f>
        <v>0</v>
      </c>
      <c r="J33" s="12">
        <f>Tabuľka119[[#This Row],[Stĺpec8]]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60"/>
      <c r="FH33" s="60"/>
      <c r="FI33" s="60"/>
      <c r="FJ33" s="60"/>
      <c r="FK33" s="58"/>
      <c r="FL33" s="58"/>
      <c r="FM33" s="60"/>
      <c r="FN33" s="60"/>
      <c r="FO33" s="58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58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102"/>
      <c r="MY33" s="97"/>
      <c r="MZ33" s="97"/>
      <c r="NA33" s="97"/>
      <c r="NB33" s="102"/>
      <c r="NC33" s="97"/>
      <c r="ND33" s="97"/>
      <c r="NE33" s="97"/>
      <c r="NF33" s="102"/>
      <c r="NG33" s="97"/>
      <c r="NH33" s="97"/>
      <c r="NI33" s="97"/>
      <c r="NJ33" s="102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102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102"/>
      <c r="PV33" s="102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1"/>
    </row>
    <row r="34" spans="1:522" s="10" customFormat="1" ht="18" customHeight="1" x14ac:dyDescent="0.2">
      <c r="A34" s="12"/>
      <c r="B34" s="11" t="s">
        <v>197</v>
      </c>
      <c r="C34" s="1">
        <v>8750</v>
      </c>
      <c r="D34" s="125" t="s">
        <v>173</v>
      </c>
      <c r="E34" s="1">
        <v>8029</v>
      </c>
      <c r="F34" s="1">
        <v>2004</v>
      </c>
      <c r="G34" s="125" t="s">
        <v>198</v>
      </c>
      <c r="H34" s="4"/>
      <c r="I34" s="133">
        <f>SUM(K34:TB34)</f>
        <v>0</v>
      </c>
      <c r="J34" s="134">
        <f>Tabuľka119[[#This Row],[Stĺpec8]]+I35+I36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60"/>
      <c r="FH34" s="60"/>
      <c r="FI34" s="60"/>
      <c r="FJ34" s="60"/>
      <c r="FK34" s="58"/>
      <c r="FL34" s="58"/>
      <c r="FM34" s="60"/>
      <c r="FN34" s="60"/>
      <c r="FO34" s="58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58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1"/>
    </row>
    <row r="35" spans="1:522" s="10" customFormat="1" ht="18" customHeight="1" x14ac:dyDescent="0.2">
      <c r="A35" s="33"/>
      <c r="B35" s="35"/>
      <c r="C35" s="1"/>
      <c r="D35" s="125" t="s">
        <v>200</v>
      </c>
      <c r="E35" s="1">
        <v>8340</v>
      </c>
      <c r="F35" s="1"/>
      <c r="G35" s="125"/>
      <c r="H35" s="121"/>
      <c r="I35" s="133">
        <f>SUM(K35:TB35)</f>
        <v>0</v>
      </c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60"/>
      <c r="FH35" s="60"/>
      <c r="FI35" s="60"/>
      <c r="FJ35" s="60"/>
      <c r="FK35" s="58"/>
      <c r="FL35" s="58"/>
      <c r="FM35" s="60"/>
      <c r="FN35" s="60"/>
      <c r="FO35" s="58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58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1"/>
    </row>
    <row r="36" spans="1:522" s="10" customFormat="1" ht="18" customHeight="1" x14ac:dyDescent="0.2">
      <c r="A36" s="33"/>
      <c r="B36" s="35"/>
      <c r="C36" s="1"/>
      <c r="D36" s="124" t="s">
        <v>336</v>
      </c>
      <c r="E36" s="1">
        <v>12921</v>
      </c>
      <c r="F36" s="1"/>
      <c r="G36" s="125"/>
      <c r="H36" s="4"/>
      <c r="I36" s="133">
        <f>SUM(K36:TB36)</f>
        <v>0</v>
      </c>
      <c r="J36" s="1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60"/>
      <c r="FH36" s="60"/>
      <c r="FI36" s="60"/>
      <c r="FJ36" s="60"/>
      <c r="FK36" s="58"/>
      <c r="FL36" s="58"/>
      <c r="FM36" s="60"/>
      <c r="FN36" s="60"/>
      <c r="FO36" s="58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58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1"/>
    </row>
    <row r="37" spans="1:522" ht="18" customHeight="1" x14ac:dyDescent="0.2">
      <c r="B37" s="26" t="s">
        <v>74</v>
      </c>
      <c r="C37" s="1">
        <v>8182</v>
      </c>
      <c r="D37" s="4" t="s">
        <v>75</v>
      </c>
      <c r="E37" s="1">
        <v>9149</v>
      </c>
      <c r="G37" s="4" t="s">
        <v>76</v>
      </c>
      <c r="H37" s="4"/>
      <c r="I37" s="133">
        <f t="shared" si="2"/>
        <v>0</v>
      </c>
      <c r="J37" s="12">
        <f>Tabuľka119[[#This Row],[Stĺpec8]]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60"/>
      <c r="FH37" s="58"/>
      <c r="FI37" s="58"/>
      <c r="FJ37" s="60"/>
      <c r="FK37" s="60"/>
      <c r="FL37" s="58"/>
      <c r="FM37" s="60"/>
      <c r="FN37" s="60"/>
      <c r="FO37" s="58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58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9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1"/>
    </row>
    <row r="38" spans="1:522" ht="18" customHeight="1" x14ac:dyDescent="0.2">
      <c r="B38" s="26" t="s">
        <v>231</v>
      </c>
      <c r="C38" s="1">
        <v>7553</v>
      </c>
      <c r="D38" s="4" t="s">
        <v>232</v>
      </c>
      <c r="E38" s="1">
        <v>9288</v>
      </c>
      <c r="G38" s="4" t="s">
        <v>152</v>
      </c>
      <c r="H38" s="4"/>
      <c r="I38" s="133">
        <f t="shared" si="2"/>
        <v>0</v>
      </c>
      <c r="J38" s="134">
        <f>Tabuľka119[[#This Row],[Stĺpec8]]+I39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60"/>
      <c r="FH38" s="58"/>
      <c r="FI38" s="58"/>
      <c r="FJ38" s="60"/>
      <c r="FK38" s="60"/>
      <c r="FL38" s="58"/>
      <c r="FM38" s="60"/>
      <c r="FN38" s="60"/>
      <c r="FO38" s="58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58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9"/>
      <c r="HM38" s="9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1"/>
    </row>
    <row r="39" spans="1:522" ht="18" customHeight="1" x14ac:dyDescent="0.2">
      <c r="B39" s="35"/>
      <c r="D39" s="4" t="s">
        <v>233</v>
      </c>
      <c r="E39" s="1">
        <v>8371</v>
      </c>
      <c r="G39" s="4"/>
      <c r="H39" s="4"/>
      <c r="I39" s="133">
        <f t="shared" si="2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60"/>
      <c r="FH39" s="58"/>
      <c r="FI39" s="58"/>
      <c r="FJ39" s="60"/>
      <c r="FK39" s="60"/>
      <c r="FL39" s="58"/>
      <c r="FM39" s="60"/>
      <c r="FN39" s="60"/>
      <c r="FO39" s="58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58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9"/>
      <c r="HM39" s="9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1"/>
    </row>
    <row r="40" spans="1:522" ht="18" customHeight="1" x14ac:dyDescent="0.2">
      <c r="B40" s="26" t="s">
        <v>478</v>
      </c>
      <c r="C40" s="1">
        <v>6225</v>
      </c>
      <c r="D40" s="4" t="s">
        <v>479</v>
      </c>
      <c r="E40" s="1">
        <v>11653</v>
      </c>
      <c r="F40" s="1">
        <v>2016</v>
      </c>
      <c r="G40" s="4" t="s">
        <v>480</v>
      </c>
      <c r="H40" s="121"/>
      <c r="I40" s="133">
        <f t="shared" si="2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60"/>
      <c r="FH40" s="58"/>
      <c r="FI40" s="58"/>
      <c r="FJ40" s="60"/>
      <c r="FK40" s="60"/>
      <c r="FL40" s="58"/>
      <c r="FM40" s="60"/>
      <c r="FN40" s="60"/>
      <c r="FO40" s="58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58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9"/>
      <c r="HM40" s="9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102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1"/>
    </row>
    <row r="41" spans="1:522" s="10" customFormat="1" ht="18" customHeight="1" x14ac:dyDescent="0.2">
      <c r="A41" s="12"/>
      <c r="B41" s="26" t="s">
        <v>327</v>
      </c>
      <c r="C41" s="1"/>
      <c r="D41" s="4" t="s">
        <v>328</v>
      </c>
      <c r="E41" s="1"/>
      <c r="F41" s="1"/>
      <c r="G41" s="4"/>
      <c r="H41" s="121"/>
      <c r="I41" s="133">
        <f t="shared" si="2"/>
        <v>0</v>
      </c>
      <c r="J41" s="12">
        <f>Tabuľka119[[#This Row],[Stĺpec8]]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60"/>
      <c r="FH41" s="60"/>
      <c r="FI41" s="60"/>
      <c r="FJ41" s="60"/>
      <c r="FK41" s="58"/>
      <c r="FL41" s="58"/>
      <c r="FM41" s="60"/>
      <c r="FN41" s="60"/>
      <c r="FO41" s="58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58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1"/>
    </row>
    <row r="42" spans="1:522" s="10" customFormat="1" ht="18" customHeight="1" x14ac:dyDescent="0.2">
      <c r="A42" s="33"/>
      <c r="B42" s="26" t="s">
        <v>237</v>
      </c>
      <c r="C42" s="1">
        <v>8786</v>
      </c>
      <c r="D42" s="4" t="s">
        <v>238</v>
      </c>
      <c r="E42" s="1">
        <v>8874</v>
      </c>
      <c r="F42" s="1"/>
      <c r="G42" s="4" t="s">
        <v>52</v>
      </c>
      <c r="H42" s="121"/>
      <c r="I42" s="133">
        <f t="shared" si="2"/>
        <v>0</v>
      </c>
      <c r="J42" s="12">
        <f>Tabuľka119[[#This Row],[Stĺpec8]]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60"/>
      <c r="FH42" s="60"/>
      <c r="FI42" s="60"/>
      <c r="FJ42" s="60"/>
      <c r="FK42" s="58"/>
      <c r="FL42" s="58"/>
      <c r="FM42" s="60"/>
      <c r="FN42" s="60"/>
      <c r="FO42" s="58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58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1"/>
    </row>
    <row r="43" spans="1:522" s="10" customFormat="1" ht="18" customHeight="1" x14ac:dyDescent="0.2">
      <c r="A43" s="33"/>
      <c r="B43" s="26" t="s">
        <v>404</v>
      </c>
      <c r="C43" s="1">
        <v>9514</v>
      </c>
      <c r="D43" s="4" t="s">
        <v>405</v>
      </c>
      <c r="E43" s="1">
        <v>12843</v>
      </c>
      <c r="F43" s="1">
        <v>2016</v>
      </c>
      <c r="G43" s="4" t="s">
        <v>59</v>
      </c>
      <c r="H43" s="121"/>
      <c r="I43" s="133">
        <f t="shared" si="2"/>
        <v>0</v>
      </c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60"/>
      <c r="FH43" s="60"/>
      <c r="FI43" s="60"/>
      <c r="FJ43" s="60"/>
      <c r="FK43" s="58"/>
      <c r="FL43" s="58"/>
      <c r="FM43" s="60"/>
      <c r="FN43" s="60"/>
      <c r="FO43" s="58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58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9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1"/>
    </row>
    <row r="44" spans="1:522" ht="18" customHeight="1" x14ac:dyDescent="0.2">
      <c r="A44" s="116"/>
      <c r="B44" s="152" t="s">
        <v>120</v>
      </c>
      <c r="C44" s="64">
        <v>9237</v>
      </c>
      <c r="D44" s="117" t="s">
        <v>121</v>
      </c>
      <c r="E44" s="64">
        <v>11810</v>
      </c>
      <c r="F44" s="64">
        <v>2016</v>
      </c>
      <c r="G44" s="117" t="s">
        <v>76</v>
      </c>
      <c r="H44" s="158"/>
      <c r="I44" s="133">
        <f t="shared" ref="I44" si="3">SUM(K44:TB44)</f>
        <v>0</v>
      </c>
      <c r="J44" s="116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159"/>
      <c r="FH44" s="160"/>
      <c r="FI44" s="160"/>
      <c r="FJ44" s="159"/>
      <c r="FK44" s="159"/>
      <c r="FL44" s="160"/>
      <c r="FM44" s="159"/>
      <c r="FN44" s="159"/>
      <c r="FO44" s="160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60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4"/>
      <c r="IH44" s="64"/>
      <c r="II44" s="64"/>
      <c r="IJ44" s="64"/>
      <c r="IK44" s="64"/>
      <c r="IL44" s="64"/>
      <c r="IM44" s="64"/>
      <c r="IN44" s="64"/>
      <c r="IO44" s="64"/>
      <c r="IP44" s="64"/>
      <c r="IQ44" s="64"/>
      <c r="IR44" s="64"/>
      <c r="IS44" s="64"/>
      <c r="IT44" s="64"/>
      <c r="IU44" s="64"/>
      <c r="IV44" s="64"/>
      <c r="IW44" s="64"/>
      <c r="IX44" s="64"/>
      <c r="IY44" s="64"/>
      <c r="IZ44" s="64"/>
      <c r="JA44" s="64"/>
      <c r="JB44" s="64"/>
      <c r="JC44" s="64"/>
      <c r="JD44" s="64"/>
      <c r="JE44" s="64"/>
      <c r="JF44" s="64"/>
      <c r="JG44" s="64"/>
      <c r="JH44" s="64"/>
      <c r="JI44" s="64"/>
      <c r="JJ44" s="64"/>
      <c r="JK44" s="64"/>
      <c r="JL44" s="64"/>
      <c r="JM44" s="64"/>
      <c r="JN44" s="64"/>
      <c r="JO44" s="64"/>
      <c r="JP44" s="64"/>
      <c r="JQ44" s="64"/>
      <c r="JR44" s="64"/>
      <c r="JS44" s="64"/>
      <c r="JT44" s="64"/>
      <c r="JU44" s="64"/>
      <c r="JV44" s="64"/>
      <c r="JW44" s="64"/>
      <c r="JX44" s="64"/>
      <c r="JY44" s="64"/>
      <c r="JZ44" s="64"/>
      <c r="KA44" s="64"/>
      <c r="KB44" s="64"/>
      <c r="KC44" s="64"/>
      <c r="KD44" s="64"/>
      <c r="KE44" s="64"/>
      <c r="KF44" s="64"/>
      <c r="KG44" s="64"/>
      <c r="KH44" s="64"/>
      <c r="KI44" s="64"/>
      <c r="KJ44" s="64"/>
      <c r="KK44" s="64"/>
      <c r="KL44" s="64"/>
      <c r="KM44" s="64"/>
      <c r="KN44" s="64"/>
      <c r="KO44" s="64"/>
      <c r="KP44" s="64"/>
      <c r="KQ44" s="64"/>
      <c r="KR44" s="64"/>
      <c r="KS44" s="119"/>
      <c r="KT44" s="64"/>
      <c r="KU44" s="64"/>
      <c r="KV44" s="64"/>
      <c r="KW44" s="64"/>
      <c r="KX44" s="64"/>
      <c r="KY44" s="64"/>
      <c r="KZ44" s="64"/>
      <c r="LA44" s="64"/>
      <c r="LB44" s="64"/>
      <c r="LC44" s="64"/>
      <c r="LD44" s="64"/>
      <c r="LE44" s="64"/>
      <c r="LF44" s="64"/>
      <c r="LG44" s="64"/>
      <c r="LH44" s="64"/>
      <c r="LI44" s="64"/>
      <c r="LJ44" s="64"/>
      <c r="LK44" s="64"/>
      <c r="LL44" s="64"/>
      <c r="LM44" s="64"/>
      <c r="LN44" s="64"/>
      <c r="LO44" s="64"/>
      <c r="LP44" s="64"/>
      <c r="LQ44" s="64"/>
      <c r="LR44" s="64"/>
      <c r="LS44" s="64"/>
      <c r="LT44" s="64"/>
      <c r="LU44" s="64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64"/>
      <c r="NF44" s="64"/>
      <c r="NG44" s="64"/>
      <c r="NH44" s="64"/>
      <c r="NI44" s="64"/>
      <c r="NJ44" s="64"/>
      <c r="NK44" s="64"/>
      <c r="NL44" s="64"/>
      <c r="NM44" s="64"/>
      <c r="NN44" s="64"/>
      <c r="NO44" s="64"/>
      <c r="NP44" s="64"/>
      <c r="NQ44" s="64"/>
      <c r="NR44" s="64"/>
      <c r="NS44" s="64"/>
      <c r="NT44" s="64"/>
      <c r="NU44" s="64"/>
      <c r="NV44" s="64"/>
      <c r="NW44" s="64"/>
      <c r="NX44" s="64"/>
      <c r="NY44" s="64"/>
      <c r="NZ44" s="64"/>
      <c r="OA44" s="64"/>
      <c r="OB44" s="64"/>
      <c r="OC44" s="64"/>
      <c r="OD44" s="64"/>
      <c r="OE44" s="64"/>
      <c r="OF44" s="64"/>
      <c r="OG44" s="64"/>
      <c r="OH44" s="64"/>
      <c r="OI44" s="64"/>
      <c r="OJ44" s="64"/>
      <c r="OK44" s="64"/>
      <c r="OL44" s="64"/>
      <c r="OM44" s="64"/>
      <c r="ON44" s="64"/>
      <c r="OO44" s="64"/>
      <c r="OP44" s="64"/>
      <c r="OQ44" s="64"/>
      <c r="OR44" s="64"/>
      <c r="OS44" s="64"/>
      <c r="OT44" s="64"/>
      <c r="OU44" s="64"/>
      <c r="OV44" s="64"/>
      <c r="OW44" s="64"/>
      <c r="OX44" s="64"/>
      <c r="OY44" s="64"/>
      <c r="OZ44" s="64"/>
      <c r="PA44" s="64"/>
      <c r="PB44" s="64"/>
      <c r="PC44" s="64"/>
      <c r="PD44" s="64"/>
      <c r="PE44" s="64"/>
      <c r="PF44" s="64"/>
      <c r="PG44" s="64"/>
      <c r="PH44" s="64"/>
      <c r="PI44" s="64"/>
      <c r="PJ44" s="64"/>
      <c r="PK44" s="64"/>
      <c r="PL44" s="64"/>
      <c r="PM44" s="64"/>
      <c r="PN44" s="64"/>
      <c r="PO44" s="64"/>
      <c r="PP44" s="64"/>
      <c r="PQ44" s="64"/>
      <c r="PR44" s="64"/>
      <c r="PS44" s="64"/>
      <c r="PT44" s="64"/>
      <c r="PU44" s="64"/>
      <c r="PV44" s="64"/>
      <c r="PW44" s="64"/>
      <c r="PX44" s="64"/>
      <c r="PY44" s="64"/>
      <c r="PZ44" s="64"/>
      <c r="QA44" s="64"/>
      <c r="QB44" s="64"/>
      <c r="QC44" s="64"/>
      <c r="QD44" s="64"/>
      <c r="QE44" s="64"/>
      <c r="QF44" s="64"/>
      <c r="QG44" s="64"/>
      <c r="QH44" s="64"/>
      <c r="QI44" s="64"/>
      <c r="QJ44" s="64"/>
      <c r="QK44" s="64"/>
      <c r="QL44" s="64"/>
      <c r="QM44" s="64"/>
      <c r="QN44" s="64"/>
      <c r="QO44" s="64"/>
      <c r="QP44" s="64"/>
      <c r="QQ44" s="64"/>
      <c r="QR44" s="64"/>
      <c r="QS44" s="64"/>
      <c r="QT44" s="64"/>
      <c r="QU44" s="64"/>
      <c r="QV44" s="64"/>
      <c r="QW44" s="64"/>
      <c r="QX44" s="64"/>
      <c r="QY44" s="64"/>
      <c r="QZ44" s="64"/>
      <c r="RA44" s="64"/>
      <c r="RB44" s="64"/>
      <c r="RC44" s="64"/>
      <c r="RD44" s="64"/>
      <c r="RE44" s="64"/>
      <c r="RF44" s="64"/>
      <c r="RG44" s="64"/>
      <c r="RH44" s="64"/>
      <c r="RI44" s="64"/>
      <c r="RJ44" s="64"/>
      <c r="RK44" s="64"/>
      <c r="RL44" s="64"/>
      <c r="RM44" s="64"/>
      <c r="RN44" s="64"/>
      <c r="RO44" s="64"/>
      <c r="RP44" s="64"/>
      <c r="RQ44" s="64"/>
      <c r="RR44" s="64"/>
      <c r="RS44" s="64"/>
      <c r="RT44" s="64"/>
      <c r="RU44" s="64"/>
      <c r="RV44" s="64"/>
      <c r="RW44" s="64"/>
      <c r="RX44" s="64"/>
      <c r="RY44" s="64"/>
      <c r="RZ44" s="64"/>
      <c r="SA44" s="64"/>
      <c r="SB44" s="64"/>
      <c r="SC44" s="64"/>
      <c r="SD44" s="64"/>
      <c r="SE44" s="64"/>
      <c r="SF44" s="64"/>
      <c r="SG44" s="64"/>
      <c r="SH44" s="64"/>
      <c r="SI44" s="64"/>
      <c r="SJ44" s="64"/>
      <c r="SK44" s="64"/>
      <c r="SL44" s="64"/>
      <c r="SM44" s="64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4"/>
      <c r="TB44" s="64"/>
    </row>
    <row r="45" spans="1:522" s="10" customFormat="1" ht="18" customHeight="1" x14ac:dyDescent="0.2">
      <c r="A45" s="12">
        <v>16</v>
      </c>
      <c r="B45" s="26" t="s">
        <v>55</v>
      </c>
      <c r="C45" s="1"/>
      <c r="D45" s="4"/>
      <c r="E45" s="1"/>
      <c r="F45" s="1"/>
      <c r="G45" s="4"/>
      <c r="H45" s="121"/>
      <c r="I45" s="133">
        <f t="shared" ref="I45:I48" si="4">SUM(K45:TB45)</f>
        <v>0</v>
      </c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60"/>
      <c r="FH45" s="60"/>
      <c r="FI45" s="60"/>
      <c r="FJ45" s="60"/>
      <c r="FK45" s="58"/>
      <c r="FL45" s="58"/>
      <c r="FM45" s="60"/>
      <c r="FN45" s="60"/>
      <c r="FO45" s="58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58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1"/>
    </row>
    <row r="46" spans="1:522" s="10" customFormat="1" ht="18" customHeight="1" x14ac:dyDescent="0.2">
      <c r="A46" s="33"/>
      <c r="B46" s="35"/>
      <c r="C46" s="1"/>
      <c r="D46" s="4"/>
      <c r="E46" s="1"/>
      <c r="F46" s="1"/>
      <c r="G46" s="4"/>
      <c r="H46" s="121"/>
      <c r="I46" s="133">
        <f t="shared" si="4"/>
        <v>0</v>
      </c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60"/>
      <c r="FH46" s="60"/>
      <c r="FI46" s="60"/>
      <c r="FJ46" s="60"/>
      <c r="FK46" s="58"/>
      <c r="FL46" s="58"/>
      <c r="FM46" s="60"/>
      <c r="FN46" s="60"/>
      <c r="FO46" s="58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58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1"/>
    </row>
    <row r="47" spans="1:522" s="10" customFormat="1" ht="18" customHeight="1" x14ac:dyDescent="0.2">
      <c r="A47" s="33"/>
      <c r="B47" s="35"/>
      <c r="C47" s="1"/>
      <c r="D47" s="4"/>
      <c r="E47" s="1"/>
      <c r="F47" s="1"/>
      <c r="G47" s="4"/>
      <c r="H47" s="121"/>
      <c r="I47" s="133">
        <f t="shared" si="4"/>
        <v>0</v>
      </c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60"/>
      <c r="FH47" s="60"/>
      <c r="FI47" s="60"/>
      <c r="FJ47" s="60"/>
      <c r="FK47" s="58"/>
      <c r="FL47" s="58"/>
      <c r="FM47" s="60"/>
      <c r="FN47" s="60"/>
      <c r="FO47" s="58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58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1"/>
    </row>
    <row r="48" spans="1:522" s="10" customFormat="1" ht="18" customHeight="1" x14ac:dyDescent="0.2">
      <c r="A48" s="33"/>
      <c r="B48" s="35"/>
      <c r="C48" s="1"/>
      <c r="D48" s="4"/>
      <c r="E48" s="1"/>
      <c r="F48" s="1"/>
      <c r="G48" s="4"/>
      <c r="H48" s="121"/>
      <c r="I48" s="133">
        <f t="shared" si="4"/>
        <v>0</v>
      </c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60"/>
      <c r="FH48" s="60"/>
      <c r="FI48" s="60"/>
      <c r="FJ48" s="60"/>
      <c r="FK48" s="58"/>
      <c r="FL48" s="58"/>
      <c r="FM48" s="60"/>
      <c r="FN48" s="60"/>
      <c r="FO48" s="58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58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1"/>
    </row>
    <row r="49" ht="15.95" customHeight="1" x14ac:dyDescent="0.2"/>
    <row r="50" ht="15.95" customHeight="1" x14ac:dyDescent="0.2"/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32:TB32">
    <cfRule type="top10" dxfId="49" priority="735" rank="15"/>
  </conditionalFormatting>
  <conditionalFormatting sqref="K18:TB19 K17:IY17 JA17:TB17">
    <cfRule type="top10" dxfId="48" priority="1" rank="15"/>
  </conditionalFormatting>
  <conditionalFormatting sqref="K45:TB48 K41:TB43 K9:OM9 RL9:TB9 K33:TB36 K10:TB16 K22:TB31 OO9:RJ9">
    <cfRule type="top10" dxfId="47" priority="94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TB71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7109375" style="11" customWidth="1"/>
    <col min="3" max="3" width="10.28515625" style="1" customWidth="1"/>
    <col min="4" max="4" width="24.5703125" customWidth="1"/>
    <col min="5" max="5" width="11.5703125" style="1" customWidth="1"/>
    <col min="6" max="6" width="9.85546875" style="1" customWidth="1"/>
    <col min="7" max="7" width="24.7109375" customWidth="1"/>
    <col min="8" max="8" width="0.28515625" customWidth="1"/>
    <col min="9" max="9" width="9.85546875" style="1" customWidth="1"/>
    <col min="10" max="10" width="9.85546875" style="12" customWidth="1"/>
    <col min="11" max="522" width="4.7109375" customWidth="1"/>
  </cols>
  <sheetData>
    <row r="1" spans="1:522" ht="30" customHeight="1" x14ac:dyDescent="0.4">
      <c r="A1" s="206" t="s">
        <v>167</v>
      </c>
      <c r="B1" s="207"/>
      <c r="C1" s="207"/>
      <c r="D1" s="207"/>
      <c r="E1" s="207"/>
      <c r="F1" s="207"/>
      <c r="G1" s="207"/>
    </row>
    <row r="2" spans="1:522" ht="24.95" customHeight="1" x14ac:dyDescent="0.4">
      <c r="A2" s="206" t="s">
        <v>513</v>
      </c>
      <c r="B2" s="207"/>
      <c r="C2" s="207"/>
      <c r="D2" s="207"/>
      <c r="E2" s="207"/>
      <c r="F2" s="207"/>
      <c r="G2" s="207"/>
      <c r="H2" s="80"/>
      <c r="K2" s="2"/>
      <c r="L2" s="2"/>
      <c r="M2" s="2"/>
      <c r="N2" s="2"/>
      <c r="O2" s="2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 t="s">
        <v>0</v>
      </c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126"/>
      <c r="LH2" s="126"/>
      <c r="LI2" s="126"/>
      <c r="LJ2" s="126"/>
      <c r="LK2" s="126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31"/>
      <c r="LW2" s="131"/>
      <c r="LX2" s="131"/>
      <c r="LY2" s="131"/>
      <c r="LZ2" s="131"/>
      <c r="MA2" s="131"/>
      <c r="MB2" s="131"/>
      <c r="MC2" s="131"/>
      <c r="MD2" s="131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42"/>
      <c r="OA2" s="142"/>
      <c r="OB2" s="142"/>
      <c r="OC2" s="142"/>
      <c r="OD2" s="142"/>
      <c r="OE2" s="142"/>
      <c r="OF2" s="142"/>
      <c r="OG2" s="142"/>
      <c r="OH2" s="142"/>
      <c r="OI2" s="142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53"/>
      <c r="RA2" s="153"/>
      <c r="RB2" s="153"/>
      <c r="RC2" s="153"/>
      <c r="RD2" s="153"/>
      <c r="RE2" s="153"/>
      <c r="RF2" s="153"/>
      <c r="RG2" s="153"/>
      <c r="RH2" s="153"/>
      <c r="RI2" s="153"/>
      <c r="RJ2" s="153"/>
      <c r="RK2" s="156"/>
      <c r="RL2" s="156"/>
      <c r="RM2" s="156"/>
      <c r="RN2" s="156"/>
      <c r="RO2" s="156"/>
      <c r="RP2" s="156"/>
      <c r="RQ2" s="156"/>
      <c r="RR2" s="156"/>
      <c r="RS2" s="156"/>
      <c r="RT2" s="156"/>
      <c r="RU2" s="156"/>
      <c r="RV2" s="156"/>
      <c r="RW2" s="156"/>
      <c r="RX2" s="156"/>
      <c r="RY2" s="156"/>
      <c r="RZ2" s="156"/>
      <c r="SA2" s="156"/>
      <c r="SB2" s="156"/>
      <c r="SC2" s="156"/>
      <c r="SD2" s="156"/>
      <c r="SE2" s="156"/>
      <c r="SF2" s="156"/>
      <c r="SG2" s="156"/>
      <c r="SH2" s="156"/>
      <c r="SI2" s="156"/>
      <c r="SJ2" s="156"/>
      <c r="SK2" s="156"/>
      <c r="SL2" s="156"/>
      <c r="SM2" s="156"/>
      <c r="SN2" s="156"/>
      <c r="SO2" s="156"/>
      <c r="SP2" s="156"/>
      <c r="SQ2" s="156"/>
      <c r="SR2" s="156"/>
      <c r="SS2" s="156"/>
      <c r="ST2" s="156"/>
      <c r="SU2" s="156"/>
      <c r="SV2" s="156"/>
      <c r="SW2" s="156"/>
      <c r="SX2" s="156"/>
      <c r="SY2" s="156"/>
      <c r="SZ2" s="156"/>
      <c r="TA2" s="156"/>
      <c r="TB2" s="65"/>
    </row>
    <row r="3" spans="1:522" ht="15" customHeight="1" x14ac:dyDescent="0.4">
      <c r="A3" s="14"/>
      <c r="B3" s="12"/>
      <c r="D3" s="1"/>
      <c r="G3" s="1"/>
      <c r="H3" s="1"/>
      <c r="I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9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214" t="s">
        <v>60</v>
      </c>
      <c r="B4" s="214"/>
      <c r="C4" s="214"/>
      <c r="D4" s="214"/>
      <c r="E4" s="214"/>
      <c r="F4" s="214"/>
      <c r="G4" s="214"/>
      <c r="H4" s="8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127"/>
      <c r="LH4" s="127"/>
      <c r="LI4" s="127"/>
      <c r="LJ4" s="127"/>
      <c r="LK4" s="127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2"/>
      <c r="LW4" s="132"/>
      <c r="LX4" s="132"/>
      <c r="LY4" s="132"/>
      <c r="LZ4" s="132"/>
      <c r="MA4" s="132"/>
      <c r="MB4" s="132"/>
      <c r="MC4" s="132"/>
      <c r="MD4" s="132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43"/>
      <c r="OA4" s="143"/>
      <c r="OB4" s="143"/>
      <c r="OC4" s="143"/>
      <c r="OD4" s="143"/>
      <c r="OE4" s="143"/>
      <c r="OF4" s="143"/>
      <c r="OG4" s="143"/>
      <c r="OH4" s="143"/>
      <c r="OI4" s="143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54"/>
      <c r="RA4" s="154"/>
      <c r="RB4" s="154"/>
      <c r="RC4" s="154"/>
      <c r="RD4" s="154"/>
      <c r="RE4" s="154"/>
      <c r="RF4" s="154"/>
      <c r="RG4" s="154"/>
      <c r="RH4" s="154"/>
      <c r="RI4" s="154"/>
      <c r="RJ4" s="154"/>
      <c r="RK4" s="157"/>
      <c r="RL4" s="157"/>
      <c r="RM4" s="157"/>
      <c r="RN4" s="157"/>
      <c r="RO4" s="157"/>
      <c r="RP4" s="157"/>
      <c r="RQ4" s="157"/>
      <c r="RR4" s="157"/>
      <c r="RS4" s="157"/>
      <c r="RT4" s="157"/>
      <c r="RU4" s="157"/>
      <c r="RV4" s="157"/>
      <c r="RW4" s="157"/>
      <c r="RX4" s="157"/>
      <c r="RY4" s="157"/>
      <c r="RZ4" s="157"/>
      <c r="SA4" s="157"/>
      <c r="SB4" s="157"/>
      <c r="SC4" s="157"/>
      <c r="SD4" s="157"/>
      <c r="SE4" s="157"/>
      <c r="SF4" s="157"/>
      <c r="SG4" s="157"/>
      <c r="SH4" s="157"/>
      <c r="SI4" s="157"/>
      <c r="SJ4" s="157"/>
      <c r="SK4" s="157"/>
      <c r="SL4" s="157"/>
      <c r="SM4" s="157"/>
      <c r="SN4" s="157"/>
      <c r="SO4" s="157"/>
      <c r="SP4" s="157"/>
      <c r="SQ4" s="157"/>
      <c r="SR4" s="157"/>
      <c r="SS4" s="157"/>
      <c r="ST4" s="157"/>
      <c r="SU4" s="157"/>
      <c r="SV4" s="157"/>
      <c r="SW4" s="157"/>
      <c r="SX4" s="157"/>
      <c r="SY4" s="157"/>
      <c r="SZ4" s="157"/>
      <c r="TA4" s="157"/>
      <c r="TB4" s="66"/>
    </row>
    <row r="5" spans="1:522" ht="15" customHeight="1" x14ac:dyDescent="0.2"/>
    <row r="6" spans="1:522" ht="15" x14ac:dyDescent="0.25">
      <c r="A6" s="215" t="s">
        <v>1</v>
      </c>
      <c r="B6" s="208" t="s">
        <v>2</v>
      </c>
      <c r="C6" s="208" t="s">
        <v>3</v>
      </c>
      <c r="D6" s="208" t="s">
        <v>4</v>
      </c>
      <c r="E6" s="208" t="s">
        <v>3</v>
      </c>
      <c r="F6" s="208" t="s">
        <v>5</v>
      </c>
      <c r="G6" s="208" t="s">
        <v>6</v>
      </c>
      <c r="H6" s="77"/>
      <c r="I6" s="211" t="s">
        <v>7</v>
      </c>
      <c r="J6" s="211" t="s">
        <v>61</v>
      </c>
      <c r="K6" s="164" t="str">
        <f>Seniori!K6</f>
        <v>08.-09.02.</v>
      </c>
      <c r="L6" s="164"/>
      <c r="M6" s="164">
        <f>Seniori!M6</f>
        <v>0</v>
      </c>
      <c r="N6" s="164"/>
      <c r="O6" s="164">
        <f>Seniori!O6</f>
        <v>0</v>
      </c>
      <c r="P6" s="164">
        <f>Seniori!P6</f>
        <v>0</v>
      </c>
      <c r="Q6" s="164">
        <f>Seniori!Q6</f>
        <v>0</v>
      </c>
      <c r="R6" s="164">
        <f>Seniori!R6</f>
        <v>0</v>
      </c>
      <c r="S6" s="164">
        <f>Seniori!S6</f>
        <v>0</v>
      </c>
      <c r="T6" s="164">
        <f>Seniori!T6</f>
        <v>0</v>
      </c>
      <c r="U6" s="164">
        <f>Seniori!U6</f>
        <v>0</v>
      </c>
      <c r="V6" s="164">
        <f>Seniori!V6</f>
        <v>0</v>
      </c>
      <c r="W6" s="164">
        <f>Seniori!W6</f>
        <v>0</v>
      </c>
      <c r="X6" s="164">
        <f>Seniori!X6</f>
        <v>0</v>
      </c>
      <c r="Y6" s="164">
        <f>Seniori!Y6</f>
        <v>0</v>
      </c>
      <c r="Z6" s="164" t="str">
        <f>Seniori!Z6</f>
        <v>23.02.</v>
      </c>
      <c r="AA6" s="164"/>
      <c r="AB6" s="164">
        <f>Seniori!AB6</f>
        <v>0</v>
      </c>
      <c r="AC6" s="164">
        <f>Seniori!AC6</f>
        <v>0</v>
      </c>
      <c r="AD6" s="164">
        <f>Seniori!AD6</f>
        <v>0</v>
      </c>
      <c r="AE6" s="164">
        <f>Seniori!AE6</f>
        <v>0</v>
      </c>
      <c r="AF6" s="164">
        <f>Seniori!AF6</f>
        <v>0</v>
      </c>
      <c r="AG6" s="164" t="str">
        <f>Seniori!AG6</f>
        <v>01.-02.03.</v>
      </c>
      <c r="AH6" s="164"/>
      <c r="AI6" s="164">
        <f>Seniori!AI6</f>
        <v>0</v>
      </c>
      <c r="AJ6" s="164">
        <f>Seniori!AJ6</f>
        <v>0</v>
      </c>
      <c r="AK6" s="164">
        <f>Seniori!AK6</f>
        <v>0</v>
      </c>
      <c r="AL6" s="164">
        <f>Seniori!AL6</f>
        <v>0</v>
      </c>
      <c r="AM6" s="164">
        <f>Seniori!AM6</f>
        <v>0</v>
      </c>
      <c r="AN6" s="164">
        <f>Seniori!AN6</f>
        <v>0</v>
      </c>
      <c r="AO6" s="164">
        <f>Seniori!AO6</f>
        <v>0</v>
      </c>
      <c r="AP6" s="164">
        <f>Seniori!AP6</f>
        <v>0</v>
      </c>
      <c r="AQ6" s="164"/>
      <c r="AR6" s="164">
        <f>Seniori!AR6</f>
        <v>0</v>
      </c>
      <c r="AS6" s="164">
        <f>Seniori!AS6</f>
        <v>0</v>
      </c>
      <c r="AT6" s="164">
        <f>Seniori!AT6</f>
        <v>0</v>
      </c>
      <c r="AU6" s="164"/>
      <c r="AV6" s="164" t="str">
        <f>Seniori!AV6</f>
        <v>07.-09.03.</v>
      </c>
      <c r="AW6" s="164"/>
      <c r="AX6" s="164">
        <f>Seniori!AX6</f>
        <v>0</v>
      </c>
      <c r="AY6" s="164">
        <f>Seniori!AY6</f>
        <v>0</v>
      </c>
      <c r="AZ6" s="164">
        <f>Seniori!AZ6</f>
        <v>0</v>
      </c>
      <c r="BA6" s="164">
        <f>Seniori!BA6</f>
        <v>0</v>
      </c>
      <c r="BB6" s="164" t="str">
        <f>Seniori!BB6</f>
        <v>07.-09.03.</v>
      </c>
      <c r="BC6" s="164"/>
      <c r="BD6" s="164">
        <f>Seniori!BD6</f>
        <v>0</v>
      </c>
      <c r="BE6" s="164">
        <f>Seniori!BE6</f>
        <v>0</v>
      </c>
      <c r="BF6" s="164">
        <f>Seniori!BF6</f>
        <v>0</v>
      </c>
      <c r="BG6" s="164">
        <f>Seniori!BG6</f>
        <v>0</v>
      </c>
      <c r="BH6" s="164" t="str">
        <f>Seniori!BH6</f>
        <v>18.-19.04.</v>
      </c>
      <c r="BI6" s="164"/>
      <c r="BJ6" s="164">
        <f>Seniori!BJ6</f>
        <v>0</v>
      </c>
      <c r="BK6" s="164">
        <f>Seniori!BK6</f>
        <v>0</v>
      </c>
      <c r="BL6" s="164"/>
      <c r="BM6" s="164"/>
      <c r="BN6" s="164">
        <f>Seniori!BN6</f>
        <v>0</v>
      </c>
      <c r="BO6" s="164">
        <f>Seniori!BO6</f>
        <v>0</v>
      </c>
      <c r="BP6" s="164">
        <f>Seniori!BP6</f>
        <v>0</v>
      </c>
      <c r="BQ6" s="164">
        <f>Seniori!BQ6</f>
        <v>0</v>
      </c>
      <c r="BR6" s="164">
        <f>Seniori!BR6</f>
        <v>0</v>
      </c>
      <c r="BS6" s="164">
        <f>Seniori!BS6</f>
        <v>0</v>
      </c>
      <c r="BT6" s="164">
        <f>Seniori!BT6</f>
        <v>0</v>
      </c>
      <c r="BU6" s="164">
        <f>Seniori!BU6</f>
        <v>0</v>
      </c>
      <c r="BV6" s="164">
        <f>Seniori!BV6</f>
        <v>0</v>
      </c>
      <c r="BW6" s="164">
        <f>Seniori!BW6</f>
        <v>0</v>
      </c>
      <c r="BX6" s="164">
        <f>Seniori!BX6</f>
        <v>0</v>
      </c>
      <c r="BY6" s="164"/>
      <c r="BZ6" s="164">
        <f>Seniori!BZ6</f>
        <v>0</v>
      </c>
      <c r="CA6" s="164">
        <f>Seniori!CA6</f>
        <v>0</v>
      </c>
      <c r="CB6" s="164">
        <f>Seniori!CB6</f>
        <v>0</v>
      </c>
      <c r="CC6" s="164">
        <f>Seniori!CC6</f>
        <v>0</v>
      </c>
      <c r="CD6" s="164">
        <f>Seniori!CD6</f>
        <v>0</v>
      </c>
      <c r="CE6" s="164">
        <f>Seniori!CE6</f>
        <v>0</v>
      </c>
      <c r="CF6" s="164">
        <f>Seniori!CF6</f>
        <v>0</v>
      </c>
      <c r="CG6" s="164">
        <f>Seniori!CG6</f>
        <v>0</v>
      </c>
      <c r="CH6" s="164">
        <f>Seniori!CH6</f>
        <v>0</v>
      </c>
      <c r="CI6" s="164">
        <f>Seniori!CI6</f>
        <v>0</v>
      </c>
      <c r="CJ6" s="164"/>
      <c r="CK6" s="164">
        <f>Seniori!CK6</f>
        <v>0</v>
      </c>
      <c r="CL6" s="164">
        <f>Seniori!CL6</f>
        <v>0</v>
      </c>
      <c r="CM6" s="164">
        <f>Seniori!CM6</f>
        <v>0</v>
      </c>
      <c r="CN6" s="164">
        <f>Seniori!CN6</f>
        <v>0</v>
      </c>
      <c r="CO6" s="164">
        <f>Seniori!CO6</f>
        <v>0</v>
      </c>
      <c r="CP6" s="164">
        <f>Seniori!CP6</f>
        <v>0</v>
      </c>
      <c r="CQ6" s="164">
        <f>Seniori!CQ6</f>
        <v>0</v>
      </c>
      <c r="CR6" s="164">
        <f>Seniori!CR6</f>
        <v>0</v>
      </c>
      <c r="CS6" s="164">
        <f>Seniori!CS6</f>
        <v>0</v>
      </c>
      <c r="CT6" s="164">
        <f>Seniori!CT6</f>
        <v>0</v>
      </c>
      <c r="CU6" s="164">
        <f>Seniori!CU6</f>
        <v>0</v>
      </c>
      <c r="CV6" s="164">
        <f>Seniori!CV6</f>
        <v>0</v>
      </c>
      <c r="CW6" s="164">
        <f>Seniori!CW6</f>
        <v>0</v>
      </c>
      <c r="CX6" s="164">
        <f>Seniori!CX6</f>
        <v>0</v>
      </c>
      <c r="CY6" s="164">
        <f>Seniori!CY6</f>
        <v>0</v>
      </c>
      <c r="CZ6" s="164">
        <f>Seniori!CZ6</f>
        <v>0</v>
      </c>
      <c r="DA6" s="164"/>
      <c r="DB6" s="164"/>
      <c r="DC6" s="164">
        <f>Seniori!DC6</f>
        <v>0</v>
      </c>
      <c r="DD6" s="164"/>
      <c r="DE6" s="164"/>
      <c r="DF6" s="164">
        <f>Seniori!DF6</f>
        <v>0</v>
      </c>
      <c r="DG6" s="164">
        <f>Seniori!DG6</f>
        <v>0</v>
      </c>
      <c r="DH6" s="164">
        <f>Seniori!DH6</f>
        <v>0</v>
      </c>
      <c r="DI6" s="164">
        <f>Seniori!DI6</f>
        <v>0</v>
      </c>
      <c r="DJ6" s="164">
        <f>Seniori!DJ6</f>
        <v>0</v>
      </c>
      <c r="DK6" s="164">
        <f>Seniori!DK6</f>
        <v>0</v>
      </c>
      <c r="DL6" s="164">
        <f>Seniori!DL6</f>
        <v>0</v>
      </c>
      <c r="DM6" s="164">
        <f>Seniori!DM6</f>
        <v>0</v>
      </c>
      <c r="DN6" s="164">
        <f>Seniori!DN6</f>
        <v>0</v>
      </c>
      <c r="DO6" s="164">
        <f>Seniori!DO6</f>
        <v>0</v>
      </c>
      <c r="DP6" s="164">
        <f>Seniori!DP6</f>
        <v>0</v>
      </c>
      <c r="DQ6" s="164">
        <f>Seniori!DQ6</f>
        <v>0</v>
      </c>
      <c r="DR6" s="164">
        <f>Seniori!DR6</f>
        <v>0</v>
      </c>
      <c r="DS6" s="164"/>
      <c r="DT6" s="164"/>
      <c r="DU6" s="164">
        <f>Seniori!DU6</f>
        <v>0</v>
      </c>
      <c r="DV6" s="164">
        <f>Seniori!DV6</f>
        <v>0</v>
      </c>
      <c r="DW6" s="164">
        <f>Seniori!DW6</f>
        <v>0</v>
      </c>
      <c r="DX6" s="164">
        <f>Seniori!DX6</f>
        <v>0</v>
      </c>
      <c r="DY6" s="164">
        <f>Seniori!DY6</f>
        <v>0</v>
      </c>
      <c r="DZ6" s="164">
        <f>Seniori!DZ6</f>
        <v>0</v>
      </c>
      <c r="EA6" s="164">
        <f>Seniori!EA6</f>
        <v>0</v>
      </c>
      <c r="EB6" s="164">
        <f>Seniori!EB6</f>
        <v>0</v>
      </c>
      <c r="EC6" s="164"/>
      <c r="ED6" s="164">
        <f>Seniori!ED6</f>
        <v>0</v>
      </c>
      <c r="EE6" s="164"/>
      <c r="EF6" s="164">
        <f>Seniori!EF6</f>
        <v>0</v>
      </c>
      <c r="EG6" s="164">
        <f>Seniori!EG6</f>
        <v>0</v>
      </c>
      <c r="EH6" s="164"/>
      <c r="EI6" s="164">
        <f>Seniori!EI6</f>
        <v>0</v>
      </c>
      <c r="EJ6" s="164">
        <f>Seniori!EJ6</f>
        <v>0</v>
      </c>
      <c r="EK6" s="164">
        <f>Seniori!EK6</f>
        <v>0</v>
      </c>
      <c r="EL6" s="164">
        <f>Seniori!EL6</f>
        <v>0</v>
      </c>
      <c r="EM6" s="164">
        <f>Seniori!EM6</f>
        <v>0</v>
      </c>
      <c r="EN6" s="164">
        <f>Seniori!EN6</f>
        <v>0</v>
      </c>
      <c r="EO6" s="164">
        <f>Seniori!EO6</f>
        <v>0</v>
      </c>
      <c r="EP6" s="164">
        <f>Seniori!EP6</f>
        <v>0</v>
      </c>
      <c r="EQ6" s="164">
        <f>Seniori!EQ6</f>
        <v>0</v>
      </c>
      <c r="ER6" s="164">
        <f>Seniori!ER6</f>
        <v>0</v>
      </c>
      <c r="ES6" s="164">
        <f>Seniori!ES6</f>
        <v>0</v>
      </c>
      <c r="ET6" s="164">
        <f>Seniori!ET6</f>
        <v>0</v>
      </c>
      <c r="EU6" s="164">
        <f>Seniori!EU6</f>
        <v>0</v>
      </c>
      <c r="EV6" s="164">
        <f>Seniori!EV6</f>
        <v>0</v>
      </c>
      <c r="EW6" s="164">
        <f>Seniori!EW6</f>
        <v>0</v>
      </c>
      <c r="EX6" s="164">
        <f>Seniori!EX6</f>
        <v>0</v>
      </c>
      <c r="EY6" s="164">
        <f>Seniori!EY6</f>
        <v>0</v>
      </c>
      <c r="EZ6" s="164">
        <f>Seniori!EZ6</f>
        <v>0</v>
      </c>
      <c r="FA6" s="164">
        <f>Seniori!FA6</f>
        <v>0</v>
      </c>
      <c r="FB6" s="164">
        <f>Seniori!FB6</f>
        <v>0</v>
      </c>
      <c r="FC6" s="164"/>
      <c r="FD6" s="164">
        <f>Seniori!FD6</f>
        <v>0</v>
      </c>
      <c r="FE6" s="164"/>
      <c r="FF6" s="164">
        <f>Seniori!FF6</f>
        <v>0</v>
      </c>
      <c r="FG6" s="164">
        <f>Seniori!FG6</f>
        <v>0</v>
      </c>
      <c r="FH6" s="164">
        <f>Seniori!FH6</f>
        <v>0</v>
      </c>
      <c r="FI6" s="164"/>
      <c r="FJ6" s="164">
        <f>Seniori!FJ6</f>
        <v>0</v>
      </c>
      <c r="FK6" s="164">
        <f>Seniori!FK6</f>
        <v>0</v>
      </c>
      <c r="FL6" s="164">
        <f>Seniori!FL6</f>
        <v>0</v>
      </c>
      <c r="FM6" s="164">
        <f>Seniori!FM6</f>
        <v>0</v>
      </c>
      <c r="FN6" s="164">
        <f>Seniori!FN6</f>
        <v>0</v>
      </c>
      <c r="FO6" s="164"/>
      <c r="FP6" s="164">
        <f>Seniori!FP6</f>
        <v>0</v>
      </c>
      <c r="FQ6" s="164">
        <f>Seniori!FQ6</f>
        <v>0</v>
      </c>
      <c r="FR6" s="164">
        <f>Seniori!FR6</f>
        <v>0</v>
      </c>
      <c r="FS6" s="164">
        <f>Seniori!FS6</f>
        <v>0</v>
      </c>
      <c r="FT6" s="164">
        <f>Seniori!FT6</f>
        <v>0</v>
      </c>
      <c r="FU6" s="164">
        <f>Seniori!FU6</f>
        <v>0</v>
      </c>
      <c r="FV6" s="164">
        <f>Seniori!FV6</f>
        <v>0</v>
      </c>
      <c r="FW6" s="164">
        <f>Seniori!FW6</f>
        <v>0</v>
      </c>
      <c r="FX6" s="164">
        <f>Seniori!FX6</f>
        <v>0</v>
      </c>
      <c r="FY6" s="164">
        <f>Seniori!FY6</f>
        <v>0</v>
      </c>
      <c r="FZ6" s="164"/>
      <c r="GA6" s="164">
        <f>Seniori!GA6</f>
        <v>0</v>
      </c>
      <c r="GB6" s="164">
        <f>Seniori!GB6</f>
        <v>0</v>
      </c>
      <c r="GC6" s="164">
        <f>Seniori!GC6</f>
        <v>0</v>
      </c>
      <c r="GD6" s="164"/>
      <c r="GE6" s="164">
        <f>Seniori!GE6</f>
        <v>0</v>
      </c>
      <c r="GF6" s="164">
        <f>Seniori!GF6</f>
        <v>0</v>
      </c>
      <c r="GG6" s="164">
        <f>Seniori!GG6</f>
        <v>0</v>
      </c>
      <c r="GH6" s="164">
        <f>Seniori!GH6</f>
        <v>0</v>
      </c>
      <c r="GI6" s="164">
        <f>Seniori!GI6</f>
        <v>0</v>
      </c>
      <c r="GJ6" s="164">
        <f>Seniori!GJ6</f>
        <v>0</v>
      </c>
      <c r="GK6" s="164">
        <f>Seniori!GK6</f>
        <v>0</v>
      </c>
      <c r="GL6" s="164">
        <f>Seniori!GL6</f>
        <v>0</v>
      </c>
      <c r="GM6" s="164">
        <f>Seniori!GM6</f>
        <v>0</v>
      </c>
      <c r="GN6" s="164">
        <f>Seniori!GN6</f>
        <v>0</v>
      </c>
      <c r="GO6" s="164">
        <f>Seniori!GO6</f>
        <v>0</v>
      </c>
      <c r="GP6" s="164">
        <f>Seniori!GP6</f>
        <v>0</v>
      </c>
      <c r="GQ6" s="164"/>
      <c r="GR6" s="164">
        <f>Seniori!GR6</f>
        <v>0</v>
      </c>
      <c r="GS6" s="164">
        <f>Seniori!GS6</f>
        <v>0</v>
      </c>
      <c r="GT6" s="164">
        <f>Seniori!GT6</f>
        <v>0</v>
      </c>
      <c r="GU6" s="164">
        <f>Seniori!GU6</f>
        <v>0</v>
      </c>
      <c r="GV6" s="164">
        <f>Seniori!GV6</f>
        <v>0</v>
      </c>
      <c r="GW6" s="164">
        <f>Seniori!GW6</f>
        <v>0</v>
      </c>
      <c r="GX6" s="164">
        <f>Seniori!GX6</f>
        <v>0</v>
      </c>
      <c r="GY6" s="164">
        <f>Seniori!GY6</f>
        <v>0</v>
      </c>
      <c r="GZ6" s="164">
        <f>Seniori!GZ6</f>
        <v>0</v>
      </c>
      <c r="HA6" s="164"/>
      <c r="HB6" s="164">
        <f>Seniori!HB6</f>
        <v>0</v>
      </c>
      <c r="HC6" s="164">
        <f>Seniori!HC6</f>
        <v>0</v>
      </c>
      <c r="HD6" s="164">
        <f>Seniori!HD6</f>
        <v>0</v>
      </c>
      <c r="HE6" s="164">
        <f>Seniori!HE6</f>
        <v>0</v>
      </c>
      <c r="HF6" s="164">
        <f>Seniori!HF6</f>
        <v>0</v>
      </c>
      <c r="HG6" s="164">
        <f>Seniori!HG6</f>
        <v>0</v>
      </c>
      <c r="HH6" s="164">
        <f>Seniori!HH6</f>
        <v>0</v>
      </c>
      <c r="HI6" s="164">
        <f>Seniori!HI6</f>
        <v>0</v>
      </c>
      <c r="HJ6" s="164">
        <f>Seniori!HJ6</f>
        <v>0</v>
      </c>
      <c r="HK6" s="164">
        <f>Seniori!HK6</f>
        <v>0</v>
      </c>
      <c r="HL6" s="164">
        <f>Seniori!HL6</f>
        <v>0</v>
      </c>
      <c r="HM6" s="164">
        <f>Seniori!HM6</f>
        <v>0</v>
      </c>
      <c r="HN6" s="164">
        <f>Seniori!HN6</f>
        <v>0</v>
      </c>
      <c r="HO6" s="164">
        <f>Seniori!HO6</f>
        <v>0</v>
      </c>
      <c r="HP6" s="164">
        <f>Seniori!HP6</f>
        <v>0</v>
      </c>
      <c r="HQ6" s="164">
        <f>Seniori!HQ6</f>
        <v>0</v>
      </c>
      <c r="HR6" s="164">
        <f>Seniori!HR6</f>
        <v>0</v>
      </c>
      <c r="HS6" s="164">
        <f>Seniori!HS6</f>
        <v>0</v>
      </c>
      <c r="HT6" s="164">
        <f>Seniori!HT6</f>
        <v>0</v>
      </c>
      <c r="HU6" s="164">
        <f>Seniori!HU6</f>
        <v>0</v>
      </c>
      <c r="HV6" s="164"/>
      <c r="HW6" s="164">
        <f>Seniori!HW6</f>
        <v>0</v>
      </c>
      <c r="HX6" s="164">
        <f>Seniori!HX6</f>
        <v>0</v>
      </c>
      <c r="HY6" s="164">
        <f>Seniori!HY6</f>
        <v>0</v>
      </c>
      <c r="HZ6" s="164">
        <f>Seniori!HZ6</f>
        <v>0</v>
      </c>
      <c r="IA6" s="164">
        <f>Seniori!IA6</f>
        <v>0</v>
      </c>
      <c r="IB6" s="164">
        <f>Seniori!IB6</f>
        <v>0</v>
      </c>
      <c r="IC6" s="164">
        <f>Seniori!IC6</f>
        <v>0</v>
      </c>
      <c r="ID6" s="164">
        <f>Seniori!ID6</f>
        <v>0</v>
      </c>
      <c r="IE6" s="164"/>
      <c r="IF6" s="164">
        <f>Seniori!IF6</f>
        <v>0</v>
      </c>
      <c r="IG6" s="164">
        <f>Seniori!IG6</f>
        <v>0</v>
      </c>
      <c r="IH6" s="164">
        <f>Seniori!IH6</f>
        <v>0</v>
      </c>
      <c r="II6" s="164">
        <f>Seniori!II6</f>
        <v>0</v>
      </c>
      <c r="IJ6" s="164">
        <f>Seniori!IJ6</f>
        <v>0</v>
      </c>
      <c r="IK6" s="164">
        <f>Seniori!IK6</f>
        <v>0</v>
      </c>
      <c r="IL6" s="164">
        <f>Seniori!IL6</f>
        <v>0</v>
      </c>
      <c r="IM6" s="164">
        <f>Seniori!IM6</f>
        <v>0</v>
      </c>
      <c r="IN6" s="164">
        <f>Seniori!IN6</f>
        <v>0</v>
      </c>
      <c r="IO6" s="164">
        <f>Seniori!IO6</f>
        <v>0</v>
      </c>
      <c r="IP6" s="164">
        <f>Seniori!IP6</f>
        <v>0</v>
      </c>
      <c r="IQ6" s="164">
        <f>Seniori!IQ6</f>
        <v>0</v>
      </c>
      <c r="IR6" s="164">
        <f>Seniori!IR6</f>
        <v>0</v>
      </c>
      <c r="IS6" s="164"/>
      <c r="IT6" s="164">
        <f>Seniori!IT6</f>
        <v>0</v>
      </c>
      <c r="IU6" s="164">
        <f>Seniori!IU6</f>
        <v>0</v>
      </c>
      <c r="IV6" s="164">
        <f>Seniori!IV6</f>
        <v>0</v>
      </c>
      <c r="IW6" s="164">
        <f>Seniori!IW6</f>
        <v>0</v>
      </c>
      <c r="IX6" s="164">
        <f>Seniori!IX6</f>
        <v>0</v>
      </c>
      <c r="IY6" s="164">
        <f>Seniori!IY6</f>
        <v>0</v>
      </c>
      <c r="IZ6" s="164">
        <f>Seniori!IZ6</f>
        <v>0</v>
      </c>
      <c r="JA6" s="164">
        <f>Seniori!JA6</f>
        <v>0</v>
      </c>
      <c r="JB6" s="164">
        <f>Seniori!JB6</f>
        <v>0</v>
      </c>
      <c r="JC6" s="164">
        <f>Seniori!JC6</f>
        <v>0</v>
      </c>
      <c r="JD6" s="164">
        <f>Seniori!JD6</f>
        <v>0</v>
      </c>
      <c r="JE6" s="164">
        <f>Seniori!JE6</f>
        <v>0</v>
      </c>
      <c r="JF6" s="164">
        <f>Seniori!JF6</f>
        <v>0</v>
      </c>
      <c r="JG6" s="164">
        <f>Seniori!JG6</f>
        <v>0</v>
      </c>
      <c r="JH6" s="164">
        <f>Seniori!JH6</f>
        <v>0</v>
      </c>
      <c r="JI6" s="164">
        <f>Seniori!JI6</f>
        <v>0</v>
      </c>
      <c r="JJ6" s="164">
        <f>Seniori!JJ6</f>
        <v>0</v>
      </c>
      <c r="JK6" s="164">
        <f>Seniori!JK6</f>
        <v>0</v>
      </c>
      <c r="JL6" s="164"/>
      <c r="JM6" s="164">
        <f>Seniori!JM6</f>
        <v>0</v>
      </c>
      <c r="JN6" s="164">
        <f>Seniori!JN6</f>
        <v>0</v>
      </c>
      <c r="JO6" s="164"/>
      <c r="JP6" s="164">
        <f>Seniori!JP6</f>
        <v>0</v>
      </c>
      <c r="JQ6" s="164">
        <f>Seniori!JQ6</f>
        <v>0</v>
      </c>
      <c r="JR6" s="164">
        <f>Seniori!JR6</f>
        <v>0</v>
      </c>
      <c r="JS6" s="164">
        <f>Seniori!JS6</f>
        <v>0</v>
      </c>
      <c r="JT6" s="164">
        <f>Seniori!JT6</f>
        <v>0</v>
      </c>
      <c r="JU6" s="164">
        <f>Seniori!JU6</f>
        <v>0</v>
      </c>
      <c r="JV6" s="164">
        <f>Seniori!JV6</f>
        <v>0</v>
      </c>
      <c r="JW6" s="164">
        <f>Seniori!JW6</f>
        <v>0</v>
      </c>
      <c r="JX6" s="164">
        <f>Seniori!JX6</f>
        <v>0</v>
      </c>
      <c r="JY6" s="164">
        <f>Seniori!JY6</f>
        <v>0</v>
      </c>
      <c r="JZ6" s="164">
        <f>Seniori!JZ6</f>
        <v>0</v>
      </c>
      <c r="KA6" s="164">
        <f>Seniori!KA6</f>
        <v>0</v>
      </c>
      <c r="KB6" s="164">
        <f>Seniori!KB6</f>
        <v>0</v>
      </c>
      <c r="KC6" s="164"/>
      <c r="KD6" s="164">
        <f>Seniori!KD6</f>
        <v>0</v>
      </c>
      <c r="KE6" s="164"/>
      <c r="KF6" s="164">
        <f>Seniori!KF6</f>
        <v>0</v>
      </c>
      <c r="KG6" s="164"/>
      <c r="KH6" s="164">
        <f>Seniori!KH6</f>
        <v>0</v>
      </c>
      <c r="KI6" s="164">
        <f>Seniori!KI6</f>
        <v>0</v>
      </c>
      <c r="KJ6" s="164">
        <f>Seniori!KJ6</f>
        <v>0</v>
      </c>
      <c r="KK6" s="164">
        <f>Seniori!KK6</f>
        <v>0</v>
      </c>
      <c r="KL6" s="164">
        <f>Seniori!KL6</f>
        <v>0</v>
      </c>
      <c r="KM6" s="164">
        <f>Seniori!KM6</f>
        <v>0</v>
      </c>
      <c r="KN6" s="164">
        <f>Seniori!KN6</f>
        <v>0</v>
      </c>
      <c r="KO6" s="164">
        <f>Seniori!KO6</f>
        <v>0</v>
      </c>
      <c r="KP6" s="164">
        <f>Seniori!KP6</f>
        <v>0</v>
      </c>
      <c r="KQ6" s="164">
        <f>Seniori!KQ6</f>
        <v>0</v>
      </c>
      <c r="KR6" s="164">
        <f>Seniori!KR6</f>
        <v>0</v>
      </c>
      <c r="KS6" s="164">
        <f>Seniori!KS6</f>
        <v>0</v>
      </c>
      <c r="KT6" s="164">
        <f>Seniori!KT6</f>
        <v>0</v>
      </c>
      <c r="KU6" s="164">
        <f>Seniori!KU6</f>
        <v>0</v>
      </c>
      <c r="KV6" s="164"/>
      <c r="KW6" s="164">
        <f>Seniori!KW6</f>
        <v>0</v>
      </c>
      <c r="KX6" s="164">
        <f>Seniori!KX6</f>
        <v>0</v>
      </c>
      <c r="KY6" s="164">
        <f>Seniori!KY6</f>
        <v>0</v>
      </c>
      <c r="KZ6" s="164">
        <f>Seniori!KZ6</f>
        <v>0</v>
      </c>
      <c r="LA6" s="164">
        <f>Seniori!LA6</f>
        <v>0</v>
      </c>
      <c r="LB6" s="164">
        <f>Seniori!LB6</f>
        <v>0</v>
      </c>
      <c r="LC6" s="164">
        <f>Seniori!LC6</f>
        <v>0</v>
      </c>
      <c r="LD6" s="164">
        <f>Seniori!LD6</f>
        <v>0</v>
      </c>
      <c r="LE6" s="164">
        <f>Seniori!LE6</f>
        <v>0</v>
      </c>
      <c r="LF6" s="164">
        <f>Seniori!LF6</f>
        <v>0</v>
      </c>
      <c r="LG6" s="164">
        <f>Seniori!LG6</f>
        <v>0</v>
      </c>
      <c r="LH6" s="164">
        <f>Seniori!LH6</f>
        <v>0</v>
      </c>
      <c r="LI6" s="164">
        <f>Seniori!LI6</f>
        <v>0</v>
      </c>
      <c r="LJ6" s="164">
        <f>Seniori!LJ6</f>
        <v>0</v>
      </c>
      <c r="LK6" s="164">
        <f>Seniori!LK6</f>
        <v>0</v>
      </c>
      <c r="LL6" s="164">
        <f>Seniori!LL6</f>
        <v>0</v>
      </c>
      <c r="LM6" s="164">
        <f>Seniori!LM6</f>
        <v>0</v>
      </c>
      <c r="LN6" s="164">
        <f>Seniori!LN6</f>
        <v>0</v>
      </c>
      <c r="LO6" s="164">
        <f>Seniori!LO6</f>
        <v>0</v>
      </c>
      <c r="LP6" s="164"/>
      <c r="LQ6" s="164">
        <f>Seniori!LQ6</f>
        <v>0</v>
      </c>
      <c r="LR6" s="164">
        <f>Seniori!LR6</f>
        <v>0</v>
      </c>
      <c r="LS6" s="164">
        <f>Seniori!LS6</f>
        <v>0</v>
      </c>
      <c r="LT6" s="164">
        <f>Seniori!LT6</f>
        <v>0</v>
      </c>
      <c r="LU6" s="164"/>
      <c r="LV6" s="164">
        <f>Seniori!LV6</f>
        <v>0</v>
      </c>
      <c r="LW6" s="164">
        <f>Seniori!LW6</f>
        <v>0</v>
      </c>
      <c r="LX6" s="164">
        <f>Seniori!LX6</f>
        <v>0</v>
      </c>
      <c r="LY6" s="164">
        <f>Seniori!LY6</f>
        <v>0</v>
      </c>
      <c r="LZ6" s="164"/>
      <c r="MA6" s="164">
        <f>Seniori!MA6</f>
        <v>0</v>
      </c>
      <c r="MB6" s="164">
        <f>Seniori!MB6</f>
        <v>0</v>
      </c>
      <c r="MC6" s="164">
        <f>Seniori!MC6</f>
        <v>0</v>
      </c>
      <c r="MD6" s="164">
        <f>Seniori!MD6</f>
        <v>0</v>
      </c>
      <c r="ME6" s="164">
        <f>Seniori!ME6</f>
        <v>0</v>
      </c>
      <c r="MF6" s="164"/>
      <c r="MG6" s="164">
        <f>Seniori!MG6</f>
        <v>0</v>
      </c>
      <c r="MH6" s="164">
        <f>Seniori!MH6</f>
        <v>0</v>
      </c>
      <c r="MI6" s="164">
        <f>Seniori!MI6</f>
        <v>0</v>
      </c>
      <c r="MJ6" s="164">
        <f>Seniori!MJ6</f>
        <v>0</v>
      </c>
      <c r="MK6" s="164">
        <f>Seniori!MK6</f>
        <v>0</v>
      </c>
      <c r="ML6" s="164">
        <f>Seniori!ML6</f>
        <v>0</v>
      </c>
      <c r="MM6" s="164">
        <f>Seniori!MM6</f>
        <v>0</v>
      </c>
      <c r="MN6" s="164">
        <f>Seniori!MN6</f>
        <v>0</v>
      </c>
      <c r="MO6" s="164">
        <f>Seniori!MO6</f>
        <v>0</v>
      </c>
      <c r="MP6" s="164">
        <f>Seniori!MP6</f>
        <v>0</v>
      </c>
      <c r="MQ6" s="164">
        <f>Seniori!MQ6</f>
        <v>0</v>
      </c>
      <c r="MR6" s="164">
        <f>Seniori!MR6</f>
        <v>0</v>
      </c>
      <c r="MS6" s="164">
        <f>Seniori!MS6</f>
        <v>0</v>
      </c>
      <c r="MT6" s="164">
        <f>Seniori!MT6</f>
        <v>0</v>
      </c>
      <c r="MU6" s="164">
        <f>Seniori!MU6</f>
        <v>0</v>
      </c>
      <c r="MV6" s="164">
        <f>Seniori!MV6</f>
        <v>0</v>
      </c>
      <c r="MW6" s="164">
        <f>Seniori!MW6</f>
        <v>0</v>
      </c>
      <c r="MX6" s="164">
        <f>Seniori!MX6</f>
        <v>0</v>
      </c>
      <c r="MY6" s="164"/>
      <c r="MZ6" s="164">
        <f>Seniori!MZ6</f>
        <v>0</v>
      </c>
      <c r="NA6" s="164">
        <f>Seniori!NA6</f>
        <v>0</v>
      </c>
      <c r="NB6" s="164">
        <f>Seniori!NB6</f>
        <v>0</v>
      </c>
      <c r="NC6" s="164">
        <f>Seniori!NC6</f>
        <v>0</v>
      </c>
      <c r="ND6" s="164">
        <f>Seniori!ND6</f>
        <v>0</v>
      </c>
      <c r="NE6" s="164">
        <f>Seniori!NE6</f>
        <v>0</v>
      </c>
      <c r="NF6" s="164">
        <f>Seniori!NF6</f>
        <v>0</v>
      </c>
      <c r="NG6" s="164">
        <f>Seniori!NG6</f>
        <v>0</v>
      </c>
      <c r="NH6" s="164">
        <f>Seniori!NH6</f>
        <v>0</v>
      </c>
      <c r="NI6" s="164">
        <f>Seniori!NI6</f>
        <v>0</v>
      </c>
      <c r="NJ6" s="164">
        <f>Seniori!NJ6</f>
        <v>0</v>
      </c>
      <c r="NK6" s="164">
        <f>Seniori!NK6</f>
        <v>0</v>
      </c>
      <c r="NL6" s="164">
        <f>Seniori!NL6</f>
        <v>0</v>
      </c>
      <c r="NM6" s="164">
        <f>Seniori!NM6</f>
        <v>0</v>
      </c>
      <c r="NN6" s="164">
        <f>Seniori!NN6</f>
        <v>0</v>
      </c>
      <c r="NO6" s="164">
        <f>Seniori!NO6</f>
        <v>0</v>
      </c>
      <c r="NP6" s="164"/>
      <c r="NQ6" s="164">
        <f>Seniori!NQ6</f>
        <v>0</v>
      </c>
      <c r="NR6" s="164">
        <f>Seniori!NR6</f>
        <v>0</v>
      </c>
      <c r="NS6" s="164">
        <f>Seniori!NS6</f>
        <v>0</v>
      </c>
      <c r="NT6" s="164">
        <f>Seniori!NT6</f>
        <v>0</v>
      </c>
      <c r="NU6" s="164">
        <f>Seniori!NU6</f>
        <v>0</v>
      </c>
      <c r="NV6" s="164">
        <f>Seniori!NV6</f>
        <v>0</v>
      </c>
      <c r="NW6" s="164">
        <f>Seniori!NW6</f>
        <v>0</v>
      </c>
      <c r="NX6" s="164">
        <f>Seniori!NX6</f>
        <v>0</v>
      </c>
      <c r="NY6" s="164">
        <f>Seniori!NY6</f>
        <v>0</v>
      </c>
      <c r="NZ6" s="164">
        <f>Seniori!NZ6</f>
        <v>0</v>
      </c>
      <c r="OA6" s="164">
        <f>Seniori!OA6</f>
        <v>0</v>
      </c>
      <c r="OB6" s="164"/>
      <c r="OC6" s="164">
        <f>Seniori!OC6</f>
        <v>0</v>
      </c>
      <c r="OD6" s="164">
        <f>Seniori!OD6</f>
        <v>0</v>
      </c>
      <c r="OE6" s="164">
        <f>Seniori!OE6</f>
        <v>0</v>
      </c>
      <c r="OF6" s="164">
        <f>Seniori!OF6</f>
        <v>0</v>
      </c>
      <c r="OG6" s="164">
        <f>Seniori!OG6</f>
        <v>0</v>
      </c>
      <c r="OH6" s="164">
        <f>Seniori!OH6</f>
        <v>0</v>
      </c>
      <c r="OI6" s="164">
        <f>Seniori!OI6</f>
        <v>0</v>
      </c>
      <c r="OJ6" s="164">
        <f>Seniori!OJ6</f>
        <v>0</v>
      </c>
      <c r="OK6" s="164">
        <f>Seniori!OK6</f>
        <v>0</v>
      </c>
      <c r="OL6" s="164">
        <f>Seniori!OL6</f>
        <v>0</v>
      </c>
      <c r="OM6" s="164"/>
      <c r="ON6" s="164">
        <f>Seniori!ON6</f>
        <v>0</v>
      </c>
      <c r="OO6" s="164"/>
      <c r="OP6" s="164">
        <f>Seniori!OP6</f>
        <v>0</v>
      </c>
      <c r="OQ6" s="164"/>
      <c r="OR6" s="164">
        <f>Seniori!OR6</f>
        <v>0</v>
      </c>
      <c r="OS6" s="164"/>
      <c r="OT6" s="164">
        <f>Seniori!OT6</f>
        <v>0</v>
      </c>
      <c r="OU6" s="164">
        <f>Seniori!OU6</f>
        <v>0</v>
      </c>
      <c r="OV6" s="164">
        <f>Seniori!OV6</f>
        <v>0</v>
      </c>
      <c r="OW6" s="164">
        <f>Seniori!OW6</f>
        <v>0</v>
      </c>
      <c r="OX6" s="164"/>
      <c r="OY6" s="164">
        <f>Seniori!OY6</f>
        <v>0</v>
      </c>
      <c r="OZ6" s="164">
        <f>Seniori!OZ6</f>
        <v>0</v>
      </c>
      <c r="PA6" s="164">
        <f>Seniori!PA6</f>
        <v>0</v>
      </c>
      <c r="PB6" s="164">
        <f>Seniori!PB6</f>
        <v>0</v>
      </c>
      <c r="PC6" s="164">
        <f>Seniori!PC6</f>
        <v>0</v>
      </c>
      <c r="PD6" s="164">
        <f>Seniori!PD6</f>
        <v>0</v>
      </c>
      <c r="PE6" s="164">
        <f>Seniori!PE6</f>
        <v>0</v>
      </c>
      <c r="PF6" s="164">
        <f>Seniori!PF6</f>
        <v>0</v>
      </c>
      <c r="PG6" s="164"/>
      <c r="PH6" s="164">
        <f>Seniori!PH6</f>
        <v>0</v>
      </c>
      <c r="PI6" s="164">
        <f>Seniori!PI6</f>
        <v>0</v>
      </c>
      <c r="PJ6" s="164">
        <f>Seniori!PJ6</f>
        <v>0</v>
      </c>
      <c r="PK6" s="164">
        <f>Seniori!PK6</f>
        <v>0</v>
      </c>
      <c r="PL6" s="164">
        <f>Seniori!PL6</f>
        <v>0</v>
      </c>
      <c r="PM6" s="164">
        <f>Seniori!PM6</f>
        <v>0</v>
      </c>
      <c r="PN6" s="164">
        <f>Seniori!PN6</f>
        <v>0</v>
      </c>
      <c r="PO6" s="164">
        <f>Seniori!PO6</f>
        <v>0</v>
      </c>
      <c r="PP6" s="164">
        <f>Seniori!PP6</f>
        <v>0</v>
      </c>
      <c r="PQ6" s="164">
        <f>Seniori!PQ6</f>
        <v>0</v>
      </c>
      <c r="PR6" s="164">
        <f>Seniori!PR6</f>
        <v>0</v>
      </c>
      <c r="PS6" s="164">
        <f>Seniori!PS6</f>
        <v>0</v>
      </c>
      <c r="PT6" s="164">
        <f>Seniori!PT6</f>
        <v>0</v>
      </c>
      <c r="PU6" s="164">
        <f>Seniori!PU6</f>
        <v>0</v>
      </c>
      <c r="PV6" s="164">
        <f>Seniori!PV6</f>
        <v>0</v>
      </c>
      <c r="PW6" s="164">
        <f>Seniori!PW6</f>
        <v>0</v>
      </c>
      <c r="PX6" s="164">
        <f>Seniori!PX6</f>
        <v>0</v>
      </c>
      <c r="PY6" s="164">
        <f>Seniori!PY6</f>
        <v>0</v>
      </c>
      <c r="PZ6" s="164">
        <f>Seniori!PZ6</f>
        <v>0</v>
      </c>
      <c r="QA6" s="164">
        <f>Seniori!QA6</f>
        <v>0</v>
      </c>
      <c r="QB6" s="164">
        <f>Seniori!QB6</f>
        <v>0</v>
      </c>
      <c r="QC6" s="164">
        <f>Seniori!QC6</f>
        <v>0</v>
      </c>
      <c r="QD6" s="164">
        <f>Seniori!QD6</f>
        <v>0</v>
      </c>
      <c r="QE6" s="164"/>
      <c r="QF6" s="164">
        <f>Seniori!QF6</f>
        <v>0</v>
      </c>
      <c r="QG6" s="164">
        <f>Seniori!QG6</f>
        <v>0</v>
      </c>
      <c r="QH6" s="164">
        <f>Seniori!QH6</f>
        <v>0</v>
      </c>
      <c r="QI6" s="164">
        <f>Seniori!QI6</f>
        <v>0</v>
      </c>
      <c r="QJ6" s="164">
        <f>Seniori!QJ6</f>
        <v>0</v>
      </c>
      <c r="QK6" s="164">
        <f>Seniori!QK6</f>
        <v>0</v>
      </c>
      <c r="QL6" s="164">
        <f>Seniori!QL6</f>
        <v>0</v>
      </c>
      <c r="QM6" s="164">
        <f>Seniori!QM6</f>
        <v>0</v>
      </c>
      <c r="QN6" s="164">
        <f>Seniori!QN6</f>
        <v>0</v>
      </c>
      <c r="QO6" s="164">
        <f>Seniori!QO6</f>
        <v>0</v>
      </c>
      <c r="QP6" s="164">
        <f>Seniori!QP6</f>
        <v>0</v>
      </c>
      <c r="QQ6" s="164">
        <f>Seniori!QQ6</f>
        <v>0</v>
      </c>
      <c r="QR6" s="164">
        <f>Seniori!QR6</f>
        <v>0</v>
      </c>
      <c r="QS6" s="164">
        <f>Seniori!QS6</f>
        <v>0</v>
      </c>
      <c r="QT6" s="164"/>
      <c r="QU6" s="164">
        <f>Seniori!QU6</f>
        <v>0</v>
      </c>
      <c r="QV6" s="164">
        <f>Seniori!QV6</f>
        <v>0</v>
      </c>
      <c r="QW6" s="164">
        <f>Seniori!QW6</f>
        <v>0</v>
      </c>
      <c r="QX6" s="164">
        <f>Seniori!QX6</f>
        <v>0</v>
      </c>
      <c r="QY6" s="164">
        <f>Seniori!QY6</f>
        <v>0</v>
      </c>
      <c r="QZ6" s="164">
        <f>Seniori!QZ6</f>
        <v>0</v>
      </c>
      <c r="RA6" s="164">
        <f>Seniori!RA6</f>
        <v>0</v>
      </c>
      <c r="RB6" s="164">
        <f>Seniori!RB6</f>
        <v>0</v>
      </c>
      <c r="RC6" s="164">
        <f>Seniori!RC6</f>
        <v>0</v>
      </c>
      <c r="RD6" s="164">
        <f>Seniori!RD6</f>
        <v>0</v>
      </c>
      <c r="RE6" s="164">
        <f>Seniori!RE6</f>
        <v>0</v>
      </c>
      <c r="RF6" s="164"/>
      <c r="RG6" s="164">
        <f>Seniori!RG6</f>
        <v>0</v>
      </c>
      <c r="RH6" s="164">
        <f>Seniori!RH6</f>
        <v>0</v>
      </c>
      <c r="RI6" s="164">
        <f>Seniori!RI6</f>
        <v>0</v>
      </c>
      <c r="RJ6" s="164">
        <f>Seniori!RJ6</f>
        <v>0</v>
      </c>
      <c r="RK6" s="164">
        <f>Seniori!RK6</f>
        <v>0</v>
      </c>
      <c r="RL6" s="164">
        <f>Seniori!RL6</f>
        <v>0</v>
      </c>
      <c r="RM6" s="164">
        <f>Seniori!RM6</f>
        <v>0</v>
      </c>
      <c r="RN6" s="164">
        <f>Seniori!RN6</f>
        <v>0</v>
      </c>
      <c r="RO6" s="164">
        <f>Seniori!RO6</f>
        <v>0</v>
      </c>
      <c r="RP6" s="164">
        <f>Seniori!RP6</f>
        <v>0</v>
      </c>
      <c r="RQ6" s="164">
        <f>Seniori!RQ6</f>
        <v>0</v>
      </c>
      <c r="RR6" s="164">
        <f>Seniori!RR6</f>
        <v>0</v>
      </c>
      <c r="RS6" s="164">
        <f>Seniori!RS6</f>
        <v>0</v>
      </c>
      <c r="RT6" s="164">
        <f>Seniori!RT6</f>
        <v>0</v>
      </c>
      <c r="RU6" s="164">
        <f>Seniori!RU6</f>
        <v>0</v>
      </c>
      <c r="RV6" s="164"/>
      <c r="RW6" s="164">
        <f>Seniori!RW6</f>
        <v>0</v>
      </c>
      <c r="RX6" s="164">
        <f>Seniori!RX6</f>
        <v>0</v>
      </c>
      <c r="RY6" s="164">
        <f>Seniori!RY6</f>
        <v>0</v>
      </c>
      <c r="RZ6" s="164">
        <f>Seniori!RZ6</f>
        <v>0</v>
      </c>
      <c r="SA6" s="164">
        <f>Seniori!SA6</f>
        <v>0</v>
      </c>
      <c r="SB6" s="164">
        <f>Seniori!SB6</f>
        <v>0</v>
      </c>
      <c r="SC6" s="164">
        <f>Seniori!SC6</f>
        <v>0</v>
      </c>
      <c r="SD6" s="164">
        <f>Seniori!SD6</f>
        <v>0</v>
      </c>
      <c r="SE6" s="164">
        <f>Seniori!SE6</f>
        <v>0</v>
      </c>
      <c r="SF6" s="164">
        <f>Seniori!SF6</f>
        <v>0</v>
      </c>
      <c r="SG6" s="164">
        <f>Seniori!SG6</f>
        <v>0</v>
      </c>
      <c r="SH6" s="164">
        <f>Seniori!SH6</f>
        <v>0</v>
      </c>
      <c r="SI6" s="164">
        <f>Seniori!SI6</f>
        <v>0</v>
      </c>
      <c r="SJ6" s="164">
        <f>Seniori!SJ6</f>
        <v>0</v>
      </c>
      <c r="SK6" s="164">
        <f>Seniori!SK6</f>
        <v>0</v>
      </c>
      <c r="SL6" s="164">
        <f>Seniori!SL6</f>
        <v>0</v>
      </c>
      <c r="SM6" s="164">
        <f>Seniori!SM6</f>
        <v>0</v>
      </c>
      <c r="SN6" s="164">
        <f>Seniori!SN6</f>
        <v>0</v>
      </c>
      <c r="SO6" s="164">
        <f>Seniori!SO6</f>
        <v>0</v>
      </c>
      <c r="SP6" s="164">
        <f>Seniori!SP6</f>
        <v>0</v>
      </c>
      <c r="SQ6" s="164">
        <f>Seniori!SQ6</f>
        <v>0</v>
      </c>
      <c r="SR6" s="164">
        <f>Seniori!SR6</f>
        <v>0</v>
      </c>
      <c r="SS6" s="164">
        <f>Seniori!SS6</f>
        <v>0</v>
      </c>
      <c r="ST6" s="164">
        <f>Seniori!ST6</f>
        <v>0</v>
      </c>
      <c r="SU6" s="164">
        <f>Seniori!SU6</f>
        <v>0</v>
      </c>
      <c r="SV6" s="164">
        <f>Seniori!SV6</f>
        <v>0</v>
      </c>
      <c r="SW6" s="164">
        <f>Seniori!SW6</f>
        <v>0</v>
      </c>
      <c r="SX6" s="164">
        <f>Seniori!SX6</f>
        <v>0</v>
      </c>
      <c r="SY6" s="164">
        <f>Seniori!SY6</f>
        <v>0</v>
      </c>
      <c r="SZ6" s="164">
        <f>Seniori!SZ6</f>
        <v>0</v>
      </c>
      <c r="TA6" s="164">
        <f>Seniori!TA6</f>
        <v>0</v>
      </c>
      <c r="TB6" s="164">
        <f>Seniori!TB6</f>
        <v>0</v>
      </c>
    </row>
    <row r="7" spans="1:522" ht="17.25" customHeight="1" x14ac:dyDescent="0.25">
      <c r="A7" s="216"/>
      <c r="B7" s="209"/>
      <c r="C7" s="209"/>
      <c r="D7" s="209"/>
      <c r="E7" s="209"/>
      <c r="F7" s="209"/>
      <c r="G7" s="209"/>
      <c r="H7" s="78"/>
      <c r="I7" s="212"/>
      <c r="J7" s="212"/>
      <c r="K7" s="165" t="str">
        <f>Seniori!K7</f>
        <v>Motešice</v>
      </c>
      <c r="L7" s="165"/>
      <c r="M7" s="165">
        <f>Seniori!M7</f>
        <v>0</v>
      </c>
      <c r="N7" s="165"/>
      <c r="O7" s="165">
        <f>Seniori!O7</f>
        <v>0</v>
      </c>
      <c r="P7" s="165">
        <f>Seniori!P7</f>
        <v>0</v>
      </c>
      <c r="Q7" s="165">
        <f>Seniori!Q7</f>
        <v>0</v>
      </c>
      <c r="R7" s="165">
        <f>Seniori!R7</f>
        <v>0</v>
      </c>
      <c r="S7" s="165">
        <f>Seniori!S7</f>
        <v>0</v>
      </c>
      <c r="T7" s="165">
        <f>Seniori!T7</f>
        <v>0</v>
      </c>
      <c r="U7" s="165">
        <f>Seniori!U7</f>
        <v>0</v>
      </c>
      <c r="V7" s="165">
        <f>Seniori!V7</f>
        <v>0</v>
      </c>
      <c r="W7" s="165">
        <f>Seniori!W7</f>
        <v>0</v>
      </c>
      <c r="X7" s="165">
        <f>Seniori!X7</f>
        <v>0</v>
      </c>
      <c r="Y7" s="165">
        <f>Seniori!Y7</f>
        <v>0</v>
      </c>
      <c r="Z7" s="165" t="str">
        <f>Seniori!Z7</f>
        <v>Motešice</v>
      </c>
      <c r="AA7" s="165"/>
      <c r="AB7" s="165">
        <f>Seniori!AB7</f>
        <v>0</v>
      </c>
      <c r="AC7" s="165">
        <f>Seniori!AC7</f>
        <v>0</v>
      </c>
      <c r="AD7" s="165">
        <f>Seniori!AD7</f>
        <v>0</v>
      </c>
      <c r="AE7" s="165">
        <f>Seniori!AE7</f>
        <v>0</v>
      </c>
      <c r="AF7" s="165">
        <f>Seniori!AF7</f>
        <v>0</v>
      </c>
      <c r="AG7" s="165" t="str">
        <f>Seniori!AG7</f>
        <v>Motešice</v>
      </c>
      <c r="AH7" s="165"/>
      <c r="AI7" s="165"/>
      <c r="AJ7" s="165">
        <f>Seniori!AJ7</f>
        <v>0</v>
      </c>
      <c r="AK7" s="165">
        <f>Seniori!AK7</f>
        <v>0</v>
      </c>
      <c r="AL7" s="165">
        <f>Seniori!AL7</f>
        <v>0</v>
      </c>
      <c r="AM7" s="165">
        <f>Seniori!AM7</f>
        <v>0</v>
      </c>
      <c r="AN7" s="165">
        <f>Seniori!AN7</f>
        <v>0</v>
      </c>
      <c r="AO7" s="165">
        <f>Seniori!AO7</f>
        <v>0</v>
      </c>
      <c r="AP7" s="165">
        <f>Seniori!AP7</f>
        <v>0</v>
      </c>
      <c r="AQ7" s="165"/>
      <c r="AR7" s="165">
        <f>Seniori!AR7</f>
        <v>0</v>
      </c>
      <c r="AS7" s="165">
        <f>Seniori!AS7</f>
        <v>0</v>
      </c>
      <c r="AT7" s="165">
        <f>Seniori!AT7</f>
        <v>0</v>
      </c>
      <c r="AU7" s="165"/>
      <c r="AV7" s="165" t="str">
        <f>Seniori!AV7</f>
        <v>Motešice</v>
      </c>
      <c r="AW7" s="165"/>
      <c r="AX7" s="165">
        <f>Seniori!AX7</f>
        <v>0</v>
      </c>
      <c r="AY7" s="165">
        <f>Seniori!AY7</f>
        <v>0</v>
      </c>
      <c r="AZ7" s="165">
        <f>Seniori!AZ7</f>
        <v>0</v>
      </c>
      <c r="BA7" s="165">
        <f>Seniori!BA7</f>
        <v>0</v>
      </c>
      <c r="BB7" s="165" t="str">
        <f>Seniori!BB7</f>
        <v>Motešice CDI</v>
      </c>
      <c r="BC7" s="165"/>
      <c r="BD7" s="165"/>
      <c r="BE7" s="165">
        <f>Seniori!BE7</f>
        <v>0</v>
      </c>
      <c r="BF7" s="165">
        <f>Seniori!BF7</f>
        <v>0</v>
      </c>
      <c r="BG7" s="165">
        <f>Seniori!BG7</f>
        <v>0</v>
      </c>
      <c r="BH7" s="165" t="str">
        <f>Seniori!BH7</f>
        <v>Motešice</v>
      </c>
      <c r="BI7" s="165"/>
      <c r="BJ7" s="165">
        <f>Seniori!BJ7</f>
        <v>0</v>
      </c>
      <c r="BK7" s="165">
        <f>Seniori!BK7</f>
        <v>0</v>
      </c>
      <c r="BL7" s="165"/>
      <c r="BM7" s="165"/>
      <c r="BN7" s="165">
        <f>Seniori!BN7</f>
        <v>0</v>
      </c>
      <c r="BO7" s="165">
        <f>Seniori!BO7</f>
        <v>0</v>
      </c>
      <c r="BP7" s="165">
        <f>Seniori!BP7</f>
        <v>0</v>
      </c>
      <c r="BQ7" s="165">
        <f>Seniori!BQ7</f>
        <v>0</v>
      </c>
      <c r="BR7" s="165">
        <f>Seniori!BR7</f>
        <v>0</v>
      </c>
      <c r="BS7" s="165">
        <f>Seniori!BS7</f>
        <v>0</v>
      </c>
      <c r="BT7" s="165">
        <f>Seniori!BT7</f>
        <v>0</v>
      </c>
      <c r="BU7" s="165">
        <f>Seniori!BU7</f>
        <v>0</v>
      </c>
      <c r="BV7" s="165">
        <f>Seniori!BV7</f>
        <v>0</v>
      </c>
      <c r="BW7" s="165">
        <f>Seniori!BW7</f>
        <v>0</v>
      </c>
      <c r="BX7" s="165">
        <f>Seniori!BX7</f>
        <v>0</v>
      </c>
      <c r="BY7" s="165"/>
      <c r="BZ7" s="165"/>
      <c r="CA7" s="165">
        <f>Seniori!CA7</f>
        <v>0</v>
      </c>
      <c r="CB7" s="165">
        <f>Seniori!CB7</f>
        <v>0</v>
      </c>
      <c r="CC7" s="165">
        <f>Seniori!CC7</f>
        <v>0</v>
      </c>
      <c r="CD7" s="165">
        <f>Seniori!CD7</f>
        <v>0</v>
      </c>
      <c r="CE7" s="165">
        <f>Seniori!CE7</f>
        <v>0</v>
      </c>
      <c r="CF7" s="165">
        <f>Seniori!CF7</f>
        <v>0</v>
      </c>
      <c r="CG7" s="165">
        <f>Seniori!CG7</f>
        <v>0</v>
      </c>
      <c r="CH7" s="165">
        <f>Seniori!CH7</f>
        <v>0</v>
      </c>
      <c r="CI7" s="165">
        <f>Seniori!CI7</f>
        <v>0</v>
      </c>
      <c r="CJ7" s="165"/>
      <c r="CK7" s="165">
        <f>Seniori!CK7</f>
        <v>0</v>
      </c>
      <c r="CL7" s="165">
        <f>Seniori!CL7</f>
        <v>0</v>
      </c>
      <c r="CM7" s="165">
        <f>Seniori!CM7</f>
        <v>0</v>
      </c>
      <c r="CN7" s="165">
        <f>Seniori!CN7</f>
        <v>0</v>
      </c>
      <c r="CO7" s="165">
        <f>Seniori!CO7</f>
        <v>0</v>
      </c>
      <c r="CP7" s="165">
        <f>Seniori!CP7</f>
        <v>0</v>
      </c>
      <c r="CQ7" s="165">
        <f>Seniori!CQ7</f>
        <v>0</v>
      </c>
      <c r="CR7" s="165">
        <f>Seniori!CR7</f>
        <v>0</v>
      </c>
      <c r="CS7" s="165">
        <f>Seniori!CS7</f>
        <v>0</v>
      </c>
      <c r="CT7" s="165">
        <f>Seniori!CT7</f>
        <v>0</v>
      </c>
      <c r="CU7" s="165">
        <f>Seniori!CU7</f>
        <v>0</v>
      </c>
      <c r="CV7" s="165">
        <f>Seniori!CV7</f>
        <v>0</v>
      </c>
      <c r="CW7" s="165">
        <f>Seniori!CW7</f>
        <v>0</v>
      </c>
      <c r="CX7" s="165">
        <f>Seniori!CX7</f>
        <v>0</v>
      </c>
      <c r="CY7" s="165">
        <f>Seniori!CY7</f>
        <v>0</v>
      </c>
      <c r="CZ7" s="165">
        <f>Seniori!CZ7</f>
        <v>0</v>
      </c>
      <c r="DA7" s="165"/>
      <c r="DB7" s="165"/>
      <c r="DC7" s="165">
        <f>Seniori!DC7</f>
        <v>0</v>
      </c>
      <c r="DD7" s="165"/>
      <c r="DE7" s="165"/>
      <c r="DF7" s="165">
        <f>Seniori!DF7</f>
        <v>0</v>
      </c>
      <c r="DG7" s="165">
        <f>Seniori!DG7</f>
        <v>0</v>
      </c>
      <c r="DH7" s="165">
        <f>Seniori!DH7</f>
        <v>0</v>
      </c>
      <c r="DI7" s="165">
        <f>Seniori!DI7</f>
        <v>0</v>
      </c>
      <c r="DJ7" s="165">
        <f>Seniori!DJ7</f>
        <v>0</v>
      </c>
      <c r="DK7" s="165">
        <f>Seniori!DK7</f>
        <v>0</v>
      </c>
      <c r="DL7" s="165">
        <f>Seniori!DL7</f>
        <v>0</v>
      </c>
      <c r="DM7" s="165">
        <f>Seniori!DM7</f>
        <v>0</v>
      </c>
      <c r="DN7" s="165">
        <f>Seniori!DN7</f>
        <v>0</v>
      </c>
      <c r="DO7" s="165">
        <f>Seniori!DO7</f>
        <v>0</v>
      </c>
      <c r="DP7" s="165">
        <f>Seniori!DP7</f>
        <v>0</v>
      </c>
      <c r="DQ7" s="165">
        <f>Seniori!DQ7</f>
        <v>0</v>
      </c>
      <c r="DR7" s="165">
        <f>Seniori!DR7</f>
        <v>0</v>
      </c>
      <c r="DS7" s="165"/>
      <c r="DT7" s="165"/>
      <c r="DU7" s="165">
        <f>Seniori!DU7</f>
        <v>0</v>
      </c>
      <c r="DV7" s="165">
        <f>Seniori!DV7</f>
        <v>0</v>
      </c>
      <c r="DW7" s="165">
        <f>Seniori!DW7</f>
        <v>0</v>
      </c>
      <c r="DX7" s="165">
        <f>Seniori!DX7</f>
        <v>0</v>
      </c>
      <c r="DY7" s="165">
        <f>Seniori!DY7</f>
        <v>0</v>
      </c>
      <c r="DZ7" s="165">
        <f>Seniori!DZ7</f>
        <v>0</v>
      </c>
      <c r="EA7" s="165">
        <f>Seniori!EA7</f>
        <v>0</v>
      </c>
      <c r="EB7" s="165">
        <f>Seniori!EB7</f>
        <v>0</v>
      </c>
      <c r="EC7" s="165"/>
      <c r="ED7" s="165">
        <f>Seniori!ED7</f>
        <v>0</v>
      </c>
      <c r="EE7" s="165"/>
      <c r="EF7" s="165">
        <f>Seniori!EF7</f>
        <v>0</v>
      </c>
      <c r="EG7" s="165">
        <f>Seniori!EG7</f>
        <v>0</v>
      </c>
      <c r="EH7" s="165"/>
      <c r="EI7" s="165">
        <f>Seniori!EI7</f>
        <v>0</v>
      </c>
      <c r="EJ7" s="165">
        <f>Seniori!EJ7</f>
        <v>0</v>
      </c>
      <c r="EK7" s="165">
        <f>Seniori!EK7</f>
        <v>0</v>
      </c>
      <c r="EL7" s="165">
        <f>Seniori!EL7</f>
        <v>0</v>
      </c>
      <c r="EM7" s="165">
        <f>Seniori!EM7</f>
        <v>0</v>
      </c>
      <c r="EN7" s="165">
        <f>Seniori!EN7</f>
        <v>0</v>
      </c>
      <c r="EO7" s="165">
        <f>Seniori!EO7</f>
        <v>0</v>
      </c>
      <c r="EP7" s="165">
        <f>Seniori!EP7</f>
        <v>0</v>
      </c>
      <c r="EQ7" s="165">
        <f>Seniori!EQ7</f>
        <v>0</v>
      </c>
      <c r="ER7" s="165">
        <f>Seniori!ER7</f>
        <v>0</v>
      </c>
      <c r="ES7" s="165">
        <f>Seniori!ES7</f>
        <v>0</v>
      </c>
      <c r="ET7" s="165">
        <f>Seniori!ET7</f>
        <v>0</v>
      </c>
      <c r="EU7" s="165">
        <f>Seniori!EU7</f>
        <v>0</v>
      </c>
      <c r="EV7" s="165">
        <f>Seniori!EV7</f>
        <v>0</v>
      </c>
      <c r="EW7" s="165">
        <f>Seniori!EW7</f>
        <v>0</v>
      </c>
      <c r="EX7" s="165">
        <f>Seniori!EX7</f>
        <v>0</v>
      </c>
      <c r="EY7" s="165">
        <f>Seniori!EY7</f>
        <v>0</v>
      </c>
      <c r="EZ7" s="165">
        <f>Seniori!EZ7</f>
        <v>0</v>
      </c>
      <c r="FA7" s="165">
        <f>Seniori!FA7</f>
        <v>0</v>
      </c>
      <c r="FB7" s="165">
        <f>Seniori!FB7</f>
        <v>0</v>
      </c>
      <c r="FC7" s="165"/>
      <c r="FD7" s="165">
        <f>Seniori!FD7</f>
        <v>0</v>
      </c>
      <c r="FE7" s="165"/>
      <c r="FF7" s="165"/>
      <c r="FG7" s="165"/>
      <c r="FH7" s="165">
        <f>Seniori!FH7</f>
        <v>0</v>
      </c>
      <c r="FI7" s="165"/>
      <c r="FJ7" s="165"/>
      <c r="FK7" s="165">
        <f>Seniori!FK7</f>
        <v>0</v>
      </c>
      <c r="FL7" s="165">
        <f>Seniori!FL7</f>
        <v>0</v>
      </c>
      <c r="FM7" s="165">
        <f>Seniori!FM7</f>
        <v>0</v>
      </c>
      <c r="FN7" s="165">
        <f>Seniori!FN7</f>
        <v>0</v>
      </c>
      <c r="FO7" s="165"/>
      <c r="FP7" s="165"/>
      <c r="FQ7" s="165"/>
      <c r="FR7" s="165">
        <f>Seniori!FR7</f>
        <v>0</v>
      </c>
      <c r="FS7" s="165">
        <f>Seniori!FS7</f>
        <v>0</v>
      </c>
      <c r="FT7" s="165">
        <f>Seniori!FT7</f>
        <v>0</v>
      </c>
      <c r="FU7" s="165">
        <f>Seniori!FU7</f>
        <v>0</v>
      </c>
      <c r="FV7" s="165">
        <f>Seniori!FV7</f>
        <v>0</v>
      </c>
      <c r="FW7" s="165">
        <f>Seniori!FW7</f>
        <v>0</v>
      </c>
      <c r="FX7" s="165">
        <f>Seniori!FX7</f>
        <v>0</v>
      </c>
      <c r="FY7" s="165">
        <f>Seniori!FY7</f>
        <v>0</v>
      </c>
      <c r="FZ7" s="165"/>
      <c r="GA7" s="165"/>
      <c r="GB7" s="165"/>
      <c r="GC7" s="165">
        <f>Seniori!GC7</f>
        <v>0</v>
      </c>
      <c r="GD7" s="165"/>
      <c r="GE7" s="165"/>
      <c r="GF7" s="165"/>
      <c r="GG7" s="165">
        <f>Seniori!GG7</f>
        <v>0</v>
      </c>
      <c r="GH7" s="165">
        <f>Seniori!GH7</f>
        <v>0</v>
      </c>
      <c r="GI7" s="165">
        <f>Seniori!GI7</f>
        <v>0</v>
      </c>
      <c r="GJ7" s="165">
        <f>Seniori!GJ7</f>
        <v>0</v>
      </c>
      <c r="GK7" s="165">
        <f>Seniori!GK7</f>
        <v>0</v>
      </c>
      <c r="GL7" s="165">
        <f>Seniori!GL7</f>
        <v>0</v>
      </c>
      <c r="GM7" s="165">
        <f>Seniori!GM7</f>
        <v>0</v>
      </c>
      <c r="GN7" s="165">
        <f>Seniori!GN7</f>
        <v>0</v>
      </c>
      <c r="GO7" s="165">
        <f>Seniori!GO7</f>
        <v>0</v>
      </c>
      <c r="GP7" s="165">
        <f>Seniori!GP7</f>
        <v>0</v>
      </c>
      <c r="GQ7" s="165"/>
      <c r="GR7" s="165"/>
      <c r="GS7" s="165">
        <f>Seniori!GS7</f>
        <v>0</v>
      </c>
      <c r="GT7" s="165">
        <f>Seniori!GT7</f>
        <v>0</v>
      </c>
      <c r="GU7" s="165">
        <f>Seniori!GU7</f>
        <v>0</v>
      </c>
      <c r="GV7" s="165">
        <f>Seniori!GV7</f>
        <v>0</v>
      </c>
      <c r="GW7" s="165">
        <f>Seniori!GW7</f>
        <v>0</v>
      </c>
      <c r="GX7" s="165">
        <f>Seniori!GX7</f>
        <v>0</v>
      </c>
      <c r="GY7" s="165">
        <f>Seniori!GY7</f>
        <v>0</v>
      </c>
      <c r="GZ7" s="165">
        <f>Seniori!GZ7</f>
        <v>0</v>
      </c>
      <c r="HA7" s="165"/>
      <c r="HB7" s="165">
        <f>Seniori!HB7</f>
        <v>0</v>
      </c>
      <c r="HC7" s="165">
        <f>Seniori!HC7</f>
        <v>0</v>
      </c>
      <c r="HD7" s="165">
        <f>Seniori!HD7</f>
        <v>0</v>
      </c>
      <c r="HE7" s="165">
        <f>Seniori!HE7</f>
        <v>0</v>
      </c>
      <c r="HF7" s="165">
        <f>Seniori!HF7</f>
        <v>0</v>
      </c>
      <c r="HG7" s="165">
        <f>Seniori!HG7</f>
        <v>0</v>
      </c>
      <c r="HH7" s="165">
        <f>Seniori!HH7</f>
        <v>0</v>
      </c>
      <c r="HI7" s="165">
        <f>Seniori!HI7</f>
        <v>0</v>
      </c>
      <c r="HJ7" s="165">
        <f>Seniori!HJ7</f>
        <v>0</v>
      </c>
      <c r="HK7" s="165">
        <f>Seniori!HK7</f>
        <v>0</v>
      </c>
      <c r="HL7" s="165">
        <f>Seniori!HL7</f>
        <v>0</v>
      </c>
      <c r="HM7" s="165">
        <f>Seniori!HM7</f>
        <v>0</v>
      </c>
      <c r="HN7" s="165">
        <f>Seniori!HN7</f>
        <v>0</v>
      </c>
      <c r="HO7" s="165">
        <f>Seniori!HO7</f>
        <v>0</v>
      </c>
      <c r="HP7" s="165">
        <f>Seniori!HP7</f>
        <v>0</v>
      </c>
      <c r="HQ7" s="165">
        <f>Seniori!HQ7</f>
        <v>0</v>
      </c>
      <c r="HR7" s="165">
        <f>Seniori!HR7</f>
        <v>0</v>
      </c>
      <c r="HS7" s="165">
        <f>Seniori!HS7</f>
        <v>0</v>
      </c>
      <c r="HT7" s="165">
        <f>Seniori!HT7</f>
        <v>0</v>
      </c>
      <c r="HU7" s="165">
        <f>Seniori!HU7</f>
        <v>0</v>
      </c>
      <c r="HV7" s="165"/>
      <c r="HW7" s="165"/>
      <c r="HX7" s="165">
        <f>Seniori!HX7</f>
        <v>0</v>
      </c>
      <c r="HY7" s="165">
        <f>Seniori!HY7</f>
        <v>0</v>
      </c>
      <c r="HZ7" s="165">
        <f>Seniori!HZ7</f>
        <v>0</v>
      </c>
      <c r="IA7" s="165">
        <f>Seniori!IA7</f>
        <v>0</v>
      </c>
      <c r="IB7" s="165">
        <f>Seniori!IB7</f>
        <v>0</v>
      </c>
      <c r="IC7" s="165">
        <f>Seniori!IC7</f>
        <v>0</v>
      </c>
      <c r="ID7" s="165">
        <f>Seniori!ID7</f>
        <v>0</v>
      </c>
      <c r="IE7" s="165"/>
      <c r="IF7" s="165">
        <f>Seniori!IF7</f>
        <v>0</v>
      </c>
      <c r="IG7" s="165">
        <f>Seniori!IG7</f>
        <v>0</v>
      </c>
      <c r="IH7" s="165">
        <f>Seniori!IH7</f>
        <v>0</v>
      </c>
      <c r="II7" s="165">
        <f>Seniori!II7</f>
        <v>0</v>
      </c>
      <c r="IJ7" s="165">
        <f>Seniori!IJ7</f>
        <v>0</v>
      </c>
      <c r="IK7" s="165">
        <f>Seniori!IK7</f>
        <v>0</v>
      </c>
      <c r="IL7" s="165">
        <f>Seniori!IL7</f>
        <v>0</v>
      </c>
      <c r="IM7" s="165">
        <f>Seniori!IM7</f>
        <v>0</v>
      </c>
      <c r="IN7" s="165">
        <f>Seniori!IN7</f>
        <v>0</v>
      </c>
      <c r="IO7" s="165">
        <f>Seniori!IO7</f>
        <v>0</v>
      </c>
      <c r="IP7" s="165">
        <f>Seniori!IP7</f>
        <v>0</v>
      </c>
      <c r="IQ7" s="165">
        <f>Seniori!IQ7</f>
        <v>0</v>
      </c>
      <c r="IR7" s="165">
        <f>Seniori!IR7</f>
        <v>0</v>
      </c>
      <c r="IS7" s="165"/>
      <c r="IT7" s="165"/>
      <c r="IU7" s="165">
        <f>Seniori!IU7</f>
        <v>0</v>
      </c>
      <c r="IV7" s="165">
        <f>Seniori!IV7</f>
        <v>0</v>
      </c>
      <c r="IW7" s="165">
        <f>Seniori!IW7</f>
        <v>0</v>
      </c>
      <c r="IX7" s="165">
        <f>Seniori!IX7</f>
        <v>0</v>
      </c>
      <c r="IY7" s="165">
        <f>Seniori!IY7</f>
        <v>0</v>
      </c>
      <c r="IZ7" s="165">
        <f>Seniori!IZ7</f>
        <v>0</v>
      </c>
      <c r="JA7" s="165">
        <f>Seniori!JA7</f>
        <v>0</v>
      </c>
      <c r="JB7" s="165">
        <f>Seniori!JB7</f>
        <v>0</v>
      </c>
      <c r="JC7" s="165">
        <f>Seniori!JC7</f>
        <v>0</v>
      </c>
      <c r="JD7" s="165">
        <f>Seniori!JD7</f>
        <v>0</v>
      </c>
      <c r="JE7" s="165">
        <f>Seniori!JE7</f>
        <v>0</v>
      </c>
      <c r="JF7" s="165">
        <f>Seniori!JF7</f>
        <v>0</v>
      </c>
      <c r="JG7" s="165">
        <f>Seniori!JG7</f>
        <v>0</v>
      </c>
      <c r="JH7" s="165">
        <f>Seniori!JH7</f>
        <v>0</v>
      </c>
      <c r="JI7" s="165">
        <f>Seniori!JI7</f>
        <v>0</v>
      </c>
      <c r="JJ7" s="165">
        <f>Seniori!JJ7</f>
        <v>0</v>
      </c>
      <c r="JK7" s="165">
        <f>Seniori!JK7</f>
        <v>0</v>
      </c>
      <c r="JL7" s="165"/>
      <c r="JM7" s="165">
        <f>Seniori!JM7</f>
        <v>0</v>
      </c>
      <c r="JN7" s="165">
        <f>Seniori!JN7</f>
        <v>0</v>
      </c>
      <c r="JO7" s="165"/>
      <c r="JP7" s="165">
        <f>Seniori!JP7</f>
        <v>0</v>
      </c>
      <c r="JQ7" s="165">
        <f>Seniori!JQ7</f>
        <v>0</v>
      </c>
      <c r="JR7" s="165">
        <f>Seniori!JR7</f>
        <v>0</v>
      </c>
      <c r="JS7" s="165">
        <f>Seniori!JS7</f>
        <v>0</v>
      </c>
      <c r="JT7" s="165">
        <f>Seniori!JT7</f>
        <v>0</v>
      </c>
      <c r="JU7" s="165">
        <f>Seniori!JU7</f>
        <v>0</v>
      </c>
      <c r="JV7" s="165">
        <f>Seniori!JV7</f>
        <v>0</v>
      </c>
      <c r="JW7" s="165">
        <f>Seniori!JW7</f>
        <v>0</v>
      </c>
      <c r="JX7" s="165">
        <f>Seniori!JX7</f>
        <v>0</v>
      </c>
      <c r="JY7" s="165">
        <f>Seniori!JY7</f>
        <v>0</v>
      </c>
      <c r="JZ7" s="165">
        <f>Seniori!JZ7</f>
        <v>0</v>
      </c>
      <c r="KA7" s="165">
        <f>Seniori!KA7</f>
        <v>0</v>
      </c>
      <c r="KB7" s="165">
        <f>Seniori!KB7</f>
        <v>0</v>
      </c>
      <c r="KC7" s="165"/>
      <c r="KD7" s="165">
        <f>Seniori!KD7</f>
        <v>0</v>
      </c>
      <c r="KE7" s="165"/>
      <c r="KF7" s="165">
        <f>Seniori!KF7</f>
        <v>0</v>
      </c>
      <c r="KG7" s="165"/>
      <c r="KH7" s="165"/>
      <c r="KI7" s="165"/>
      <c r="KJ7" s="165">
        <f>Seniori!KJ7</f>
        <v>0</v>
      </c>
      <c r="KK7" s="165">
        <f>Seniori!KK7</f>
        <v>0</v>
      </c>
      <c r="KL7" s="165">
        <f>Seniori!KL7</f>
        <v>0</v>
      </c>
      <c r="KM7" s="165">
        <f>Seniori!KM7</f>
        <v>0</v>
      </c>
      <c r="KN7" s="165">
        <f>Seniori!KN7</f>
        <v>0</v>
      </c>
      <c r="KO7" s="165">
        <f>Seniori!KO7</f>
        <v>0</v>
      </c>
      <c r="KP7" s="165">
        <f>Seniori!KP7</f>
        <v>0</v>
      </c>
      <c r="KQ7" s="165">
        <f>Seniori!KQ7</f>
        <v>0</v>
      </c>
      <c r="KR7" s="165">
        <f>Seniori!KR7</f>
        <v>0</v>
      </c>
      <c r="KS7" s="165">
        <f>Seniori!KS7</f>
        <v>0</v>
      </c>
      <c r="KT7" s="165">
        <f>Seniori!KT7</f>
        <v>0</v>
      </c>
      <c r="KU7" s="165">
        <f>Seniori!KU7</f>
        <v>0</v>
      </c>
      <c r="KV7" s="165"/>
      <c r="KW7" s="165"/>
      <c r="KX7" s="165"/>
      <c r="KY7" s="165">
        <f>Seniori!KY7</f>
        <v>0</v>
      </c>
      <c r="KZ7" s="165">
        <f>Seniori!KZ7</f>
        <v>0</v>
      </c>
      <c r="LA7" s="165">
        <f>Seniori!LA7</f>
        <v>0</v>
      </c>
      <c r="LB7" s="165">
        <f>Seniori!LB7</f>
        <v>0</v>
      </c>
      <c r="LC7" s="165">
        <f>Seniori!LC7</f>
        <v>0</v>
      </c>
      <c r="LD7" s="165">
        <f>Seniori!LD7</f>
        <v>0</v>
      </c>
      <c r="LE7" s="165">
        <f>Seniori!LE7</f>
        <v>0</v>
      </c>
      <c r="LF7" s="165">
        <f>Seniori!LF7</f>
        <v>0</v>
      </c>
      <c r="LG7" s="165">
        <f>Seniori!LG7</f>
        <v>0</v>
      </c>
      <c r="LH7" s="165">
        <f>Seniori!LH7</f>
        <v>0</v>
      </c>
      <c r="LI7" s="165">
        <f>Seniori!LI7</f>
        <v>0</v>
      </c>
      <c r="LJ7" s="165">
        <f>Seniori!LJ7</f>
        <v>0</v>
      </c>
      <c r="LK7" s="165">
        <f>Seniori!LK7</f>
        <v>0</v>
      </c>
      <c r="LL7" s="165">
        <f>Seniori!LL7</f>
        <v>0</v>
      </c>
      <c r="LM7" s="165">
        <f>Seniori!LM7</f>
        <v>0</v>
      </c>
      <c r="LN7" s="165">
        <f>Seniori!LN7</f>
        <v>0</v>
      </c>
      <c r="LO7" s="165">
        <f>Seniori!LO7</f>
        <v>0</v>
      </c>
      <c r="LP7" s="165"/>
      <c r="LQ7" s="165"/>
      <c r="LR7" s="165"/>
      <c r="LS7" s="165">
        <f>Seniori!LS7</f>
        <v>0</v>
      </c>
      <c r="LT7" s="165">
        <f>Seniori!LT7</f>
        <v>0</v>
      </c>
      <c r="LU7" s="165"/>
      <c r="LV7" s="165"/>
      <c r="LW7" s="165"/>
      <c r="LX7" s="165">
        <f>Seniori!LX7</f>
        <v>0</v>
      </c>
      <c r="LY7" s="165">
        <f>Seniori!LY7</f>
        <v>0</v>
      </c>
      <c r="LZ7" s="165"/>
      <c r="MA7" s="165">
        <f>Seniori!MA7</f>
        <v>0</v>
      </c>
      <c r="MB7" s="165">
        <f>Seniori!MB7</f>
        <v>0</v>
      </c>
      <c r="MC7" s="165">
        <f>Seniori!MC7</f>
        <v>0</v>
      </c>
      <c r="MD7" s="165">
        <f>Seniori!MD7</f>
        <v>0</v>
      </c>
      <c r="ME7" s="165">
        <f>Seniori!ME7</f>
        <v>0</v>
      </c>
      <c r="MF7" s="165"/>
      <c r="MG7" s="165">
        <f>Seniori!MG7</f>
        <v>0</v>
      </c>
      <c r="MH7" s="165">
        <f>Seniori!MH7</f>
        <v>0</v>
      </c>
      <c r="MI7" s="165">
        <f>Seniori!MI7</f>
        <v>0</v>
      </c>
      <c r="MJ7" s="165">
        <f>Seniori!MJ7</f>
        <v>0</v>
      </c>
      <c r="MK7" s="165">
        <f>Seniori!MK7</f>
        <v>0</v>
      </c>
      <c r="ML7" s="165">
        <f>Seniori!ML7</f>
        <v>0</v>
      </c>
      <c r="MM7" s="165">
        <f>Seniori!MM7</f>
        <v>0</v>
      </c>
      <c r="MN7" s="165">
        <f>Seniori!MN7</f>
        <v>0</v>
      </c>
      <c r="MO7" s="165">
        <f>Seniori!MO7</f>
        <v>0</v>
      </c>
      <c r="MP7" s="165">
        <f>Seniori!MP7</f>
        <v>0</v>
      </c>
      <c r="MQ7" s="165">
        <f>Seniori!MQ7</f>
        <v>0</v>
      </c>
      <c r="MR7" s="165">
        <f>Seniori!MR7</f>
        <v>0</v>
      </c>
      <c r="MS7" s="165">
        <f>Seniori!MS7</f>
        <v>0</v>
      </c>
      <c r="MT7" s="165">
        <f>Seniori!MT7</f>
        <v>0</v>
      </c>
      <c r="MU7" s="165">
        <f>Seniori!MU7</f>
        <v>0</v>
      </c>
      <c r="MV7" s="165">
        <f>Seniori!MV7</f>
        <v>0</v>
      </c>
      <c r="MW7" s="165">
        <f>Seniori!MW7</f>
        <v>0</v>
      </c>
      <c r="MX7" s="165">
        <f>Seniori!MX7</f>
        <v>0</v>
      </c>
      <c r="MY7" s="165"/>
      <c r="MZ7" s="165"/>
      <c r="NA7" s="165"/>
      <c r="NB7" s="165">
        <f>Seniori!NB7</f>
        <v>0</v>
      </c>
      <c r="NC7" s="165">
        <f>Seniori!NC7</f>
        <v>0</v>
      </c>
      <c r="ND7" s="165">
        <f>Seniori!ND7</f>
        <v>0</v>
      </c>
      <c r="NE7" s="165">
        <f>Seniori!NE7</f>
        <v>0</v>
      </c>
      <c r="NF7" s="165">
        <f>Seniori!NF7</f>
        <v>0</v>
      </c>
      <c r="NG7" s="165">
        <f>Seniori!NG7</f>
        <v>0</v>
      </c>
      <c r="NH7" s="165">
        <f>Seniori!NH7</f>
        <v>0</v>
      </c>
      <c r="NI7" s="165">
        <f>Seniori!NI7</f>
        <v>0</v>
      </c>
      <c r="NJ7" s="165">
        <f>Seniori!NJ7</f>
        <v>0</v>
      </c>
      <c r="NK7" s="165">
        <f>Seniori!NK7</f>
        <v>0</v>
      </c>
      <c r="NL7" s="165">
        <f>Seniori!NL7</f>
        <v>0</v>
      </c>
      <c r="NM7" s="165">
        <f>Seniori!NM7</f>
        <v>0</v>
      </c>
      <c r="NN7" s="165">
        <f>Seniori!NN7</f>
        <v>0</v>
      </c>
      <c r="NO7" s="165">
        <f>Seniori!NO7</f>
        <v>0</v>
      </c>
      <c r="NP7" s="165"/>
      <c r="NQ7" s="165"/>
      <c r="NR7" s="165">
        <f>Seniori!NR7</f>
        <v>0</v>
      </c>
      <c r="NS7" s="165">
        <f>Seniori!NS7</f>
        <v>0</v>
      </c>
      <c r="NT7" s="165">
        <f>Seniori!NT7</f>
        <v>0</v>
      </c>
      <c r="NU7" s="165">
        <f>Seniori!NU7</f>
        <v>0</v>
      </c>
      <c r="NV7" s="165">
        <f>Seniori!NV7</f>
        <v>0</v>
      </c>
      <c r="NW7" s="165">
        <f>Seniori!NW7</f>
        <v>0</v>
      </c>
      <c r="NX7" s="165">
        <f>Seniori!NX7</f>
        <v>0</v>
      </c>
      <c r="NY7" s="165">
        <f>Seniori!NY7</f>
        <v>0</v>
      </c>
      <c r="NZ7" s="165">
        <f>Seniori!NZ7</f>
        <v>0</v>
      </c>
      <c r="OA7" s="165">
        <f>Seniori!OA7</f>
        <v>0</v>
      </c>
      <c r="OB7" s="165"/>
      <c r="OC7" s="165"/>
      <c r="OD7" s="165">
        <f>Seniori!OD7</f>
        <v>0</v>
      </c>
      <c r="OE7" s="165">
        <f>Seniori!OE7</f>
        <v>0</v>
      </c>
      <c r="OF7" s="165">
        <f>Seniori!OF7</f>
        <v>0</v>
      </c>
      <c r="OG7" s="165">
        <f>Seniori!OG7</f>
        <v>0</v>
      </c>
      <c r="OH7" s="165">
        <f>Seniori!OH7</f>
        <v>0</v>
      </c>
      <c r="OI7" s="165">
        <f>Seniori!OI7</f>
        <v>0</v>
      </c>
      <c r="OJ7" s="165">
        <f>Seniori!OJ7</f>
        <v>0</v>
      </c>
      <c r="OK7" s="165">
        <f>Seniori!OK7</f>
        <v>0</v>
      </c>
      <c r="OL7" s="165">
        <f>Seniori!OL7</f>
        <v>0</v>
      </c>
      <c r="OM7" s="165"/>
      <c r="ON7" s="165">
        <f>Seniori!ON7</f>
        <v>0</v>
      </c>
      <c r="OO7" s="165"/>
      <c r="OP7" s="165">
        <f>Seniori!OP7</f>
        <v>0</v>
      </c>
      <c r="OQ7" s="165"/>
      <c r="OR7" s="165">
        <f>Seniori!OR7</f>
        <v>0</v>
      </c>
      <c r="OS7" s="165"/>
      <c r="OT7" s="165"/>
      <c r="OU7" s="165"/>
      <c r="OV7" s="165">
        <f>Seniori!OV7</f>
        <v>0</v>
      </c>
      <c r="OW7" s="165">
        <f>Seniori!OW7</f>
        <v>0</v>
      </c>
      <c r="OX7" s="165"/>
      <c r="OY7" s="165"/>
      <c r="OZ7" s="165"/>
      <c r="PA7" s="165">
        <f>Seniori!PA7</f>
        <v>0</v>
      </c>
      <c r="PB7" s="165">
        <f>Seniori!PB7</f>
        <v>0</v>
      </c>
      <c r="PC7" s="165">
        <f>Seniori!PC7</f>
        <v>0</v>
      </c>
      <c r="PD7" s="165">
        <f>Seniori!PD7</f>
        <v>0</v>
      </c>
      <c r="PE7" s="165">
        <f>Seniori!PE7</f>
        <v>0</v>
      </c>
      <c r="PF7" s="165">
        <f>Seniori!PF7</f>
        <v>0</v>
      </c>
      <c r="PG7" s="165"/>
      <c r="PH7" s="165">
        <f>Seniori!PH7</f>
        <v>0</v>
      </c>
      <c r="PI7" s="165">
        <f>Seniori!PI7</f>
        <v>0</v>
      </c>
      <c r="PJ7" s="165">
        <f>Seniori!PJ7</f>
        <v>0</v>
      </c>
      <c r="PK7" s="165">
        <f>Seniori!PK7</f>
        <v>0</v>
      </c>
      <c r="PL7" s="165">
        <f>Seniori!PL7</f>
        <v>0</v>
      </c>
      <c r="PM7" s="165">
        <f>Seniori!PM7</f>
        <v>0</v>
      </c>
      <c r="PN7" s="165">
        <f>Seniori!PN7</f>
        <v>0</v>
      </c>
      <c r="PO7" s="165">
        <f>Seniori!PO7</f>
        <v>0</v>
      </c>
      <c r="PP7" s="165">
        <f>Seniori!PP7</f>
        <v>0</v>
      </c>
      <c r="PQ7" s="165">
        <f>Seniori!PQ7</f>
        <v>0</v>
      </c>
      <c r="PR7" s="165">
        <f>Seniori!PR7</f>
        <v>0</v>
      </c>
      <c r="PS7" s="165">
        <f>Seniori!PS7</f>
        <v>0</v>
      </c>
      <c r="PT7" s="165">
        <f>Seniori!PT7</f>
        <v>0</v>
      </c>
      <c r="PU7" s="165">
        <f>Seniori!PU7</f>
        <v>0</v>
      </c>
      <c r="PV7" s="165">
        <f>Seniori!PV7</f>
        <v>0</v>
      </c>
      <c r="PW7" s="165">
        <f>Seniori!PW7</f>
        <v>0</v>
      </c>
      <c r="PX7" s="165">
        <f>Seniori!PX7</f>
        <v>0</v>
      </c>
      <c r="PY7" s="165">
        <f>Seniori!PY7</f>
        <v>0</v>
      </c>
      <c r="PZ7" s="165">
        <f>Seniori!PZ7</f>
        <v>0</v>
      </c>
      <c r="QA7" s="165">
        <f>Seniori!QA7</f>
        <v>0</v>
      </c>
      <c r="QB7" s="165">
        <f>Seniori!QB7</f>
        <v>0</v>
      </c>
      <c r="QC7" s="165">
        <f>Seniori!QC7</f>
        <v>0</v>
      </c>
      <c r="QD7" s="165">
        <f>Seniori!QD7</f>
        <v>0</v>
      </c>
      <c r="QE7" s="165"/>
      <c r="QF7" s="165"/>
      <c r="QG7" s="165">
        <f>Seniori!QG7</f>
        <v>0</v>
      </c>
      <c r="QH7" s="165">
        <f>Seniori!QH7</f>
        <v>0</v>
      </c>
      <c r="QI7" s="165">
        <f>Seniori!QI7</f>
        <v>0</v>
      </c>
      <c r="QJ7" s="165">
        <f>Seniori!QJ7</f>
        <v>0</v>
      </c>
      <c r="QK7" s="165">
        <f>Seniori!QK7</f>
        <v>0</v>
      </c>
      <c r="QL7" s="165">
        <f>Seniori!QL7</f>
        <v>0</v>
      </c>
      <c r="QM7" s="165">
        <f>Seniori!QM7</f>
        <v>0</v>
      </c>
      <c r="QN7" s="165">
        <f>Seniori!QN7</f>
        <v>0</v>
      </c>
      <c r="QO7" s="165">
        <f>Seniori!QO7</f>
        <v>0</v>
      </c>
      <c r="QP7" s="165">
        <f>Seniori!QP7</f>
        <v>0</v>
      </c>
      <c r="QQ7" s="165">
        <f>Seniori!QQ7</f>
        <v>0</v>
      </c>
      <c r="QR7" s="165">
        <f>Seniori!QR7</f>
        <v>0</v>
      </c>
      <c r="QS7" s="165">
        <f>Seniori!QS7</f>
        <v>0</v>
      </c>
      <c r="QT7" s="165"/>
      <c r="QU7" s="165">
        <f>Seniori!QU7</f>
        <v>0</v>
      </c>
      <c r="QV7" s="165">
        <f>Seniori!QV7</f>
        <v>0</v>
      </c>
      <c r="QW7" s="165">
        <f>Seniori!QW7</f>
        <v>0</v>
      </c>
      <c r="QX7" s="165">
        <f>Seniori!QX7</f>
        <v>0</v>
      </c>
      <c r="QY7" s="165">
        <f>Seniori!QY7</f>
        <v>0</v>
      </c>
      <c r="QZ7" s="165">
        <f>Seniori!QZ7</f>
        <v>0</v>
      </c>
      <c r="RA7" s="165">
        <f>Seniori!RA7</f>
        <v>0</v>
      </c>
      <c r="RB7" s="165">
        <f>Seniori!RB7</f>
        <v>0</v>
      </c>
      <c r="RC7" s="165">
        <f>Seniori!RC7</f>
        <v>0</v>
      </c>
      <c r="RD7" s="165">
        <f>Seniori!RD7</f>
        <v>0</v>
      </c>
      <c r="RE7" s="165">
        <f>Seniori!RE7</f>
        <v>0</v>
      </c>
      <c r="RF7" s="165"/>
      <c r="RG7" s="165">
        <f>Seniori!RG7</f>
        <v>0</v>
      </c>
      <c r="RH7" s="165">
        <f>Seniori!RH7</f>
        <v>0</v>
      </c>
      <c r="RI7" s="165">
        <f>Seniori!RI7</f>
        <v>0</v>
      </c>
      <c r="RJ7" s="165">
        <f>Seniori!RJ7</f>
        <v>0</v>
      </c>
      <c r="RK7" s="165">
        <f>Seniori!RK7</f>
        <v>0</v>
      </c>
      <c r="RL7" s="165">
        <f>Seniori!RL7</f>
        <v>0</v>
      </c>
      <c r="RM7" s="165">
        <f>Seniori!RM7</f>
        <v>0</v>
      </c>
      <c r="RN7" s="165">
        <f>Seniori!RN7</f>
        <v>0</v>
      </c>
      <c r="RO7" s="165">
        <f>Seniori!RO7</f>
        <v>0</v>
      </c>
      <c r="RP7" s="165">
        <f>Seniori!RP7</f>
        <v>0</v>
      </c>
      <c r="RQ7" s="165">
        <f>Seniori!RQ7</f>
        <v>0</v>
      </c>
      <c r="RR7" s="165">
        <f>Seniori!RR7</f>
        <v>0</v>
      </c>
      <c r="RS7" s="165">
        <f>Seniori!RS7</f>
        <v>0</v>
      </c>
      <c r="RT7" s="165">
        <f>Seniori!RT7</f>
        <v>0</v>
      </c>
      <c r="RU7" s="165">
        <f>Seniori!RU7</f>
        <v>0</v>
      </c>
      <c r="RV7" s="165"/>
      <c r="RW7" s="165"/>
      <c r="RX7" s="165"/>
      <c r="RY7" s="165">
        <f>Seniori!RY7</f>
        <v>0</v>
      </c>
      <c r="RZ7" s="165">
        <f>Seniori!RZ7</f>
        <v>0</v>
      </c>
      <c r="SA7" s="165">
        <f>Seniori!SA7</f>
        <v>0</v>
      </c>
      <c r="SB7" s="165">
        <f>Seniori!SB7</f>
        <v>0</v>
      </c>
      <c r="SC7" s="165">
        <f>Seniori!SC7</f>
        <v>0</v>
      </c>
      <c r="SD7" s="165">
        <f>Seniori!SD7</f>
        <v>0</v>
      </c>
      <c r="SE7" s="165">
        <f>Seniori!SE7</f>
        <v>0</v>
      </c>
      <c r="SF7" s="165">
        <f>Seniori!SF7</f>
        <v>0</v>
      </c>
      <c r="SG7" s="165">
        <f>Seniori!SG7</f>
        <v>0</v>
      </c>
      <c r="SH7" s="165">
        <f>Seniori!SH7</f>
        <v>0</v>
      </c>
      <c r="SI7" s="165">
        <f>Seniori!SI7</f>
        <v>0</v>
      </c>
      <c r="SJ7" s="165">
        <f>Seniori!SJ7</f>
        <v>0</v>
      </c>
      <c r="SK7" s="165">
        <f>Seniori!SK7</f>
        <v>0</v>
      </c>
      <c r="SL7" s="165">
        <f>Seniori!SL7</f>
        <v>0</v>
      </c>
      <c r="SM7" s="165">
        <f>Seniori!SM7</f>
        <v>0</v>
      </c>
      <c r="SN7" s="165">
        <f>Seniori!SN7</f>
        <v>0</v>
      </c>
      <c r="SO7" s="165">
        <f>Seniori!SO7</f>
        <v>0</v>
      </c>
      <c r="SP7" s="165">
        <f>Seniori!SP7</f>
        <v>0</v>
      </c>
      <c r="SQ7" s="165">
        <f>Seniori!SQ7</f>
        <v>0</v>
      </c>
      <c r="SR7" s="165">
        <f>Seniori!SR7</f>
        <v>0</v>
      </c>
      <c r="SS7" s="165">
        <f>Seniori!SS7</f>
        <v>0</v>
      </c>
      <c r="ST7" s="165">
        <f>Seniori!ST7</f>
        <v>0</v>
      </c>
      <c r="SU7" s="165">
        <f>Seniori!SU7</f>
        <v>0</v>
      </c>
      <c r="SV7" s="165">
        <f>Seniori!SV7</f>
        <v>0</v>
      </c>
      <c r="SW7" s="165">
        <f>Seniori!SW7</f>
        <v>0</v>
      </c>
      <c r="SX7" s="165">
        <f>Seniori!SX7</f>
        <v>0</v>
      </c>
      <c r="SY7" s="165">
        <f>Seniori!SY7</f>
        <v>0</v>
      </c>
      <c r="SZ7" s="165">
        <f>Seniori!SZ7</f>
        <v>0</v>
      </c>
      <c r="TA7" s="165">
        <f>Seniori!TA7</f>
        <v>0</v>
      </c>
      <c r="TB7" s="165">
        <f>Seniori!TB7</f>
        <v>0</v>
      </c>
    </row>
    <row r="8" spans="1:522" s="1" customFormat="1" ht="18" customHeight="1" x14ac:dyDescent="0.25">
      <c r="A8" s="217"/>
      <c r="B8" s="210"/>
      <c r="C8" s="210"/>
      <c r="D8" s="210"/>
      <c r="E8" s="210"/>
      <c r="F8" s="210"/>
      <c r="G8" s="210"/>
      <c r="H8" s="79"/>
      <c r="I8" s="213"/>
      <c r="J8" s="213"/>
      <c r="K8" s="166" t="str">
        <f>Seniori!K8</f>
        <v>P1</v>
      </c>
      <c r="L8" s="166" t="str">
        <f>Seniori!L8</f>
        <v>P3</v>
      </c>
      <c r="M8" s="166" t="str">
        <f>Seniori!M8</f>
        <v>4r</v>
      </c>
      <c r="N8" s="166" t="str">
        <f>Seniori!N8</f>
        <v>5rU</v>
      </c>
      <c r="O8" s="166" t="str">
        <f>Seniori!O8</f>
        <v>DUA</v>
      </c>
      <c r="P8" s="166" t="str">
        <f>Seniori!P8</f>
        <v>DD</v>
      </c>
      <c r="Q8" s="166" t="str">
        <f>Seniori!Q8</f>
        <v>YD</v>
      </c>
      <c r="R8" s="166" t="str">
        <f>Seniori!R8</f>
        <v>IMII</v>
      </c>
      <c r="S8" s="166" t="str">
        <f>Seniori!S8</f>
        <v>P1</v>
      </c>
      <c r="T8" s="166" t="str">
        <f>Seniori!T8</f>
        <v>P3</v>
      </c>
      <c r="U8" s="166" t="str">
        <f>Seniori!U8</f>
        <v>4r</v>
      </c>
      <c r="V8" s="166" t="str">
        <f>Seniori!V8</f>
        <v>DUA</v>
      </c>
      <c r="W8" s="166" t="str">
        <f>Seniori!W8</f>
        <v>DJ</v>
      </c>
      <c r="X8" s="166" t="str">
        <f>Seniori!X8</f>
        <v>SG</v>
      </c>
      <c r="Y8" s="166" t="str">
        <f>Seniori!Y8</f>
        <v>IMI</v>
      </c>
      <c r="Z8" s="166" t="str">
        <f>Seniori!Z8</f>
        <v>Z2</v>
      </c>
      <c r="AA8" s="166" t="str">
        <f>Seniori!AA8</f>
        <v>Z3</v>
      </c>
      <c r="AB8" s="166" t="str">
        <f>Seniori!AB8</f>
        <v>P1</v>
      </c>
      <c r="AC8" s="166" t="str">
        <f>Seniori!AC8</f>
        <v>P3</v>
      </c>
      <c r="AD8" s="166" t="str">
        <f>Seniori!AD8</f>
        <v>DUA</v>
      </c>
      <c r="AE8" s="166" t="str">
        <f>Seniori!AE8</f>
        <v>DD</v>
      </c>
      <c r="AF8" s="166" t="str">
        <f>Seniori!AF8</f>
        <v>PD</v>
      </c>
      <c r="AG8" s="166" t="str">
        <f>Seniori!AG8</f>
        <v>Z2</v>
      </c>
      <c r="AH8" s="166" t="str">
        <f>Seniori!AH8</f>
        <v>Z3</v>
      </c>
      <c r="AI8" s="166" t="str">
        <f>Seniori!AI8</f>
        <v>P3</v>
      </c>
      <c r="AJ8" s="166" t="str">
        <f>Seniori!AJ8</f>
        <v>4r</v>
      </c>
      <c r="AK8" s="166" t="str">
        <f>Seniori!AK8</f>
        <v>5rU</v>
      </c>
      <c r="AL8" s="166" t="str">
        <f>Seniori!AL8</f>
        <v>DUA</v>
      </c>
      <c r="AM8" s="166" t="str">
        <f>Seniori!AM8</f>
        <v>DD</v>
      </c>
      <c r="AN8" s="166" t="str">
        <f>Seniori!AN8</f>
        <v>SG</v>
      </c>
      <c r="AO8" s="166" t="str">
        <f>Seniori!AO8</f>
        <v>PD</v>
      </c>
      <c r="AP8" s="166" t="str">
        <f>Seniori!AP8</f>
        <v>IMII</v>
      </c>
      <c r="AQ8" s="166" t="str">
        <f>Seniori!AQ8</f>
        <v>Z3</v>
      </c>
      <c r="AR8" s="166" t="str">
        <f>Seniori!AR8</f>
        <v>P3</v>
      </c>
      <c r="AS8" s="166" t="str">
        <f>Seniori!AS8</f>
        <v>4r</v>
      </c>
      <c r="AT8" s="166" t="str">
        <f>Seniori!AT8</f>
        <v>DUA</v>
      </c>
      <c r="AU8" s="166" t="str">
        <f>Seniori!AU8</f>
        <v>DJ</v>
      </c>
      <c r="AV8" s="166" t="str">
        <f>Seniori!AV8</f>
        <v>4r</v>
      </c>
      <c r="AW8" s="166" t="str">
        <f>Seniori!AW8</f>
        <v>LP4</v>
      </c>
      <c r="AX8" s="166" t="str">
        <f>Seniori!AX8</f>
        <v>4r</v>
      </c>
      <c r="AY8" s="166" t="str">
        <f>Seniori!AY8</f>
        <v>LP5</v>
      </c>
      <c r="AZ8" s="166" t="str">
        <f>Seniori!AZ8</f>
        <v>LP4</v>
      </c>
      <c r="BA8" s="166" t="str">
        <f>Seniori!BA8</f>
        <v>4r</v>
      </c>
      <c r="BB8" s="166" t="str">
        <f>Seniori!BB8</f>
        <v>DUB</v>
      </c>
      <c r="BC8" s="166" t="str">
        <f>Seniori!BC8</f>
        <v>YD</v>
      </c>
      <c r="BD8" s="166" t="str">
        <f>Seniori!BD8</f>
        <v>YJ</v>
      </c>
      <c r="BE8" s="166" t="str">
        <f>Seniori!BE8</f>
        <v>DD</v>
      </c>
      <c r="BF8" s="166" t="str">
        <f>Seniori!BF8</f>
        <v>DJ</v>
      </c>
      <c r="BG8" s="166" t="str">
        <f>Seniori!BG8</f>
        <v>Yv</v>
      </c>
      <c r="BH8" s="166" t="str">
        <f>Seniori!BH8</f>
        <v>Z2</v>
      </c>
      <c r="BI8" s="166" t="str">
        <f>Seniori!BI8</f>
        <v>Z3</v>
      </c>
      <c r="BJ8" s="166" t="str">
        <f>Seniori!BJ8</f>
        <v>P1</v>
      </c>
      <c r="BK8" s="166" t="str">
        <f>Seniori!BK8</f>
        <v>P3</v>
      </c>
      <c r="BL8" s="166" t="str">
        <f>Seniori!BL8</f>
        <v>DD</v>
      </c>
      <c r="BM8" s="166" t="str">
        <f>Seniori!BM8</f>
        <v>DUA</v>
      </c>
      <c r="BN8" s="166" t="str">
        <f>Seniori!BN8</f>
        <v>PJ</v>
      </c>
      <c r="BO8" s="166" t="str">
        <f>Seniori!BO8</f>
        <v>4r</v>
      </c>
      <c r="BP8" s="166" t="str">
        <f>Seniori!BP8</f>
        <v>5rU</v>
      </c>
      <c r="BQ8" s="166" t="str">
        <f>Seniori!BQ8</f>
        <v>SG</v>
      </c>
      <c r="BR8" s="166" t="str">
        <f>Seniori!BR8</f>
        <v>4r</v>
      </c>
      <c r="BS8" s="166" t="str">
        <f>Seniori!BS8</f>
        <v>5rU</v>
      </c>
      <c r="BT8" s="166" t="str">
        <f>Seniori!BT8</f>
        <v>DUB</v>
      </c>
      <c r="BU8" s="166" t="str">
        <f>Seniori!BU8</f>
        <v>DJ</v>
      </c>
      <c r="BV8" s="166" t="str">
        <f>Seniori!BV8</f>
        <v>JJ</v>
      </c>
      <c r="BW8" s="166" t="str">
        <f>Seniori!BW8</f>
        <v>YJ</v>
      </c>
      <c r="BX8" s="166">
        <f>Seniori!BX8</f>
        <v>0</v>
      </c>
      <c r="BY8" s="166">
        <f>Seniori!BY8</f>
        <v>0</v>
      </c>
      <c r="BZ8" s="166">
        <f>Seniori!BZ8</f>
        <v>0</v>
      </c>
      <c r="CA8" s="166">
        <f>Seniori!CA8</f>
        <v>0</v>
      </c>
      <c r="CB8" s="166">
        <f>Seniori!CB8</f>
        <v>0</v>
      </c>
      <c r="CC8" s="166">
        <f>Seniori!CC8</f>
        <v>0</v>
      </c>
      <c r="CD8" s="166">
        <f>Seniori!CD8</f>
        <v>0</v>
      </c>
      <c r="CE8" s="166">
        <f>Seniori!CE8</f>
        <v>0</v>
      </c>
      <c r="CF8" s="166">
        <f>Seniori!CF8</f>
        <v>0</v>
      </c>
      <c r="CG8" s="166">
        <f>Seniori!CG8</f>
        <v>0</v>
      </c>
      <c r="CH8" s="166">
        <f>Seniori!CH8</f>
        <v>0</v>
      </c>
      <c r="CI8" s="166">
        <f>Seniori!CI8</f>
        <v>0</v>
      </c>
      <c r="CJ8" s="166">
        <f>Seniori!CJ8</f>
        <v>0</v>
      </c>
      <c r="CK8" s="166">
        <f>Seniori!CK8</f>
        <v>0</v>
      </c>
      <c r="CL8" s="166">
        <f>Seniori!CL8</f>
        <v>0</v>
      </c>
      <c r="CM8" s="166">
        <f>Seniori!CM8</f>
        <v>0</v>
      </c>
      <c r="CN8" s="166">
        <f>Seniori!CN8</f>
        <v>0</v>
      </c>
      <c r="CO8" s="166">
        <f>Seniori!CO8</f>
        <v>0</v>
      </c>
      <c r="CP8" s="166">
        <f>Seniori!CP8</f>
        <v>0</v>
      </c>
      <c r="CQ8" s="166">
        <f>Seniori!CQ8</f>
        <v>0</v>
      </c>
      <c r="CR8" s="166">
        <f>Seniori!CR8</f>
        <v>0</v>
      </c>
      <c r="CS8" s="166">
        <f>Seniori!CS8</f>
        <v>0</v>
      </c>
      <c r="CT8" s="166">
        <f>Seniori!CT8</f>
        <v>0</v>
      </c>
      <c r="CU8" s="166">
        <f>Seniori!CU8</f>
        <v>0</v>
      </c>
      <c r="CV8" s="166">
        <f>Seniori!CV8</f>
        <v>0</v>
      </c>
      <c r="CW8" s="166">
        <f>Seniori!CW8</f>
        <v>0</v>
      </c>
      <c r="CX8" s="166">
        <f>Seniori!CX8</f>
        <v>0</v>
      </c>
      <c r="CY8" s="166">
        <f>Seniori!CY8</f>
        <v>0</v>
      </c>
      <c r="CZ8" s="166">
        <f>Seniori!CZ8</f>
        <v>0</v>
      </c>
      <c r="DA8" s="166">
        <f>Seniori!DA8</f>
        <v>0</v>
      </c>
      <c r="DB8" s="166">
        <f>Seniori!DB8</f>
        <v>0</v>
      </c>
      <c r="DC8" s="166">
        <f>Seniori!DC8</f>
        <v>0</v>
      </c>
      <c r="DD8" s="166">
        <f>Seniori!DD8</f>
        <v>0</v>
      </c>
      <c r="DE8" s="166">
        <f>Seniori!DE8</f>
        <v>0</v>
      </c>
      <c r="DF8" s="166">
        <f>Seniori!DF8</f>
        <v>0</v>
      </c>
      <c r="DG8" s="166">
        <f>Seniori!DG8</f>
        <v>0</v>
      </c>
      <c r="DH8" s="166">
        <f>Seniori!DH8</f>
        <v>0</v>
      </c>
      <c r="DI8" s="166">
        <f>Seniori!DI8</f>
        <v>0</v>
      </c>
      <c r="DJ8" s="166">
        <f>Seniori!DJ8</f>
        <v>0</v>
      </c>
      <c r="DK8" s="166">
        <f>Seniori!DK8</f>
        <v>0</v>
      </c>
      <c r="DL8" s="166">
        <f>Seniori!DL8</f>
        <v>0</v>
      </c>
      <c r="DM8" s="166">
        <f>Seniori!DM8</f>
        <v>0</v>
      </c>
      <c r="DN8" s="166">
        <f>Seniori!DN8</f>
        <v>0</v>
      </c>
      <c r="DO8" s="166">
        <f>Seniori!DO8</f>
        <v>0</v>
      </c>
      <c r="DP8" s="166">
        <f>Seniori!DP8</f>
        <v>0</v>
      </c>
      <c r="DQ8" s="166">
        <f>Seniori!DQ8</f>
        <v>0</v>
      </c>
      <c r="DR8" s="166">
        <f>Seniori!DR8</f>
        <v>0</v>
      </c>
      <c r="DS8" s="166">
        <f>Seniori!DS8</f>
        <v>0</v>
      </c>
      <c r="DT8" s="166">
        <f>Seniori!DT8</f>
        <v>0</v>
      </c>
      <c r="DU8" s="166">
        <f>Seniori!DU8</f>
        <v>0</v>
      </c>
      <c r="DV8" s="166">
        <f>Seniori!DV8</f>
        <v>0</v>
      </c>
      <c r="DW8" s="166">
        <f>Seniori!DW8</f>
        <v>0</v>
      </c>
      <c r="DX8" s="166">
        <f>Seniori!DX8</f>
        <v>0</v>
      </c>
      <c r="DY8" s="166">
        <f>Seniori!DY8</f>
        <v>0</v>
      </c>
      <c r="DZ8" s="166">
        <f>Seniori!DZ8</f>
        <v>0</v>
      </c>
      <c r="EA8" s="166">
        <f>Seniori!EA8</f>
        <v>0</v>
      </c>
      <c r="EB8" s="166">
        <f>Seniori!EB8</f>
        <v>0</v>
      </c>
      <c r="EC8" s="166">
        <f>Seniori!EC8</f>
        <v>0</v>
      </c>
      <c r="ED8" s="166">
        <f>Seniori!ED8</f>
        <v>0</v>
      </c>
      <c r="EE8" s="166">
        <f>Seniori!EE8</f>
        <v>0</v>
      </c>
      <c r="EF8" s="166">
        <f>Seniori!EF8</f>
        <v>0</v>
      </c>
      <c r="EG8" s="166">
        <f>Seniori!EG8</f>
        <v>0</v>
      </c>
      <c r="EH8" s="166">
        <f>Seniori!EH8</f>
        <v>0</v>
      </c>
      <c r="EI8" s="166">
        <f>Seniori!EI8</f>
        <v>0</v>
      </c>
      <c r="EJ8" s="166">
        <f>Seniori!EJ8</f>
        <v>0</v>
      </c>
      <c r="EK8" s="166">
        <f>Seniori!EK8</f>
        <v>0</v>
      </c>
      <c r="EL8" s="166">
        <f>Seniori!EL8</f>
        <v>0</v>
      </c>
      <c r="EM8" s="166">
        <f>Seniori!EM8</f>
        <v>0</v>
      </c>
      <c r="EN8" s="166">
        <f>Seniori!EN8</f>
        <v>0</v>
      </c>
      <c r="EO8" s="166">
        <f>Seniori!EO8</f>
        <v>0</v>
      </c>
      <c r="EP8" s="166">
        <f>Seniori!EP8</f>
        <v>0</v>
      </c>
      <c r="EQ8" s="166">
        <f>Seniori!EQ8</f>
        <v>0</v>
      </c>
      <c r="ER8" s="166">
        <f>Seniori!ER8</f>
        <v>0</v>
      </c>
      <c r="ES8" s="166">
        <f>Seniori!ES8</f>
        <v>0</v>
      </c>
      <c r="ET8" s="166">
        <f>Seniori!ET8</f>
        <v>0</v>
      </c>
      <c r="EU8" s="166">
        <f>Seniori!EU8</f>
        <v>0</v>
      </c>
      <c r="EV8" s="166">
        <f>Seniori!EV8</f>
        <v>0</v>
      </c>
      <c r="EW8" s="166">
        <f>Seniori!EW8</f>
        <v>0</v>
      </c>
      <c r="EX8" s="166">
        <f>Seniori!EX8</f>
        <v>0</v>
      </c>
      <c r="EY8" s="166">
        <f>Seniori!EY8</f>
        <v>0</v>
      </c>
      <c r="EZ8" s="166">
        <f>Seniori!EZ8</f>
        <v>0</v>
      </c>
      <c r="FA8" s="166">
        <f>Seniori!FA8</f>
        <v>0</v>
      </c>
      <c r="FB8" s="166">
        <f>Seniori!FB8</f>
        <v>0</v>
      </c>
      <c r="FC8" s="166">
        <f>Seniori!FC8</f>
        <v>0</v>
      </c>
      <c r="FD8" s="166">
        <f>Seniori!FD8</f>
        <v>0</v>
      </c>
      <c r="FE8" s="166">
        <f>Seniori!FE8</f>
        <v>0</v>
      </c>
      <c r="FF8" s="166">
        <f>Seniori!FF8</f>
        <v>0</v>
      </c>
      <c r="FG8" s="166">
        <f>Seniori!FG8</f>
        <v>0</v>
      </c>
      <c r="FH8" s="166">
        <f>Seniori!FH8</f>
        <v>0</v>
      </c>
      <c r="FI8" s="166">
        <f>Seniori!FI8</f>
        <v>0</v>
      </c>
      <c r="FJ8" s="166">
        <f>Seniori!FJ8</f>
        <v>0</v>
      </c>
      <c r="FK8" s="166">
        <f>Seniori!FK8</f>
        <v>0</v>
      </c>
      <c r="FL8" s="166">
        <f>Seniori!FL8</f>
        <v>0</v>
      </c>
      <c r="FM8" s="166">
        <f>Seniori!FM8</f>
        <v>0</v>
      </c>
      <c r="FN8" s="166">
        <f>Seniori!FN8</f>
        <v>0</v>
      </c>
      <c r="FO8" s="166">
        <f>Seniori!FO8</f>
        <v>0</v>
      </c>
      <c r="FP8" s="166">
        <f>Seniori!FP8</f>
        <v>0</v>
      </c>
      <c r="FQ8" s="166">
        <f>Seniori!FQ8</f>
        <v>0</v>
      </c>
      <c r="FR8" s="166">
        <f>Seniori!FR8</f>
        <v>0</v>
      </c>
      <c r="FS8" s="166">
        <f>Seniori!FS8</f>
        <v>0</v>
      </c>
      <c r="FT8" s="166">
        <f>Seniori!FT8</f>
        <v>0</v>
      </c>
      <c r="FU8" s="166">
        <f>Seniori!FU8</f>
        <v>0</v>
      </c>
      <c r="FV8" s="166">
        <f>Seniori!FV8</f>
        <v>0</v>
      </c>
      <c r="FW8" s="166">
        <f>Seniori!FW8</f>
        <v>0</v>
      </c>
      <c r="FX8" s="166">
        <f>Seniori!FX8</f>
        <v>0</v>
      </c>
      <c r="FY8" s="166">
        <f>Seniori!FY8</f>
        <v>0</v>
      </c>
      <c r="FZ8" s="166">
        <f>Seniori!FZ8</f>
        <v>0</v>
      </c>
      <c r="GA8" s="166">
        <f>Seniori!GA8</f>
        <v>0</v>
      </c>
      <c r="GB8" s="166">
        <f>Seniori!GB8</f>
        <v>0</v>
      </c>
      <c r="GC8" s="166">
        <f>Seniori!GC8</f>
        <v>0</v>
      </c>
      <c r="GD8" s="166">
        <f>Seniori!GD8</f>
        <v>0</v>
      </c>
      <c r="GE8" s="166">
        <f>Seniori!GE8</f>
        <v>0</v>
      </c>
      <c r="GF8" s="166">
        <f>Seniori!GF8</f>
        <v>0</v>
      </c>
      <c r="GG8" s="166">
        <f>Seniori!GG8</f>
        <v>0</v>
      </c>
      <c r="GH8" s="166">
        <f>Seniori!GH8</f>
        <v>0</v>
      </c>
      <c r="GI8" s="166">
        <f>Seniori!GI8</f>
        <v>0</v>
      </c>
      <c r="GJ8" s="166">
        <f>Seniori!GJ8</f>
        <v>0</v>
      </c>
      <c r="GK8" s="166">
        <f>Seniori!GK8</f>
        <v>0</v>
      </c>
      <c r="GL8" s="166">
        <f>Seniori!GL8</f>
        <v>0</v>
      </c>
      <c r="GM8" s="166">
        <f>Seniori!GM8</f>
        <v>0</v>
      </c>
      <c r="GN8" s="166">
        <f>Seniori!GN8</f>
        <v>0</v>
      </c>
      <c r="GO8" s="166">
        <f>Seniori!GO8</f>
        <v>0</v>
      </c>
      <c r="GP8" s="166">
        <f>Seniori!GP8</f>
        <v>0</v>
      </c>
      <c r="GQ8" s="166">
        <f>Seniori!GQ8</f>
        <v>0</v>
      </c>
      <c r="GR8" s="166">
        <f>Seniori!GR8</f>
        <v>0</v>
      </c>
      <c r="GS8" s="166">
        <f>Seniori!GS8</f>
        <v>0</v>
      </c>
      <c r="GT8" s="166">
        <f>Seniori!GT8</f>
        <v>0</v>
      </c>
      <c r="GU8" s="166">
        <f>Seniori!GU8</f>
        <v>0</v>
      </c>
      <c r="GV8" s="166">
        <f>Seniori!GV8</f>
        <v>0</v>
      </c>
      <c r="GW8" s="166">
        <f>Seniori!GW8</f>
        <v>0</v>
      </c>
      <c r="GX8" s="166">
        <f>Seniori!GX8</f>
        <v>0</v>
      </c>
      <c r="GY8" s="166">
        <f>Seniori!GY8</f>
        <v>0</v>
      </c>
      <c r="GZ8" s="166">
        <f>Seniori!GZ8</f>
        <v>0</v>
      </c>
      <c r="HA8" s="166">
        <f>Seniori!HA8</f>
        <v>0</v>
      </c>
      <c r="HB8" s="166">
        <f>Seniori!HB8</f>
        <v>0</v>
      </c>
      <c r="HC8" s="166">
        <f>Seniori!HC8</f>
        <v>0</v>
      </c>
      <c r="HD8" s="166">
        <f>Seniori!HD8</f>
        <v>0</v>
      </c>
      <c r="HE8" s="166">
        <f>Seniori!HE8</f>
        <v>0</v>
      </c>
      <c r="HF8" s="166">
        <f>Seniori!HF8</f>
        <v>0</v>
      </c>
      <c r="HG8" s="166">
        <f>Seniori!HG8</f>
        <v>0</v>
      </c>
      <c r="HH8" s="166">
        <f>Seniori!HH8</f>
        <v>0</v>
      </c>
      <c r="HI8" s="166">
        <f>Seniori!HI8</f>
        <v>0</v>
      </c>
      <c r="HJ8" s="166">
        <f>Seniori!HJ8</f>
        <v>0</v>
      </c>
      <c r="HK8" s="166">
        <f>Seniori!HK8</f>
        <v>0</v>
      </c>
      <c r="HL8" s="166">
        <f>Seniori!HL8</f>
        <v>0</v>
      </c>
      <c r="HM8" s="166">
        <f>Seniori!HM8</f>
        <v>0</v>
      </c>
      <c r="HN8" s="166">
        <f>Seniori!HN8</f>
        <v>0</v>
      </c>
      <c r="HO8" s="166">
        <f>Seniori!HO8</f>
        <v>0</v>
      </c>
      <c r="HP8" s="166">
        <f>Seniori!HP8</f>
        <v>0</v>
      </c>
      <c r="HQ8" s="166">
        <f>Seniori!HQ8</f>
        <v>0</v>
      </c>
      <c r="HR8" s="166">
        <f>Seniori!HR8</f>
        <v>0</v>
      </c>
      <c r="HS8" s="166">
        <f>Seniori!HS8</f>
        <v>0</v>
      </c>
      <c r="HT8" s="166">
        <f>Seniori!HT8</f>
        <v>0</v>
      </c>
      <c r="HU8" s="166">
        <f>Seniori!HU8</f>
        <v>0</v>
      </c>
      <c r="HV8" s="166">
        <f>Seniori!HV8</f>
        <v>0</v>
      </c>
      <c r="HW8" s="166">
        <f>Seniori!HW8</f>
        <v>0</v>
      </c>
      <c r="HX8" s="166">
        <f>Seniori!HX8</f>
        <v>0</v>
      </c>
      <c r="HY8" s="166">
        <f>Seniori!HY8</f>
        <v>0</v>
      </c>
      <c r="HZ8" s="166">
        <f>Seniori!HZ8</f>
        <v>0</v>
      </c>
      <c r="IA8" s="166">
        <f>Seniori!IA8</f>
        <v>0</v>
      </c>
      <c r="IB8" s="166">
        <f>Seniori!IB8</f>
        <v>0</v>
      </c>
      <c r="IC8" s="166">
        <f>Seniori!IC8</f>
        <v>0</v>
      </c>
      <c r="ID8" s="166">
        <f>Seniori!ID8</f>
        <v>0</v>
      </c>
      <c r="IE8" s="166">
        <f>Seniori!IE8</f>
        <v>0</v>
      </c>
      <c r="IF8" s="166">
        <f>Seniori!IF8</f>
        <v>0</v>
      </c>
      <c r="IG8" s="166">
        <f>Seniori!IG8</f>
        <v>0</v>
      </c>
      <c r="IH8" s="166">
        <f>Seniori!IH8</f>
        <v>0</v>
      </c>
      <c r="II8" s="166">
        <f>Seniori!II8</f>
        <v>0</v>
      </c>
      <c r="IJ8" s="166">
        <f>Seniori!IJ8</f>
        <v>0</v>
      </c>
      <c r="IK8" s="166">
        <f>Seniori!IK8</f>
        <v>0</v>
      </c>
      <c r="IL8" s="166">
        <f>Seniori!IL8</f>
        <v>0</v>
      </c>
      <c r="IM8" s="166">
        <f>Seniori!IM8</f>
        <v>0</v>
      </c>
      <c r="IN8" s="166">
        <f>Seniori!IN8</f>
        <v>0</v>
      </c>
      <c r="IO8" s="166">
        <f>Seniori!IO8</f>
        <v>0</v>
      </c>
      <c r="IP8" s="166">
        <f>Seniori!IP8</f>
        <v>0</v>
      </c>
      <c r="IQ8" s="166">
        <f>Seniori!IQ8</f>
        <v>0</v>
      </c>
      <c r="IR8" s="166">
        <f>Seniori!IR8</f>
        <v>0</v>
      </c>
      <c r="IS8" s="166">
        <f>Seniori!IS8</f>
        <v>0</v>
      </c>
      <c r="IT8" s="166">
        <f>Seniori!IT8</f>
        <v>0</v>
      </c>
      <c r="IU8" s="166">
        <f>Seniori!IU8</f>
        <v>0</v>
      </c>
      <c r="IV8" s="166">
        <f>Seniori!IV8</f>
        <v>0</v>
      </c>
      <c r="IW8" s="166">
        <f>Seniori!IW8</f>
        <v>0</v>
      </c>
      <c r="IX8" s="166">
        <f>Seniori!IX8</f>
        <v>0</v>
      </c>
      <c r="IY8" s="166">
        <f>Seniori!IY8</f>
        <v>0</v>
      </c>
      <c r="IZ8" s="166">
        <f>Seniori!IZ8</f>
        <v>0</v>
      </c>
      <c r="JA8" s="166">
        <f>Seniori!JA8</f>
        <v>0</v>
      </c>
      <c r="JB8" s="166">
        <f>Seniori!JB8</f>
        <v>0</v>
      </c>
      <c r="JC8" s="166">
        <f>Seniori!JC8</f>
        <v>0</v>
      </c>
      <c r="JD8" s="166">
        <f>Seniori!JD8</f>
        <v>0</v>
      </c>
      <c r="JE8" s="166">
        <f>Seniori!JE8</f>
        <v>0</v>
      </c>
      <c r="JF8" s="166">
        <f>Seniori!JF8</f>
        <v>0</v>
      </c>
      <c r="JG8" s="166">
        <f>Seniori!JG8</f>
        <v>0</v>
      </c>
      <c r="JH8" s="166">
        <f>Seniori!JH8</f>
        <v>0</v>
      </c>
      <c r="JI8" s="166">
        <f>Seniori!JI8</f>
        <v>0</v>
      </c>
      <c r="JJ8" s="166">
        <f>Seniori!JJ8</f>
        <v>0</v>
      </c>
      <c r="JK8" s="166">
        <f>Seniori!JK8</f>
        <v>0</v>
      </c>
      <c r="JL8" s="166">
        <f>Seniori!JL8</f>
        <v>0</v>
      </c>
      <c r="JM8" s="166">
        <f>Seniori!JM8</f>
        <v>0</v>
      </c>
      <c r="JN8" s="166">
        <f>Seniori!JN8</f>
        <v>0</v>
      </c>
      <c r="JO8" s="166">
        <f>Seniori!JO8</f>
        <v>0</v>
      </c>
      <c r="JP8" s="166">
        <f>Seniori!JP8</f>
        <v>0</v>
      </c>
      <c r="JQ8" s="166">
        <f>Seniori!JQ8</f>
        <v>0</v>
      </c>
      <c r="JR8" s="166">
        <f>Seniori!JR8</f>
        <v>0</v>
      </c>
      <c r="JS8" s="166">
        <f>Seniori!JS8</f>
        <v>0</v>
      </c>
      <c r="JT8" s="166">
        <f>Seniori!JT8</f>
        <v>0</v>
      </c>
      <c r="JU8" s="166">
        <f>Seniori!JU8</f>
        <v>0</v>
      </c>
      <c r="JV8" s="166">
        <f>Seniori!JV8</f>
        <v>0</v>
      </c>
      <c r="JW8" s="166">
        <f>Seniori!JW8</f>
        <v>0</v>
      </c>
      <c r="JX8" s="166">
        <f>Seniori!JX8</f>
        <v>0</v>
      </c>
      <c r="JY8" s="166">
        <f>Seniori!JY8</f>
        <v>0</v>
      </c>
      <c r="JZ8" s="166">
        <f>Seniori!JZ8</f>
        <v>0</v>
      </c>
      <c r="KA8" s="166">
        <f>Seniori!KA8</f>
        <v>0</v>
      </c>
      <c r="KB8" s="166">
        <f>Seniori!KB8</f>
        <v>0</v>
      </c>
      <c r="KC8" s="166">
        <f>Seniori!KC8</f>
        <v>0</v>
      </c>
      <c r="KD8" s="166">
        <f>Seniori!KD8</f>
        <v>0</v>
      </c>
      <c r="KE8" s="166">
        <f>Seniori!KE8</f>
        <v>0</v>
      </c>
      <c r="KF8" s="166">
        <f>Seniori!KF8</f>
        <v>0</v>
      </c>
      <c r="KG8" s="166">
        <f>Seniori!KG8</f>
        <v>0</v>
      </c>
      <c r="KH8" s="166">
        <f>Seniori!KH8</f>
        <v>0</v>
      </c>
      <c r="KI8" s="166">
        <f>Seniori!KI8</f>
        <v>0</v>
      </c>
      <c r="KJ8" s="166">
        <f>Seniori!KJ8</f>
        <v>0</v>
      </c>
      <c r="KK8" s="166">
        <f>Seniori!KK8</f>
        <v>0</v>
      </c>
      <c r="KL8" s="166">
        <f>Seniori!KL8</f>
        <v>0</v>
      </c>
      <c r="KM8" s="166">
        <f>Seniori!KM8</f>
        <v>0</v>
      </c>
      <c r="KN8" s="166">
        <f>Seniori!KN8</f>
        <v>0</v>
      </c>
      <c r="KO8" s="166">
        <f>Seniori!KO8</f>
        <v>0</v>
      </c>
      <c r="KP8" s="166">
        <f>Seniori!KP8</f>
        <v>0</v>
      </c>
      <c r="KQ8" s="166">
        <f>Seniori!KQ8</f>
        <v>0</v>
      </c>
      <c r="KR8" s="166">
        <f>Seniori!KR8</f>
        <v>0</v>
      </c>
      <c r="KS8" s="166">
        <f>Seniori!KS8</f>
        <v>0</v>
      </c>
      <c r="KT8" s="166">
        <f>Seniori!KT8</f>
        <v>0</v>
      </c>
      <c r="KU8" s="166">
        <f>Seniori!KU8</f>
        <v>0</v>
      </c>
      <c r="KV8" s="166">
        <f>Seniori!KV8</f>
        <v>0</v>
      </c>
      <c r="KW8" s="166">
        <f>Seniori!KW8</f>
        <v>0</v>
      </c>
      <c r="KX8" s="166">
        <f>Seniori!KX8</f>
        <v>0</v>
      </c>
      <c r="KY8" s="166">
        <f>Seniori!KY8</f>
        <v>0</v>
      </c>
      <c r="KZ8" s="166">
        <f>Seniori!KZ8</f>
        <v>0</v>
      </c>
      <c r="LA8" s="166">
        <f>Seniori!LA8</f>
        <v>0</v>
      </c>
      <c r="LB8" s="166">
        <f>Seniori!LB8</f>
        <v>0</v>
      </c>
      <c r="LC8" s="166">
        <f>Seniori!LC8</f>
        <v>0</v>
      </c>
      <c r="LD8" s="166">
        <f>Seniori!LD8</f>
        <v>0</v>
      </c>
      <c r="LE8" s="166">
        <f>Seniori!LE8</f>
        <v>0</v>
      </c>
      <c r="LF8" s="166">
        <f>Seniori!LF8</f>
        <v>0</v>
      </c>
      <c r="LG8" s="166">
        <f>Seniori!LG8</f>
        <v>0</v>
      </c>
      <c r="LH8" s="166">
        <f>Seniori!LH8</f>
        <v>0</v>
      </c>
      <c r="LI8" s="166">
        <f>Seniori!LI8</f>
        <v>0</v>
      </c>
      <c r="LJ8" s="166">
        <f>Seniori!LJ8</f>
        <v>0</v>
      </c>
      <c r="LK8" s="166">
        <f>Seniori!LK8</f>
        <v>0</v>
      </c>
      <c r="LL8" s="166">
        <f>Seniori!LL8</f>
        <v>0</v>
      </c>
      <c r="LM8" s="166">
        <f>Seniori!LM8</f>
        <v>0</v>
      </c>
      <c r="LN8" s="166">
        <f>Seniori!LN8</f>
        <v>0</v>
      </c>
      <c r="LO8" s="166">
        <f>Seniori!LO8</f>
        <v>0</v>
      </c>
      <c r="LP8" s="166">
        <f>Seniori!LP8</f>
        <v>0</v>
      </c>
      <c r="LQ8" s="166">
        <f>Seniori!LQ8</f>
        <v>0</v>
      </c>
      <c r="LR8" s="166">
        <f>Seniori!LR8</f>
        <v>0</v>
      </c>
      <c r="LS8" s="166">
        <f>Seniori!LS8</f>
        <v>0</v>
      </c>
      <c r="LT8" s="166">
        <f>Seniori!LT8</f>
        <v>0</v>
      </c>
      <c r="LU8" s="166">
        <f>Seniori!LU8</f>
        <v>0</v>
      </c>
      <c r="LV8" s="166">
        <f>Seniori!LV8</f>
        <v>0</v>
      </c>
      <c r="LW8" s="166">
        <f>Seniori!LW8</f>
        <v>0</v>
      </c>
      <c r="LX8" s="166">
        <f>Seniori!LX8</f>
        <v>0</v>
      </c>
      <c r="LY8" s="166">
        <f>Seniori!LY8</f>
        <v>0</v>
      </c>
      <c r="LZ8" s="166">
        <f>Seniori!LZ8</f>
        <v>0</v>
      </c>
      <c r="MA8" s="166">
        <f>Seniori!MA8</f>
        <v>0</v>
      </c>
      <c r="MB8" s="166">
        <f>Seniori!MB8</f>
        <v>0</v>
      </c>
      <c r="MC8" s="166">
        <f>Seniori!MC8</f>
        <v>0</v>
      </c>
      <c r="MD8" s="166">
        <f>Seniori!MD8</f>
        <v>0</v>
      </c>
      <c r="ME8" s="166">
        <f>Seniori!ME8</f>
        <v>0</v>
      </c>
      <c r="MF8" s="166">
        <f>Seniori!MF8</f>
        <v>0</v>
      </c>
      <c r="MG8" s="166">
        <f>Seniori!MG8</f>
        <v>0</v>
      </c>
      <c r="MH8" s="166">
        <f>Seniori!MH8</f>
        <v>0</v>
      </c>
      <c r="MI8" s="166">
        <f>Seniori!MI8</f>
        <v>0</v>
      </c>
      <c r="MJ8" s="166">
        <f>Seniori!MJ8</f>
        <v>0</v>
      </c>
      <c r="MK8" s="166">
        <f>Seniori!MK8</f>
        <v>0</v>
      </c>
      <c r="ML8" s="166">
        <f>Seniori!ML8</f>
        <v>0</v>
      </c>
      <c r="MM8" s="166">
        <f>Seniori!MM8</f>
        <v>0</v>
      </c>
      <c r="MN8" s="166">
        <f>Seniori!MN8</f>
        <v>0</v>
      </c>
      <c r="MO8" s="166">
        <f>Seniori!MO8</f>
        <v>0</v>
      </c>
      <c r="MP8" s="166">
        <f>Seniori!MP8</f>
        <v>0</v>
      </c>
      <c r="MQ8" s="166">
        <f>Seniori!MQ8</f>
        <v>0</v>
      </c>
      <c r="MR8" s="166">
        <f>Seniori!MR8</f>
        <v>0</v>
      </c>
      <c r="MS8" s="166">
        <f>Seniori!MS8</f>
        <v>0</v>
      </c>
      <c r="MT8" s="166">
        <f>Seniori!MT8</f>
        <v>0</v>
      </c>
      <c r="MU8" s="166">
        <f>Seniori!MU8</f>
        <v>0</v>
      </c>
      <c r="MV8" s="166">
        <f>Seniori!MV8</f>
        <v>0</v>
      </c>
      <c r="MW8" s="166">
        <f>Seniori!MW8</f>
        <v>0</v>
      </c>
      <c r="MX8" s="166">
        <f>Seniori!MX8</f>
        <v>0</v>
      </c>
      <c r="MY8" s="166">
        <f>Seniori!MY8</f>
        <v>0</v>
      </c>
      <c r="MZ8" s="166">
        <f>Seniori!MZ8</f>
        <v>0</v>
      </c>
      <c r="NA8" s="166">
        <f>Seniori!NA8</f>
        <v>0</v>
      </c>
      <c r="NB8" s="166">
        <f>Seniori!NB8</f>
        <v>0</v>
      </c>
      <c r="NC8" s="166">
        <f>Seniori!NC8</f>
        <v>0</v>
      </c>
      <c r="ND8" s="166">
        <f>Seniori!ND8</f>
        <v>0</v>
      </c>
      <c r="NE8" s="166">
        <f>Seniori!NE8</f>
        <v>0</v>
      </c>
      <c r="NF8" s="166">
        <f>Seniori!NF8</f>
        <v>0</v>
      </c>
      <c r="NG8" s="166">
        <f>Seniori!NG8</f>
        <v>0</v>
      </c>
      <c r="NH8" s="166">
        <f>Seniori!NH8</f>
        <v>0</v>
      </c>
      <c r="NI8" s="166">
        <f>Seniori!NI8</f>
        <v>0</v>
      </c>
      <c r="NJ8" s="166">
        <f>Seniori!NJ8</f>
        <v>0</v>
      </c>
      <c r="NK8" s="166">
        <f>Seniori!NK8</f>
        <v>0</v>
      </c>
      <c r="NL8" s="166">
        <f>Seniori!NL8</f>
        <v>0</v>
      </c>
      <c r="NM8" s="166">
        <f>Seniori!NM8</f>
        <v>0</v>
      </c>
      <c r="NN8" s="166">
        <f>Seniori!NN8</f>
        <v>0</v>
      </c>
      <c r="NO8" s="166">
        <f>Seniori!NO8</f>
        <v>0</v>
      </c>
      <c r="NP8" s="166">
        <f>Seniori!NP8</f>
        <v>0</v>
      </c>
      <c r="NQ8" s="166">
        <f>Seniori!NQ8</f>
        <v>0</v>
      </c>
      <c r="NR8" s="166">
        <f>Seniori!NR8</f>
        <v>0</v>
      </c>
      <c r="NS8" s="166">
        <f>Seniori!NS8</f>
        <v>0</v>
      </c>
      <c r="NT8" s="166">
        <f>Seniori!NT8</f>
        <v>0</v>
      </c>
      <c r="NU8" s="166">
        <f>Seniori!NU8</f>
        <v>0</v>
      </c>
      <c r="NV8" s="166">
        <f>Seniori!NV8</f>
        <v>0</v>
      </c>
      <c r="NW8" s="166">
        <f>Seniori!NW8</f>
        <v>0</v>
      </c>
      <c r="NX8" s="166">
        <f>Seniori!NX8</f>
        <v>0</v>
      </c>
      <c r="NY8" s="166">
        <f>Seniori!NY8</f>
        <v>0</v>
      </c>
      <c r="NZ8" s="166">
        <f>Seniori!NZ8</f>
        <v>0</v>
      </c>
      <c r="OA8" s="166">
        <f>Seniori!OA8</f>
        <v>0</v>
      </c>
      <c r="OB8" s="166">
        <f>Seniori!OB8</f>
        <v>0</v>
      </c>
      <c r="OC8" s="166">
        <f>Seniori!OC8</f>
        <v>0</v>
      </c>
      <c r="OD8" s="166">
        <f>Seniori!OD8</f>
        <v>0</v>
      </c>
      <c r="OE8" s="166">
        <f>Seniori!OE8</f>
        <v>0</v>
      </c>
      <c r="OF8" s="166">
        <f>Seniori!OF8</f>
        <v>0</v>
      </c>
      <c r="OG8" s="166">
        <f>Seniori!OG8</f>
        <v>0</v>
      </c>
      <c r="OH8" s="166">
        <f>Seniori!OH8</f>
        <v>0</v>
      </c>
      <c r="OI8" s="166">
        <f>Seniori!OI8</f>
        <v>0</v>
      </c>
      <c r="OJ8" s="166">
        <f>Seniori!OJ8</f>
        <v>0</v>
      </c>
      <c r="OK8" s="166">
        <f>Seniori!OK8</f>
        <v>0</v>
      </c>
      <c r="OL8" s="166">
        <f>Seniori!OL8</f>
        <v>0</v>
      </c>
      <c r="OM8" s="166">
        <f>Seniori!OM8</f>
        <v>0</v>
      </c>
      <c r="ON8" s="166">
        <f>Seniori!ON8</f>
        <v>0</v>
      </c>
      <c r="OO8" s="166">
        <f>Seniori!OO8</f>
        <v>0</v>
      </c>
      <c r="OP8" s="166">
        <f>Seniori!OP8</f>
        <v>0</v>
      </c>
      <c r="OQ8" s="166">
        <f>Seniori!OQ8</f>
        <v>0</v>
      </c>
      <c r="OR8" s="166">
        <f>Seniori!OR8</f>
        <v>0</v>
      </c>
      <c r="OS8" s="166">
        <f>Seniori!OS8</f>
        <v>0</v>
      </c>
      <c r="OT8" s="166">
        <f>Seniori!OT8</f>
        <v>0</v>
      </c>
      <c r="OU8" s="166">
        <f>Seniori!OU8</f>
        <v>0</v>
      </c>
      <c r="OV8" s="166">
        <f>Seniori!OV8</f>
        <v>0</v>
      </c>
      <c r="OW8" s="166">
        <f>Seniori!OW8</f>
        <v>0</v>
      </c>
      <c r="OX8" s="166">
        <f>Seniori!OX8</f>
        <v>0</v>
      </c>
      <c r="OY8" s="166">
        <f>Seniori!OY8</f>
        <v>0</v>
      </c>
      <c r="OZ8" s="166">
        <f>Seniori!OZ8</f>
        <v>0</v>
      </c>
      <c r="PA8" s="166">
        <f>Seniori!PA8</f>
        <v>0</v>
      </c>
      <c r="PB8" s="166">
        <f>Seniori!PB8</f>
        <v>0</v>
      </c>
      <c r="PC8" s="166">
        <f>Seniori!PC8</f>
        <v>0</v>
      </c>
      <c r="PD8" s="166">
        <f>Seniori!PD8</f>
        <v>0</v>
      </c>
      <c r="PE8" s="166">
        <f>Seniori!PE8</f>
        <v>0</v>
      </c>
      <c r="PF8" s="166">
        <f>Seniori!PF8</f>
        <v>0</v>
      </c>
      <c r="PG8" s="166">
        <f>Seniori!PG8</f>
        <v>0</v>
      </c>
      <c r="PH8" s="166">
        <f>Seniori!PH8</f>
        <v>0</v>
      </c>
      <c r="PI8" s="166">
        <f>Seniori!PI8</f>
        <v>0</v>
      </c>
      <c r="PJ8" s="166">
        <f>Seniori!PJ8</f>
        <v>0</v>
      </c>
      <c r="PK8" s="166">
        <f>Seniori!PK8</f>
        <v>0</v>
      </c>
      <c r="PL8" s="166">
        <f>Seniori!PL8</f>
        <v>0</v>
      </c>
      <c r="PM8" s="166">
        <f>Seniori!PM8</f>
        <v>0</v>
      </c>
      <c r="PN8" s="166">
        <f>Seniori!PN8</f>
        <v>0</v>
      </c>
      <c r="PO8" s="166">
        <f>Seniori!PO8</f>
        <v>0</v>
      </c>
      <c r="PP8" s="166">
        <f>Seniori!PP8</f>
        <v>0</v>
      </c>
      <c r="PQ8" s="166">
        <f>Seniori!PQ8</f>
        <v>0</v>
      </c>
      <c r="PR8" s="166">
        <f>Seniori!PR8</f>
        <v>0</v>
      </c>
      <c r="PS8" s="166">
        <f>Seniori!PS8</f>
        <v>0</v>
      </c>
      <c r="PT8" s="166">
        <f>Seniori!PT8</f>
        <v>0</v>
      </c>
      <c r="PU8" s="166">
        <f>Seniori!PU8</f>
        <v>0</v>
      </c>
      <c r="PV8" s="166">
        <f>Seniori!PV8</f>
        <v>0</v>
      </c>
      <c r="PW8" s="166">
        <f>Seniori!PW8</f>
        <v>0</v>
      </c>
      <c r="PX8" s="166">
        <f>Seniori!PX8</f>
        <v>0</v>
      </c>
      <c r="PY8" s="166">
        <f>Seniori!PY8</f>
        <v>0</v>
      </c>
      <c r="PZ8" s="166">
        <f>Seniori!PZ8</f>
        <v>0</v>
      </c>
      <c r="QA8" s="166">
        <f>Seniori!QA8</f>
        <v>0</v>
      </c>
      <c r="QB8" s="166">
        <f>Seniori!QB8</f>
        <v>0</v>
      </c>
      <c r="QC8" s="166">
        <f>Seniori!QC8</f>
        <v>0</v>
      </c>
      <c r="QD8" s="166">
        <f>Seniori!QD8</f>
        <v>0</v>
      </c>
      <c r="QE8" s="166">
        <f>Seniori!QE8</f>
        <v>0</v>
      </c>
      <c r="QF8" s="166">
        <f>Seniori!QF8</f>
        <v>0</v>
      </c>
      <c r="QG8" s="166">
        <f>Seniori!QG8</f>
        <v>0</v>
      </c>
      <c r="QH8" s="166">
        <f>Seniori!QH8</f>
        <v>0</v>
      </c>
      <c r="QI8" s="166">
        <f>Seniori!QI8</f>
        <v>0</v>
      </c>
      <c r="QJ8" s="166">
        <f>Seniori!QJ8</f>
        <v>0</v>
      </c>
      <c r="QK8" s="166">
        <f>Seniori!QK8</f>
        <v>0</v>
      </c>
      <c r="QL8" s="166">
        <f>Seniori!QL8</f>
        <v>0</v>
      </c>
      <c r="QM8" s="166">
        <f>Seniori!QM8</f>
        <v>0</v>
      </c>
      <c r="QN8" s="166">
        <f>Seniori!QN8</f>
        <v>0</v>
      </c>
      <c r="QO8" s="166">
        <f>Seniori!QO8</f>
        <v>0</v>
      </c>
      <c r="QP8" s="166">
        <f>Seniori!QP8</f>
        <v>0</v>
      </c>
      <c r="QQ8" s="166">
        <f>Seniori!QQ8</f>
        <v>0</v>
      </c>
      <c r="QR8" s="166">
        <f>Seniori!QR8</f>
        <v>0</v>
      </c>
      <c r="QS8" s="166">
        <f>Seniori!QS8</f>
        <v>0</v>
      </c>
      <c r="QT8" s="166">
        <f>Seniori!QT8</f>
        <v>0</v>
      </c>
      <c r="QU8" s="166">
        <f>Seniori!QU8</f>
        <v>0</v>
      </c>
      <c r="QV8" s="166">
        <f>Seniori!QV8</f>
        <v>0</v>
      </c>
      <c r="QW8" s="166">
        <f>Seniori!QW8</f>
        <v>0</v>
      </c>
      <c r="QX8" s="166">
        <f>Seniori!QX8</f>
        <v>0</v>
      </c>
      <c r="QY8" s="166">
        <f>Seniori!QY8</f>
        <v>0</v>
      </c>
      <c r="QZ8" s="166">
        <f>Seniori!QZ8</f>
        <v>0</v>
      </c>
      <c r="RA8" s="166">
        <f>Seniori!RA8</f>
        <v>0</v>
      </c>
      <c r="RB8" s="166">
        <f>Seniori!RB8</f>
        <v>0</v>
      </c>
      <c r="RC8" s="166">
        <f>Seniori!RC8</f>
        <v>0</v>
      </c>
      <c r="RD8" s="166">
        <f>Seniori!RD8</f>
        <v>0</v>
      </c>
      <c r="RE8" s="166">
        <f>Seniori!RE8</f>
        <v>0</v>
      </c>
      <c r="RF8" s="166">
        <f>Seniori!RF8</f>
        <v>0</v>
      </c>
      <c r="RG8" s="166">
        <f>Seniori!RG8</f>
        <v>0</v>
      </c>
      <c r="RH8" s="166">
        <f>Seniori!RH8</f>
        <v>0</v>
      </c>
      <c r="RI8" s="166">
        <f>Seniori!RI8</f>
        <v>0</v>
      </c>
      <c r="RJ8" s="166">
        <f>Seniori!RJ8</f>
        <v>0</v>
      </c>
      <c r="RK8" s="166">
        <f>Seniori!RK8</f>
        <v>0</v>
      </c>
      <c r="RL8" s="166">
        <f>Seniori!RL8</f>
        <v>0</v>
      </c>
      <c r="RM8" s="166">
        <f>Seniori!RM8</f>
        <v>0</v>
      </c>
      <c r="RN8" s="166">
        <f>Seniori!RN8</f>
        <v>0</v>
      </c>
      <c r="RO8" s="166">
        <f>Seniori!RO8</f>
        <v>0</v>
      </c>
      <c r="RP8" s="166">
        <f>Seniori!RP8</f>
        <v>0</v>
      </c>
      <c r="RQ8" s="166">
        <f>Seniori!RQ8</f>
        <v>0</v>
      </c>
      <c r="RR8" s="166">
        <f>Seniori!RR8</f>
        <v>0</v>
      </c>
      <c r="RS8" s="166">
        <f>Seniori!RS8</f>
        <v>0</v>
      </c>
      <c r="RT8" s="166">
        <f>Seniori!RT8</f>
        <v>0</v>
      </c>
      <c r="RU8" s="166">
        <f>Seniori!RU8</f>
        <v>0</v>
      </c>
      <c r="RV8" s="166">
        <f>Seniori!RV8</f>
        <v>0</v>
      </c>
      <c r="RW8" s="166">
        <f>Seniori!RW8</f>
        <v>0</v>
      </c>
      <c r="RX8" s="166">
        <f>Seniori!RX8</f>
        <v>0</v>
      </c>
      <c r="RY8" s="166">
        <f>Seniori!RY8</f>
        <v>0</v>
      </c>
      <c r="RZ8" s="166">
        <f>Seniori!RZ8</f>
        <v>0</v>
      </c>
      <c r="SA8" s="166">
        <f>Seniori!SA8</f>
        <v>0</v>
      </c>
      <c r="SB8" s="166">
        <f>Seniori!SB8</f>
        <v>0</v>
      </c>
      <c r="SC8" s="166">
        <f>Seniori!SC8</f>
        <v>0</v>
      </c>
      <c r="SD8" s="166">
        <f>Seniori!SD8</f>
        <v>0</v>
      </c>
      <c r="SE8" s="166">
        <f>Seniori!SE8</f>
        <v>0</v>
      </c>
      <c r="SF8" s="166">
        <f>Seniori!SF8</f>
        <v>0</v>
      </c>
      <c r="SG8" s="166">
        <f>Seniori!SG8</f>
        <v>0</v>
      </c>
      <c r="SH8" s="166">
        <f>Seniori!SH8</f>
        <v>0</v>
      </c>
      <c r="SI8" s="166">
        <f>Seniori!SI8</f>
        <v>0</v>
      </c>
      <c r="SJ8" s="166">
        <f>Seniori!SJ8</f>
        <v>0</v>
      </c>
      <c r="SK8" s="166">
        <f>Seniori!SK8</f>
        <v>0</v>
      </c>
      <c r="SL8" s="166">
        <f>Seniori!SL8</f>
        <v>0</v>
      </c>
      <c r="SM8" s="166">
        <f>Seniori!SM8</f>
        <v>0</v>
      </c>
      <c r="SN8" s="166">
        <f>Seniori!SN8</f>
        <v>0</v>
      </c>
      <c r="SO8" s="166">
        <f>Seniori!SO8</f>
        <v>0</v>
      </c>
      <c r="SP8" s="166">
        <f>Seniori!SP8</f>
        <v>0</v>
      </c>
      <c r="SQ8" s="166">
        <f>Seniori!SQ8</f>
        <v>0</v>
      </c>
      <c r="SR8" s="166">
        <f>Seniori!SR8</f>
        <v>0</v>
      </c>
      <c r="SS8" s="166">
        <f>Seniori!SS8</f>
        <v>0</v>
      </c>
      <c r="ST8" s="166">
        <f>Seniori!ST8</f>
        <v>0</v>
      </c>
      <c r="SU8" s="166">
        <f>Seniori!SU8</f>
        <v>0</v>
      </c>
      <c r="SV8" s="166">
        <f>Seniori!SV8</f>
        <v>0</v>
      </c>
      <c r="SW8" s="166">
        <f>Seniori!SW8</f>
        <v>0</v>
      </c>
      <c r="SX8" s="166">
        <f>Seniori!SX8</f>
        <v>0</v>
      </c>
      <c r="SY8" s="166">
        <f>Seniori!SY8</f>
        <v>0</v>
      </c>
      <c r="SZ8" s="166">
        <f>Seniori!SZ8</f>
        <v>0</v>
      </c>
      <c r="TA8" s="166">
        <f>Seniori!TA8</f>
        <v>0</v>
      </c>
      <c r="TB8" s="166">
        <f>Seniori!TB8</f>
        <v>0</v>
      </c>
    </row>
    <row r="9" spans="1:522" ht="18" customHeight="1" x14ac:dyDescent="0.2">
      <c r="A9" s="12">
        <v>1</v>
      </c>
      <c r="B9" s="11" t="s">
        <v>87</v>
      </c>
      <c r="C9" s="1">
        <v>8401</v>
      </c>
      <c r="D9" t="s">
        <v>88</v>
      </c>
      <c r="E9" s="1">
        <v>9925</v>
      </c>
      <c r="G9" s="4" t="s">
        <v>19</v>
      </c>
      <c r="H9" s="4"/>
      <c r="I9" s="1">
        <f>SUM(K9:TB9)</f>
        <v>0</v>
      </c>
      <c r="J9" s="12">
        <f>Tabuľka2[[#This Row],[Stĺpec8]]+I10+I11</f>
        <v>12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9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9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9"/>
      <c r="DE9" s="9"/>
      <c r="DF9" s="1"/>
      <c r="DG9" s="1"/>
      <c r="DH9" s="1"/>
      <c r="DI9" s="1"/>
      <c r="DJ9" s="1"/>
      <c r="DK9" s="9"/>
      <c r="DL9" s="9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9"/>
      <c r="FA9" s="9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9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</row>
    <row r="10" spans="1:522" ht="18" customHeight="1" x14ac:dyDescent="0.2">
      <c r="D10" s="4" t="s">
        <v>551</v>
      </c>
      <c r="E10" s="1">
        <v>13100</v>
      </c>
      <c r="F10" s="1">
        <v>2021</v>
      </c>
      <c r="H10" s="4"/>
      <c r="I10" s="1">
        <f>SUM(K10:TB10)</f>
        <v>11</v>
      </c>
      <c r="J10" s="3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9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>
        <v>3</v>
      </c>
      <c r="BP10" s="1"/>
      <c r="BQ10" s="1"/>
      <c r="BR10" s="1">
        <f>3+5</f>
        <v>8</v>
      </c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9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9"/>
      <c r="DE10" s="9"/>
      <c r="DF10" s="1"/>
      <c r="DG10" s="1"/>
      <c r="DH10" s="1"/>
      <c r="DI10" s="1"/>
      <c r="DJ10" s="1"/>
      <c r="DK10" s="9"/>
      <c r="DL10" s="9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9"/>
      <c r="FA10" s="9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9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97"/>
      <c r="LQ10" s="97"/>
      <c r="LR10" s="97"/>
      <c r="LS10" s="97"/>
      <c r="LT10" s="97"/>
      <c r="LU10" s="97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97"/>
      <c r="NF10" s="97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</row>
    <row r="11" spans="1:522" ht="18" customHeight="1" x14ac:dyDescent="0.2">
      <c r="D11" s="4" t="s">
        <v>69</v>
      </c>
      <c r="E11" s="1">
        <v>9560</v>
      </c>
      <c r="H11" s="4"/>
      <c r="I11" s="1">
        <f>SUM(K11:TB11)</f>
        <v>1</v>
      </c>
      <c r="J11" s="3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9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>
        <v>1</v>
      </c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9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9"/>
      <c r="DE11" s="9"/>
      <c r="DF11" s="1"/>
      <c r="DG11" s="1"/>
      <c r="DH11" s="1"/>
      <c r="DI11" s="1"/>
      <c r="DJ11" s="1"/>
      <c r="DK11" s="9"/>
      <c r="DL11" s="9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9"/>
      <c r="FA11" s="9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9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97"/>
      <c r="LQ11" s="97"/>
      <c r="LR11" s="97"/>
      <c r="LS11" s="97"/>
      <c r="LT11" s="97"/>
      <c r="LU11" s="97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97"/>
      <c r="NF11" s="97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</row>
    <row r="12" spans="1:522" s="10" customFormat="1" ht="18" customHeight="1" x14ac:dyDescent="0.2">
      <c r="A12" s="12">
        <v>2</v>
      </c>
      <c r="B12" s="11" t="s">
        <v>398</v>
      </c>
      <c r="C12" s="1">
        <v>9317</v>
      </c>
      <c r="D12" s="124" t="s">
        <v>114</v>
      </c>
      <c r="E12" s="1">
        <v>11682</v>
      </c>
      <c r="F12" s="1"/>
      <c r="G12" s="124" t="s">
        <v>19</v>
      </c>
      <c r="H12"/>
      <c r="I12" s="1">
        <f>SUM(K12:TB12)</f>
        <v>4</v>
      </c>
      <c r="J12" s="12">
        <f>Tabuľka2[[#This Row],[Stĺpec8]]</f>
        <v>4</v>
      </c>
      <c r="K12" s="1"/>
      <c r="L12" s="1"/>
      <c r="M12" s="1"/>
      <c r="N12" s="1">
        <f>1+3</f>
        <v>4</v>
      </c>
      <c r="O12" s="1"/>
      <c r="P12" s="1"/>
      <c r="Q12" s="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9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9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9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9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60"/>
      <c r="FI12" s="60"/>
      <c r="FJ12" s="58"/>
      <c r="FK12" s="58"/>
      <c r="FL12" s="60"/>
      <c r="FM12" s="58"/>
      <c r="FN12" s="60"/>
      <c r="FO12" s="60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58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60"/>
      <c r="JA12" s="60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60"/>
      <c r="KD12" s="60"/>
      <c r="KE12" s="60"/>
      <c r="KF12" s="60"/>
      <c r="KG12" s="60"/>
      <c r="KH12" s="60"/>
      <c r="KI12" s="60"/>
      <c r="KJ12" s="1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102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1"/>
    </row>
    <row r="13" spans="1:522" s="10" customFormat="1" ht="18" customHeight="1" x14ac:dyDescent="0.2">
      <c r="A13" s="12"/>
      <c r="B13" s="11" t="s">
        <v>410</v>
      </c>
      <c r="C13" s="1">
        <v>9241</v>
      </c>
      <c r="D13" s="125" t="s">
        <v>411</v>
      </c>
      <c r="E13" s="1">
        <v>12984</v>
      </c>
      <c r="F13" s="1">
        <v>2019</v>
      </c>
      <c r="G13" s="4" t="s">
        <v>412</v>
      </c>
      <c r="H13"/>
      <c r="I13" s="1">
        <f t="shared" ref="I13:I23" si="0">SUM(K13:TB13)</f>
        <v>4</v>
      </c>
      <c r="J13" s="12">
        <f>Tabuľka2[[#This Row],[Stĺpec8]]</f>
        <v>4</v>
      </c>
      <c r="K13" s="1"/>
      <c r="L13" s="1"/>
      <c r="M13" s="1"/>
      <c r="N13" s="1"/>
      <c r="O13" s="1"/>
      <c r="P13" s="1">
        <f>2+2</f>
        <v>4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1"/>
      <c r="AK13" s="1"/>
      <c r="AL13" s="1"/>
      <c r="AM13" s="1"/>
      <c r="AN13" s="1"/>
      <c r="AO13" s="9"/>
      <c r="AP13" s="9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9"/>
      <c r="JM13" s="1"/>
      <c r="JN13" s="1"/>
      <c r="JO13" s="1"/>
      <c r="JP13" s="1"/>
      <c r="JQ13" s="1"/>
      <c r="JR13" s="1"/>
      <c r="JS13" s="1"/>
      <c r="JT13" s="60"/>
      <c r="JU13" s="60"/>
      <c r="JV13" s="60"/>
      <c r="JW13" s="60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97"/>
      <c r="KL13" s="97"/>
      <c r="KM13" s="102"/>
      <c r="KN13" s="97"/>
      <c r="KO13" s="97"/>
      <c r="KP13" s="97"/>
      <c r="KQ13" s="97"/>
      <c r="KR13" s="97"/>
      <c r="KS13" s="97"/>
      <c r="KT13" s="102"/>
      <c r="KU13" s="102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102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1"/>
    </row>
    <row r="14" spans="1:522" s="10" customFormat="1" ht="18" customHeight="1" x14ac:dyDescent="0.2">
      <c r="A14" s="12"/>
      <c r="B14" s="11" t="s">
        <v>339</v>
      </c>
      <c r="C14" s="1">
        <v>9763</v>
      </c>
      <c r="D14" s="124" t="s">
        <v>539</v>
      </c>
      <c r="E14" s="1">
        <v>13119</v>
      </c>
      <c r="F14" s="1"/>
      <c r="G14" s="124" t="s">
        <v>525</v>
      </c>
      <c r="H14"/>
      <c r="I14" s="1">
        <f t="shared" si="0"/>
        <v>4</v>
      </c>
      <c r="J14" s="12">
        <f>Tabuľka2[[#This Row],[Stĺpec8]]</f>
        <v>4</v>
      </c>
      <c r="K14" s="1"/>
      <c r="L14" s="1"/>
      <c r="M14" s="1"/>
      <c r="N14" s="1"/>
      <c r="O14" s="9"/>
      <c r="P14" s="1"/>
      <c r="Q14" s="9"/>
      <c r="R14" s="1"/>
      <c r="S14" s="1"/>
      <c r="T14" s="1"/>
      <c r="U14" s="1"/>
      <c r="V14" s="9"/>
      <c r="W14" s="1"/>
      <c r="X14" s="1"/>
      <c r="Y14" s="1"/>
      <c r="Z14" s="1"/>
      <c r="AA14" s="1"/>
      <c r="AB14" s="1">
        <v>2</v>
      </c>
      <c r="AC14" s="9" t="s">
        <v>523</v>
      </c>
      <c r="AD14" s="1"/>
      <c r="AE14" s="1"/>
      <c r="AF14" s="1"/>
      <c r="AG14" s="1"/>
      <c r="AH14" s="1"/>
      <c r="AI14" s="1"/>
      <c r="AJ14" s="1"/>
      <c r="AK14" s="9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>
        <v>2</v>
      </c>
      <c r="BK14" s="9" t="s">
        <v>523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9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9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60"/>
      <c r="FI14" s="60"/>
      <c r="FJ14" s="58"/>
      <c r="FK14" s="58"/>
      <c r="FL14" s="60"/>
      <c r="FM14" s="58"/>
      <c r="FN14" s="60"/>
      <c r="FO14" s="60"/>
      <c r="FP14" s="58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58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60"/>
      <c r="JA14" s="60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60"/>
      <c r="KD14" s="60"/>
      <c r="KE14" s="60"/>
      <c r="KF14" s="60"/>
      <c r="KG14" s="60"/>
      <c r="KH14" s="60"/>
      <c r="KI14" s="60"/>
      <c r="KJ14" s="1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102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1"/>
    </row>
    <row r="15" spans="1:522" ht="18" customHeight="1" x14ac:dyDescent="0.2">
      <c r="A15" s="12">
        <v>5</v>
      </c>
      <c r="B15" s="11" t="s">
        <v>306</v>
      </c>
      <c r="C15" s="1">
        <v>9838</v>
      </c>
      <c r="D15" s="4" t="s">
        <v>200</v>
      </c>
      <c r="E15" s="1">
        <v>8340</v>
      </c>
      <c r="G15" t="s">
        <v>198</v>
      </c>
      <c r="H15" s="4"/>
      <c r="I15" s="1">
        <f t="shared" si="0"/>
        <v>0</v>
      </c>
      <c r="J15" s="12">
        <f>Tabuľka2[[#This Row],[Stĺpec8]]+I16</f>
        <v>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9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9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9"/>
      <c r="DE15" s="9"/>
      <c r="DF15" s="1"/>
      <c r="DG15" s="1"/>
      <c r="DH15" s="1"/>
      <c r="DI15" s="1"/>
      <c r="DJ15" s="1"/>
      <c r="DK15" s="9"/>
      <c r="DL15" s="9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9"/>
      <c r="FA15" s="9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9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1"/>
    </row>
    <row r="16" spans="1:522" ht="18" customHeight="1" x14ac:dyDescent="0.2">
      <c r="D16" s="4" t="s">
        <v>272</v>
      </c>
      <c r="E16" s="1">
        <v>10670</v>
      </c>
      <c r="H16" s="4"/>
      <c r="I16" s="1">
        <f t="shared" si="0"/>
        <v>2</v>
      </c>
      <c r="J16" s="3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9" t="s">
        <v>523</v>
      </c>
      <c r="AA16" s="1">
        <v>2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9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9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9"/>
      <c r="DE16" s="9"/>
      <c r="DF16" s="1"/>
      <c r="DG16" s="1"/>
      <c r="DH16" s="1"/>
      <c r="DI16" s="1"/>
      <c r="DJ16" s="1"/>
      <c r="DK16" s="9"/>
      <c r="DL16" s="9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9"/>
      <c r="FA16" s="9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9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97"/>
      <c r="LQ16" s="97"/>
      <c r="LR16" s="97"/>
      <c r="LS16" s="97"/>
      <c r="LT16" s="97"/>
      <c r="LU16" s="97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1"/>
    </row>
    <row r="17" spans="1:522" s="10" customFormat="1" ht="18" customHeight="1" x14ac:dyDescent="0.2">
      <c r="A17" s="12">
        <v>6</v>
      </c>
      <c r="B17" s="11" t="s">
        <v>530</v>
      </c>
      <c r="C17" s="1">
        <v>10258</v>
      </c>
      <c r="D17" s="124" t="s">
        <v>263</v>
      </c>
      <c r="E17" s="1">
        <v>10853</v>
      </c>
      <c r="F17" s="1"/>
      <c r="G17" s="124" t="s">
        <v>19</v>
      </c>
      <c r="H17"/>
      <c r="I17" s="1">
        <f t="shared" si="0"/>
        <v>0</v>
      </c>
      <c r="J17" s="33"/>
      <c r="K17" s="1"/>
      <c r="L17" s="1"/>
      <c r="M17" s="1"/>
      <c r="N17" s="1"/>
      <c r="O17" s="9" t="s">
        <v>523</v>
      </c>
      <c r="P17" s="1"/>
      <c r="Q17" s="9"/>
      <c r="R17" s="1"/>
      <c r="S17" s="1"/>
      <c r="T17" s="1"/>
      <c r="U17" s="1"/>
      <c r="V17" s="9" t="s">
        <v>523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9"/>
      <c r="AL17" s="9" t="s">
        <v>523</v>
      </c>
      <c r="AM17" s="1"/>
      <c r="AN17" s="1"/>
      <c r="AO17" s="1"/>
      <c r="AP17" s="1"/>
      <c r="AQ17" s="1"/>
      <c r="AR17" s="1"/>
      <c r="AS17" s="1"/>
      <c r="AT17" s="9" t="s">
        <v>523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9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9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9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60"/>
      <c r="FI17" s="60"/>
      <c r="FJ17" s="58"/>
      <c r="FK17" s="58"/>
      <c r="FL17" s="60"/>
      <c r="FM17" s="58"/>
      <c r="FN17" s="60"/>
      <c r="FO17" s="60"/>
      <c r="FP17" s="58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58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60"/>
      <c r="JA17" s="60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60"/>
      <c r="KD17" s="60"/>
      <c r="KE17" s="60"/>
      <c r="KF17" s="60"/>
      <c r="KG17" s="60"/>
      <c r="KH17" s="60"/>
      <c r="KI17" s="60"/>
      <c r="KJ17" s="1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102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1"/>
    </row>
    <row r="18" spans="1:522" s="10" customFormat="1" ht="18" customHeight="1" x14ac:dyDescent="0.2">
      <c r="A18" s="12"/>
      <c r="B18" s="11" t="s">
        <v>544</v>
      </c>
      <c r="C18" s="1">
        <v>9218</v>
      </c>
      <c r="D18" s="124" t="s">
        <v>545</v>
      </c>
      <c r="E18" s="1">
        <v>11792</v>
      </c>
      <c r="F18" s="1"/>
      <c r="G18" s="124" t="s">
        <v>546</v>
      </c>
      <c r="H18"/>
      <c r="I18" s="1">
        <f t="shared" si="0"/>
        <v>0</v>
      </c>
      <c r="J18" s="33"/>
      <c r="K18" s="1"/>
      <c r="L18" s="1"/>
      <c r="M18" s="1"/>
      <c r="N18" s="1"/>
      <c r="O18" s="9"/>
      <c r="P18" s="1"/>
      <c r="Q18" s="9"/>
      <c r="R18" s="1"/>
      <c r="S18" s="1"/>
      <c r="T18" s="1"/>
      <c r="U18" s="1"/>
      <c r="V18" s="9"/>
      <c r="W18" s="1"/>
      <c r="X18" s="1"/>
      <c r="Y18" s="1"/>
      <c r="Z18" s="1"/>
      <c r="AA18" s="1"/>
      <c r="AB18" s="1"/>
      <c r="AC18" s="9"/>
      <c r="AD18" s="1"/>
      <c r="AE18" s="1"/>
      <c r="AF18" s="1"/>
      <c r="AG18" s="1"/>
      <c r="AH18" s="9" t="s">
        <v>523</v>
      </c>
      <c r="AI18" s="1"/>
      <c r="AJ18" s="1"/>
      <c r="AK18" s="9"/>
      <c r="AL18" s="1"/>
      <c r="AM18" s="1"/>
      <c r="AN18" s="1"/>
      <c r="AO18" s="1"/>
      <c r="AP18" s="1"/>
      <c r="AQ18" s="9" t="s">
        <v>523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9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9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9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60"/>
      <c r="FI18" s="60"/>
      <c r="FJ18" s="58"/>
      <c r="FK18" s="58"/>
      <c r="FL18" s="60"/>
      <c r="FM18" s="58"/>
      <c r="FN18" s="60"/>
      <c r="FO18" s="60"/>
      <c r="FP18" s="58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58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60"/>
      <c r="JA18" s="60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60"/>
      <c r="KD18" s="60"/>
      <c r="KE18" s="60"/>
      <c r="KF18" s="60"/>
      <c r="KG18" s="60"/>
      <c r="KH18" s="60"/>
      <c r="KI18" s="60"/>
      <c r="KJ18" s="1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102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1"/>
    </row>
    <row r="19" spans="1:522" ht="18" customHeight="1" x14ac:dyDescent="0.2">
      <c r="A19" s="12">
        <v>7</v>
      </c>
      <c r="B19" s="11" t="s">
        <v>55</v>
      </c>
      <c r="D19" s="4"/>
      <c r="H19" s="4"/>
      <c r="I19" s="1">
        <f t="shared" si="0"/>
        <v>0</v>
      </c>
      <c r="J19" s="3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9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9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9"/>
      <c r="DE19" s="9"/>
      <c r="DF19" s="1"/>
      <c r="DG19" s="1"/>
      <c r="DH19" s="1"/>
      <c r="DI19" s="1"/>
      <c r="DJ19" s="1"/>
      <c r="DK19" s="9"/>
      <c r="DL19" s="9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9"/>
      <c r="FA19" s="9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9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97"/>
      <c r="LQ19" s="97"/>
      <c r="LR19" s="97"/>
      <c r="LS19" s="97"/>
      <c r="LT19" s="97"/>
      <c r="LU19" s="97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1"/>
    </row>
    <row r="20" spans="1:522" ht="18" customHeight="1" x14ac:dyDescent="0.2">
      <c r="D20" s="4"/>
      <c r="H20" s="4"/>
      <c r="I20" s="1">
        <f t="shared" si="0"/>
        <v>0</v>
      </c>
      <c r="J20" s="3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9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9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9"/>
      <c r="DE20" s="9"/>
      <c r="DF20" s="1"/>
      <c r="DG20" s="1"/>
      <c r="DH20" s="1"/>
      <c r="DI20" s="1"/>
      <c r="DJ20" s="1"/>
      <c r="DK20" s="9"/>
      <c r="DL20" s="9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9"/>
      <c r="FA20" s="9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9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97"/>
      <c r="LQ20" s="97"/>
      <c r="LR20" s="97"/>
      <c r="LS20" s="97"/>
      <c r="LT20" s="97"/>
      <c r="LU20" s="97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1"/>
    </row>
    <row r="21" spans="1:522" ht="18" customHeight="1" x14ac:dyDescent="0.2">
      <c r="D21" s="4"/>
      <c r="H21" s="4"/>
      <c r="I21" s="1">
        <f t="shared" si="0"/>
        <v>0</v>
      </c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9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9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9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9"/>
      <c r="DE21" s="9"/>
      <c r="DF21" s="1"/>
      <c r="DG21" s="1"/>
      <c r="DH21" s="1"/>
      <c r="DI21" s="1"/>
      <c r="DJ21" s="1"/>
      <c r="DK21" s="9"/>
      <c r="DL21" s="9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9"/>
      <c r="FA21" s="9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9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97"/>
      <c r="LQ21" s="97"/>
      <c r="LR21" s="97"/>
      <c r="LS21" s="97"/>
      <c r="LT21" s="97"/>
      <c r="LU21" s="97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1"/>
    </row>
    <row r="22" spans="1:522" ht="18" customHeight="1" x14ac:dyDescent="0.2">
      <c r="D22" s="4"/>
      <c r="H22" s="4"/>
      <c r="I22" s="1">
        <f t="shared" si="0"/>
        <v>0</v>
      </c>
      <c r="J22" s="3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9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9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9"/>
      <c r="DE22" s="9"/>
      <c r="DF22" s="1"/>
      <c r="DG22" s="1"/>
      <c r="DH22" s="1"/>
      <c r="DI22" s="1"/>
      <c r="DJ22" s="1"/>
      <c r="DK22" s="9"/>
      <c r="DL22" s="9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9"/>
      <c r="FA22" s="9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9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97"/>
      <c r="LQ22" s="97"/>
      <c r="LR22" s="97"/>
      <c r="LS22" s="97"/>
      <c r="LT22" s="97"/>
      <c r="LU22" s="97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1"/>
    </row>
    <row r="23" spans="1:522" ht="18" customHeight="1" x14ac:dyDescent="0.2">
      <c r="D23" s="4"/>
      <c r="H23" s="4"/>
      <c r="I23" s="1">
        <f t="shared" si="0"/>
        <v>0</v>
      </c>
      <c r="J23" s="3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9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9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9"/>
      <c r="DE23" s="9"/>
      <c r="DF23" s="1"/>
      <c r="DG23" s="1"/>
      <c r="DH23" s="1"/>
      <c r="DI23" s="1"/>
      <c r="DJ23" s="1"/>
      <c r="DK23" s="9"/>
      <c r="DL23" s="9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9"/>
      <c r="FA23" s="9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9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97"/>
      <c r="LQ23" s="97"/>
      <c r="LR23" s="97"/>
      <c r="LS23" s="97"/>
      <c r="LT23" s="97"/>
      <c r="LU23" s="97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1"/>
    </row>
    <row r="24" spans="1:522" ht="18" customHeight="1" x14ac:dyDescent="0.2">
      <c r="B24" s="11" t="s">
        <v>80</v>
      </c>
      <c r="C24" s="1">
        <v>7853</v>
      </c>
      <c r="D24" s="4" t="s">
        <v>144</v>
      </c>
      <c r="E24" s="1">
        <v>11990</v>
      </c>
      <c r="F24" s="1">
        <v>2016</v>
      </c>
      <c r="G24" t="s">
        <v>21</v>
      </c>
      <c r="H24" s="4"/>
      <c r="I24" s="1">
        <f t="shared" ref="I24:I29" si="1">SUM(K24:TB24)</f>
        <v>0</v>
      </c>
      <c r="J24" s="12">
        <f>Tabuľka2[[#This Row],[Stĺpec222]]+Tabuľka2[[#This Row],[Stĺpec201]]+Tabuľka2[[#This Row],[Stĺpec164]]+JB26+Tabuľka2[[#This Row],[Stĺpec305]]+Tabuľka2[[#This Row],[Stĺpec125]]+Tabuľka2[[#This Row],[Stĺpec328]]+Tabuľka2[[#This Row],[Stĺpec327]]+Tabuľka2[[#This Row],[Stĺpec336]]+MY26+Tabuľka2[[#This Row],[Stĺpec379]]+NQ26+Tabuľka2[[#This Row],[Stĺpec426]]+Tabuľka2[[#This Row],[Stĺpec469]]+Tabuľka2[[#This Row],[Stĺpec494]]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9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9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9"/>
      <c r="DE24" s="9"/>
      <c r="DF24" s="1"/>
      <c r="DG24" s="1"/>
      <c r="DH24" s="1"/>
      <c r="DI24" s="1"/>
      <c r="DJ24" s="1"/>
      <c r="DK24" s="9"/>
      <c r="DL24" s="9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9"/>
      <c r="FA24" s="9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9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1"/>
    </row>
    <row r="25" spans="1:522" ht="18" customHeight="1" x14ac:dyDescent="0.2">
      <c r="D25" s="4" t="s">
        <v>270</v>
      </c>
      <c r="E25" s="1">
        <v>12573</v>
      </c>
      <c r="F25" s="1">
        <v>2019</v>
      </c>
      <c r="H25" s="4"/>
      <c r="I25" s="1">
        <f t="shared" si="1"/>
        <v>0</v>
      </c>
      <c r="J25" s="3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9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9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9"/>
      <c r="DE25" s="9"/>
      <c r="DF25" s="1"/>
      <c r="DG25" s="1"/>
      <c r="DH25" s="1"/>
      <c r="DI25" s="1"/>
      <c r="DJ25" s="1"/>
      <c r="DK25" s="9"/>
      <c r="DL25" s="9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9"/>
      <c r="FA25" s="9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9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102"/>
      <c r="NB25" s="97"/>
      <c r="NC25" s="97"/>
      <c r="ND25" s="97"/>
      <c r="NE25" s="97"/>
      <c r="NF25" s="97"/>
      <c r="NG25" s="97"/>
      <c r="NH25" s="97"/>
      <c r="NI25" s="102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1"/>
    </row>
    <row r="26" spans="1:522" ht="18" customHeight="1" x14ac:dyDescent="0.2">
      <c r="D26" s="4" t="s">
        <v>316</v>
      </c>
      <c r="E26" s="1">
        <v>12870</v>
      </c>
      <c r="F26" s="1">
        <v>2019</v>
      </c>
      <c r="H26" s="4"/>
      <c r="I26" s="1">
        <f t="shared" si="1"/>
        <v>0</v>
      </c>
      <c r="J26" s="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9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9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9"/>
      <c r="DE26" s="9"/>
      <c r="DF26" s="1"/>
      <c r="DG26" s="1"/>
      <c r="DH26" s="1"/>
      <c r="DI26" s="1"/>
      <c r="DJ26" s="1"/>
      <c r="DK26" s="9"/>
      <c r="DL26" s="9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9"/>
      <c r="FA26" s="9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9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1"/>
    </row>
    <row r="27" spans="1:522" ht="18" customHeight="1" x14ac:dyDescent="0.2">
      <c r="D27" s="4" t="s">
        <v>450</v>
      </c>
      <c r="E27" s="1">
        <v>13045</v>
      </c>
      <c r="H27" s="4"/>
      <c r="I27" s="1">
        <f t="shared" si="1"/>
        <v>0</v>
      </c>
      <c r="J27" s="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9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9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9"/>
      <c r="DE27" s="9"/>
      <c r="DF27" s="1"/>
      <c r="DG27" s="1"/>
      <c r="DH27" s="1"/>
      <c r="DI27" s="1"/>
      <c r="DJ27" s="1"/>
      <c r="DK27" s="9"/>
      <c r="DL27" s="9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9"/>
      <c r="FA27" s="9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9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1"/>
    </row>
    <row r="28" spans="1:522" s="10" customFormat="1" ht="18" customHeight="1" x14ac:dyDescent="0.2">
      <c r="A28" s="12"/>
      <c r="B28" s="11" t="s">
        <v>81</v>
      </c>
      <c r="C28" s="1">
        <v>7987</v>
      </c>
      <c r="D28" s="4" t="s">
        <v>111</v>
      </c>
      <c r="E28" s="1">
        <v>8021</v>
      </c>
      <c r="F28" s="1"/>
      <c r="G28" s="4" t="s">
        <v>29</v>
      </c>
      <c r="H28"/>
      <c r="I28" s="1">
        <f>SUM(K28:TB28)</f>
        <v>0</v>
      </c>
      <c r="J28" s="12">
        <f>Tabuľka2[[#This Row],[Stĺpec8]]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9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88"/>
      <c r="KD28" s="88"/>
      <c r="KE28" s="88"/>
      <c r="KF28" s="88"/>
      <c r="KG28" s="88"/>
      <c r="KH28" s="88"/>
      <c r="KI28" s="88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</row>
    <row r="29" spans="1:522" s="10" customFormat="1" ht="18" customHeight="1" x14ac:dyDescent="0.2">
      <c r="A29" s="12"/>
      <c r="B29" s="11" t="s">
        <v>82</v>
      </c>
      <c r="C29" s="1">
        <v>10993</v>
      </c>
      <c r="D29" t="s">
        <v>83</v>
      </c>
      <c r="E29" s="1">
        <v>10993</v>
      </c>
      <c r="F29" s="1">
        <v>2016</v>
      </c>
      <c r="G29" t="s">
        <v>211</v>
      </c>
      <c r="H29"/>
      <c r="I29" s="1">
        <f t="shared" si="1"/>
        <v>0</v>
      </c>
      <c r="J29" s="12">
        <f>Tabuľka2[[#This Row],[Stĺpec8]]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9"/>
      <c r="AJ29" s="9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9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9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9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9"/>
      <c r="HM29" s="1"/>
      <c r="HN29" s="1"/>
      <c r="HO29" s="1"/>
      <c r="HP29" s="1"/>
      <c r="HQ29" s="1"/>
      <c r="HR29" s="1"/>
      <c r="HS29" s="1"/>
      <c r="HT29" s="1"/>
      <c r="HU29" s="1"/>
      <c r="HV29" s="9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60"/>
      <c r="KD29" s="60"/>
      <c r="KE29" s="60"/>
      <c r="KF29" s="60"/>
      <c r="KG29" s="60"/>
      <c r="KH29" s="60"/>
      <c r="KI29" s="60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</row>
    <row r="30" spans="1:522" s="10" customFormat="1" ht="18" customHeight="1" x14ac:dyDescent="0.2">
      <c r="A30" s="12"/>
      <c r="B30" s="11" t="s">
        <v>117</v>
      </c>
      <c r="C30" s="1">
        <v>8293</v>
      </c>
      <c r="D30" s="49" t="s">
        <v>119</v>
      </c>
      <c r="E30" s="1">
        <v>11082</v>
      </c>
      <c r="F30" s="1">
        <v>2016</v>
      </c>
      <c r="G30" s="4" t="s">
        <v>52</v>
      </c>
      <c r="H30"/>
      <c r="I30" s="1">
        <f t="shared" ref="I30" si="2">SUM(K30:TB30)</f>
        <v>0</v>
      </c>
      <c r="J30" s="1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9"/>
      <c r="AJ30" s="9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9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9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9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9"/>
      <c r="HM30" s="1"/>
      <c r="HN30" s="1"/>
      <c r="HO30" s="1"/>
      <c r="HP30" s="1"/>
      <c r="HQ30" s="1"/>
      <c r="HR30" s="1"/>
      <c r="HS30" s="1"/>
      <c r="HT30" s="1"/>
      <c r="HU30" s="1"/>
      <c r="HV30" s="9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60"/>
      <c r="KD30" s="60"/>
      <c r="KE30" s="60"/>
      <c r="KF30" s="60"/>
      <c r="KG30" s="60"/>
      <c r="KH30" s="60"/>
      <c r="KI30" s="60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</row>
    <row r="31" spans="1:522" s="10" customFormat="1" ht="18" customHeight="1" x14ac:dyDescent="0.2">
      <c r="A31" s="12"/>
      <c r="B31" s="11"/>
      <c r="C31" s="1"/>
      <c r="D31" s="4" t="s">
        <v>419</v>
      </c>
      <c r="E31" s="1">
        <v>13032</v>
      </c>
      <c r="F31" s="1">
        <v>2020</v>
      </c>
      <c r="G31" s="4"/>
      <c r="H31"/>
      <c r="I31" s="1">
        <f>SUM(K31:TB31)</f>
        <v>0</v>
      </c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9"/>
      <c r="AJ31" s="9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9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9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9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9"/>
      <c r="HM31" s="1"/>
      <c r="HN31" s="1"/>
      <c r="HO31" s="1"/>
      <c r="HP31" s="1"/>
      <c r="HQ31" s="1"/>
      <c r="HR31" s="1"/>
      <c r="HS31" s="1"/>
      <c r="HT31" s="1"/>
      <c r="HU31" s="1"/>
      <c r="HV31" s="9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60"/>
      <c r="KD31" s="60"/>
      <c r="KE31" s="60"/>
      <c r="KF31" s="60"/>
      <c r="KG31" s="60"/>
      <c r="KH31" s="60"/>
      <c r="KI31" s="60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102"/>
      <c r="MY31" s="97"/>
      <c r="MZ31" s="97"/>
      <c r="NA31" s="97"/>
      <c r="NB31" s="97"/>
      <c r="NC31" s="97"/>
      <c r="ND31" s="97"/>
      <c r="NE31" s="97"/>
      <c r="NF31" s="97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</row>
    <row r="32" spans="1:522" s="10" customFormat="1" ht="18" customHeight="1" x14ac:dyDescent="0.2">
      <c r="A32" s="12"/>
      <c r="B32" s="11" t="s">
        <v>159</v>
      </c>
      <c r="C32" s="1"/>
      <c r="D32" t="s">
        <v>329</v>
      </c>
      <c r="E32" s="1"/>
      <c r="F32" s="1"/>
      <c r="G32"/>
      <c r="H32"/>
      <c r="I32" s="1">
        <f>SUM(K32:TB32)</f>
        <v>0</v>
      </c>
      <c r="J32" s="12">
        <f>FL33+IC33+JE33+MB33+MC33+NP33+NS33+Tabuľka2[[#This Row],[Stĺpec413]]+PK33+PM33+PW33+QA33+RF33+RN33+RR33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9"/>
      <c r="AH32" s="1"/>
      <c r="AI32" s="9"/>
      <c r="AJ32" s="9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9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9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9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9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60"/>
      <c r="KD32" s="60"/>
      <c r="KE32" s="60"/>
      <c r="KF32" s="60"/>
      <c r="KG32" s="60"/>
      <c r="KH32" s="60"/>
      <c r="KI32" s="60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102"/>
      <c r="NC32" s="102"/>
      <c r="ND32" s="97"/>
      <c r="NE32" s="97"/>
      <c r="NF32" s="97"/>
      <c r="NG32" s="97"/>
      <c r="NH32" s="97"/>
      <c r="NI32" s="97"/>
      <c r="NJ32" s="102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1"/>
    </row>
    <row r="33" spans="1:522" s="10" customFormat="1" ht="18" customHeight="1" x14ac:dyDescent="0.2">
      <c r="A33" s="12"/>
      <c r="B33" s="11"/>
      <c r="C33" s="1"/>
      <c r="D33" t="s">
        <v>160</v>
      </c>
      <c r="E33" s="1"/>
      <c r="F33" s="1"/>
      <c r="G33"/>
      <c r="H33"/>
      <c r="I33" s="1">
        <f>SUM(K33:TB33)</f>
        <v>0</v>
      </c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9"/>
      <c r="AH33" s="1"/>
      <c r="AI33" s="9"/>
      <c r="AJ33" s="9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9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9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9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9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60"/>
      <c r="KD33" s="60"/>
      <c r="KE33" s="60"/>
      <c r="KF33" s="60"/>
      <c r="KG33" s="60"/>
      <c r="KH33" s="60"/>
      <c r="KI33" s="60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102"/>
      <c r="NB33" s="97"/>
      <c r="NC33" s="102"/>
      <c r="ND33" s="97"/>
      <c r="NE33" s="97"/>
      <c r="NF33" s="97"/>
      <c r="NG33" s="97"/>
      <c r="NH33" s="97"/>
      <c r="NI33" s="102"/>
      <c r="NJ33" s="97"/>
      <c r="NK33" s="102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1"/>
    </row>
    <row r="34" spans="1:522" ht="18" customHeight="1" x14ac:dyDescent="0.2">
      <c r="B34" s="11" t="s">
        <v>243</v>
      </c>
      <c r="C34" s="1">
        <v>9512</v>
      </c>
      <c r="D34" s="4" t="s">
        <v>244</v>
      </c>
      <c r="E34" s="1">
        <v>12213</v>
      </c>
      <c r="F34" s="1">
        <v>2012</v>
      </c>
      <c r="G34" s="4" t="s">
        <v>59</v>
      </c>
      <c r="H34" s="4"/>
      <c r="I34" s="1">
        <f>SUM(K34:TB34)</f>
        <v>0</v>
      </c>
      <c r="J34" s="12">
        <f>Tabuľka2[[#This Row],[Stĺpec110]]+Tabuľka2[[#This Row],[Stĺpec111]]+Tabuľka2[[#This Row],[Stĺpec113]]+Tabuľka2[[#This Row],[Stĺpec114]]+Tabuľka2[[#This Row],[Stĺpec263]]+KU35+LE35+Tabuľka2[[#This Row],[Stĺpec337]]+Tabuľka2[[#This Row],[Stĺpec336]]+NF35+NJ35+PL35+PV35+PX35+Tabuľka2[[#This Row],[Stĺpec371]]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9"/>
      <c r="AJ34" s="1"/>
      <c r="AK34" s="9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9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60"/>
      <c r="JU34" s="60"/>
      <c r="JV34" s="60"/>
      <c r="JW34" s="60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9"/>
      <c r="KT34" s="1"/>
      <c r="KU34" s="1"/>
      <c r="KV34" s="1"/>
      <c r="KW34" s="9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102"/>
      <c r="ND34" s="97"/>
      <c r="NE34" s="97"/>
      <c r="NF34" s="97"/>
      <c r="NG34" s="97"/>
      <c r="NH34" s="97"/>
      <c r="NI34" s="97"/>
      <c r="NJ34" s="97"/>
      <c r="NK34" s="102"/>
      <c r="NL34" s="97"/>
      <c r="NM34" s="97"/>
      <c r="NN34" s="97"/>
      <c r="NO34" s="97"/>
      <c r="NP34" s="102"/>
      <c r="NQ34" s="97"/>
      <c r="NR34" s="97"/>
      <c r="NS34" s="102"/>
      <c r="NT34" s="97"/>
      <c r="NU34" s="97"/>
      <c r="NV34" s="97"/>
      <c r="NW34" s="97"/>
      <c r="NX34" s="97"/>
      <c r="NY34" s="97"/>
      <c r="NZ34" s="102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1"/>
    </row>
    <row r="35" spans="1:522" ht="18" customHeight="1" x14ac:dyDescent="0.2">
      <c r="D35" s="4" t="s">
        <v>328</v>
      </c>
      <c r="E35" s="1">
        <v>12160</v>
      </c>
      <c r="F35" s="1">
        <v>2018</v>
      </c>
      <c r="G35" s="4"/>
      <c r="H35" s="4"/>
      <c r="I35" s="1">
        <f>SUM(K35:TB35)</f>
        <v>0</v>
      </c>
      <c r="J35" s="3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9"/>
      <c r="AJ35" s="1"/>
      <c r="AK35" s="9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9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60"/>
      <c r="JU35" s="60"/>
      <c r="JV35" s="60"/>
      <c r="JW35" s="60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9"/>
      <c r="KT35" s="1"/>
      <c r="KU35" s="1"/>
      <c r="KV35" s="1"/>
      <c r="KW35" s="9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102"/>
      <c r="MY35" s="97"/>
      <c r="MZ35" s="97"/>
      <c r="NA35" s="97"/>
      <c r="NB35" s="102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1"/>
    </row>
    <row r="36" spans="1:522" s="10" customFormat="1" ht="18" customHeight="1" x14ac:dyDescent="0.2">
      <c r="A36" s="12"/>
      <c r="B36" s="11" t="s">
        <v>174</v>
      </c>
      <c r="C36" s="1">
        <v>8828</v>
      </c>
      <c r="D36" s="4" t="s">
        <v>263</v>
      </c>
      <c r="E36" s="1">
        <v>10853</v>
      </c>
      <c r="F36" s="1"/>
      <c r="G36" s="4" t="s">
        <v>19</v>
      </c>
      <c r="H36"/>
      <c r="I36" s="1">
        <f t="shared" ref="I36:I37" si="3">SUM(K36:TB36)</f>
        <v>0</v>
      </c>
      <c r="J36" s="12">
        <f>Tabuľka2[[#This Row],[Stĺpec8]]+I37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9"/>
      <c r="X36" s="1"/>
      <c r="Y36" s="1"/>
      <c r="Z36" s="1"/>
      <c r="AA36" s="1"/>
      <c r="AB36" s="1"/>
      <c r="AC36" s="1"/>
      <c r="AD36" s="1"/>
      <c r="AE36" s="1"/>
      <c r="AF36" s="1"/>
      <c r="AG36" s="9"/>
      <c r="AH36" s="1"/>
      <c r="AI36" s="9"/>
      <c r="AJ36" s="9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9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9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9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9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60"/>
      <c r="KD36" s="60"/>
      <c r="KE36" s="60"/>
      <c r="KF36" s="60"/>
      <c r="KG36" s="60"/>
      <c r="KH36" s="60"/>
      <c r="KI36" s="60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1"/>
    </row>
    <row r="37" spans="1:522" s="10" customFormat="1" ht="18" customHeight="1" x14ac:dyDescent="0.2">
      <c r="A37" s="12"/>
      <c r="B37" s="11"/>
      <c r="C37" s="1"/>
      <c r="D37" s="4" t="s">
        <v>292</v>
      </c>
      <c r="E37" s="1">
        <v>12685</v>
      </c>
      <c r="F37" s="1">
        <v>2020</v>
      </c>
      <c r="G37" s="4"/>
      <c r="H37"/>
      <c r="I37" s="1">
        <f t="shared" si="3"/>
        <v>0</v>
      </c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9"/>
      <c r="AH37" s="1"/>
      <c r="AI37" s="9"/>
      <c r="AJ37" s="9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9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9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9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9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60"/>
      <c r="KD37" s="60"/>
      <c r="KE37" s="60"/>
      <c r="KF37" s="60"/>
      <c r="KG37" s="60"/>
      <c r="KH37" s="60"/>
      <c r="KI37" s="60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1"/>
    </row>
    <row r="38" spans="1:522" s="10" customFormat="1" ht="18" customHeight="1" x14ac:dyDescent="0.2">
      <c r="A38" s="12"/>
      <c r="B38" s="11" t="s">
        <v>439</v>
      </c>
      <c r="C38" s="1">
        <v>9663</v>
      </c>
      <c r="D38" s="125" t="s">
        <v>440</v>
      </c>
      <c r="E38" s="1">
        <v>7410</v>
      </c>
      <c r="F38" s="1"/>
      <c r="G38" s="125" t="s">
        <v>433</v>
      </c>
      <c r="H38"/>
      <c r="I38" s="1">
        <f>SUM(K38:TB38)</f>
        <v>0</v>
      </c>
      <c r="J38" s="12">
        <f>Tabuľka2[[#This Row],[Stĺpec8]]+I39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9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9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9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60"/>
      <c r="FI38" s="60"/>
      <c r="FJ38" s="58"/>
      <c r="FK38" s="58"/>
      <c r="FL38" s="60"/>
      <c r="FM38" s="58"/>
      <c r="FN38" s="60"/>
      <c r="FO38" s="60"/>
      <c r="FP38" s="58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58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60"/>
      <c r="JA38" s="60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60"/>
      <c r="KD38" s="60"/>
      <c r="KE38" s="60"/>
      <c r="KF38" s="60"/>
      <c r="KG38" s="60"/>
      <c r="KH38" s="60"/>
      <c r="KI38" s="60"/>
      <c r="KJ38" s="1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102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1"/>
    </row>
    <row r="39" spans="1:522" s="10" customFormat="1" ht="18" customHeight="1" x14ac:dyDescent="0.2">
      <c r="A39" s="12"/>
      <c r="B39" s="11"/>
      <c r="C39" s="1"/>
      <c r="D39" s="125" t="s">
        <v>449</v>
      </c>
      <c r="E39" s="1">
        <v>11865</v>
      </c>
      <c r="F39" s="1"/>
      <c r="G39" s="125" t="s">
        <v>433</v>
      </c>
      <c r="H39"/>
      <c r="I39" s="1">
        <f>SUM(K39:TB39)</f>
        <v>0</v>
      </c>
      <c r="J39" s="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9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9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9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9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60"/>
      <c r="FI39" s="60"/>
      <c r="FJ39" s="58"/>
      <c r="FK39" s="58"/>
      <c r="FL39" s="60"/>
      <c r="FM39" s="58"/>
      <c r="FN39" s="60"/>
      <c r="FO39" s="60"/>
      <c r="FP39" s="58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58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60"/>
      <c r="JA39" s="60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60"/>
      <c r="KD39" s="60"/>
      <c r="KE39" s="60"/>
      <c r="KF39" s="60"/>
      <c r="KG39" s="60"/>
      <c r="KH39" s="60"/>
      <c r="KI39" s="60"/>
      <c r="KJ39" s="1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102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1"/>
    </row>
    <row r="40" spans="1:522" s="10" customFormat="1" ht="18" customHeight="1" x14ac:dyDescent="0.2">
      <c r="A40" s="12"/>
      <c r="B40" s="11" t="s">
        <v>265</v>
      </c>
      <c r="C40" s="1">
        <v>9077</v>
      </c>
      <c r="D40" s="125" t="s">
        <v>490</v>
      </c>
      <c r="E40" s="1">
        <v>9794</v>
      </c>
      <c r="F40" s="1"/>
      <c r="G40" s="125" t="s">
        <v>19</v>
      </c>
      <c r="H40"/>
      <c r="I40" s="1">
        <f>SUM(K40:TB40)</f>
        <v>0</v>
      </c>
      <c r="J40" s="12">
        <f>Tabuľka2[[#This Row],[Stĺpec8]]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9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9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9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9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60"/>
      <c r="FI40" s="60"/>
      <c r="FJ40" s="58"/>
      <c r="FK40" s="58"/>
      <c r="FL40" s="60"/>
      <c r="FM40" s="58"/>
      <c r="FN40" s="60"/>
      <c r="FO40" s="60"/>
      <c r="FP40" s="58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58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60"/>
      <c r="JA40" s="60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60"/>
      <c r="KD40" s="60"/>
      <c r="KE40" s="60"/>
      <c r="KF40" s="60"/>
      <c r="KG40" s="60"/>
      <c r="KH40" s="60"/>
      <c r="KI40" s="60"/>
      <c r="KJ40" s="1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102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1"/>
    </row>
    <row r="41" spans="1:522" s="10" customFormat="1" ht="18" customHeight="1" x14ac:dyDescent="0.2">
      <c r="A41" s="12"/>
      <c r="B41" s="11" t="s">
        <v>147</v>
      </c>
      <c r="C41" s="1">
        <v>9369</v>
      </c>
      <c r="D41" t="s">
        <v>148</v>
      </c>
      <c r="E41" s="1">
        <v>9983</v>
      </c>
      <c r="F41" s="1">
        <v>2006</v>
      </c>
      <c r="G41" t="s">
        <v>52</v>
      </c>
      <c r="H41"/>
      <c r="I41" s="1">
        <f t="shared" ref="I41:I71" si="4">SUM(K41:TB41)</f>
        <v>0</v>
      </c>
      <c r="J41" s="12">
        <f>Tabuľka2[[#This Row],[Stĺpec8]]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9"/>
      <c r="AH41" s="1"/>
      <c r="AI41" s="9"/>
      <c r="AJ41" s="9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9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9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9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9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60"/>
      <c r="KD41" s="60"/>
      <c r="KE41" s="60"/>
      <c r="KF41" s="60"/>
      <c r="KG41" s="60"/>
      <c r="KH41" s="60"/>
      <c r="KI41" s="60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9"/>
      <c r="LL41" s="1"/>
      <c r="LM41" s="1"/>
      <c r="LN41" s="1"/>
      <c r="LO41" s="1"/>
      <c r="LP41" s="1"/>
      <c r="LQ41" s="1"/>
      <c r="LR41" s="1"/>
      <c r="LS41" s="1"/>
      <c r="LT41" s="1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1"/>
    </row>
    <row r="42" spans="1:522" s="10" customFormat="1" ht="18" customHeight="1" x14ac:dyDescent="0.2">
      <c r="A42" s="12"/>
      <c r="B42" s="11" t="s">
        <v>378</v>
      </c>
      <c r="C42" s="1">
        <v>10236</v>
      </c>
      <c r="D42" s="4" t="s">
        <v>379</v>
      </c>
      <c r="E42" s="1">
        <v>11382</v>
      </c>
      <c r="F42" s="1"/>
      <c r="G42" s="4" t="s">
        <v>380</v>
      </c>
      <c r="H42"/>
      <c r="I42" s="1">
        <f t="shared" ref="I42:I47" si="5">SUM(K42:TB42)</f>
        <v>0</v>
      </c>
      <c r="J42" s="12">
        <f>Tabuľka2[[#This Row],[Stĺpec8]]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9"/>
      <c r="AJ42" s="1"/>
      <c r="AK42" s="1"/>
      <c r="AL42" s="1"/>
      <c r="AM42" s="1"/>
      <c r="AN42" s="1"/>
      <c r="AO42" s="9"/>
      <c r="AP42" s="9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9"/>
      <c r="JM42" s="1"/>
      <c r="JN42" s="1"/>
      <c r="JO42" s="1"/>
      <c r="JP42" s="1"/>
      <c r="JQ42" s="1"/>
      <c r="JR42" s="1"/>
      <c r="JS42" s="1"/>
      <c r="JT42" s="60"/>
      <c r="JU42" s="60"/>
      <c r="JV42" s="60"/>
      <c r="JW42" s="60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97"/>
      <c r="KL42" s="97"/>
      <c r="KM42" s="102"/>
      <c r="KN42" s="97"/>
      <c r="KO42" s="97"/>
      <c r="KP42" s="97"/>
      <c r="KQ42" s="97"/>
      <c r="KR42" s="97"/>
      <c r="KS42" s="97"/>
      <c r="KT42" s="102"/>
      <c r="KU42" s="102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1"/>
    </row>
    <row r="43" spans="1:522" s="10" customFormat="1" ht="18" customHeight="1" x14ac:dyDescent="0.2">
      <c r="A43" s="12"/>
      <c r="B43" s="11" t="s">
        <v>441</v>
      </c>
      <c r="C43" s="1">
        <v>8898</v>
      </c>
      <c r="D43" s="125" t="s">
        <v>442</v>
      </c>
      <c r="E43" s="1">
        <v>12939</v>
      </c>
      <c r="F43" s="1"/>
      <c r="G43" s="125" t="s">
        <v>433</v>
      </c>
      <c r="H43"/>
      <c r="I43" s="1">
        <f>SUM(K43:TB43)</f>
        <v>0</v>
      </c>
      <c r="J43" s="12">
        <f>Tabuľka2[[#This Row],[Stĺpec8]]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9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9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9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9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60"/>
      <c r="FI43" s="60"/>
      <c r="FJ43" s="58"/>
      <c r="FK43" s="58"/>
      <c r="FL43" s="60"/>
      <c r="FM43" s="58"/>
      <c r="FN43" s="60"/>
      <c r="FO43" s="60"/>
      <c r="FP43" s="58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58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60"/>
      <c r="JA43" s="60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60"/>
      <c r="KD43" s="60"/>
      <c r="KE43" s="60"/>
      <c r="KF43" s="60"/>
      <c r="KG43" s="60"/>
      <c r="KH43" s="60"/>
      <c r="KI43" s="60"/>
      <c r="KJ43" s="1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102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1"/>
    </row>
    <row r="44" spans="1:522" s="10" customFormat="1" ht="18" customHeight="1" x14ac:dyDescent="0.2">
      <c r="A44" s="12"/>
      <c r="B44" s="11" t="s">
        <v>219</v>
      </c>
      <c r="C44" s="1">
        <v>9286</v>
      </c>
      <c r="D44" s="125" t="s">
        <v>220</v>
      </c>
      <c r="E44" s="1">
        <v>11613</v>
      </c>
      <c r="F44" s="1"/>
      <c r="G44" s="125" t="s">
        <v>152</v>
      </c>
      <c r="H44"/>
      <c r="I44" s="1">
        <f t="shared" si="5"/>
        <v>0</v>
      </c>
      <c r="J44" s="12">
        <f>Tabuľka2[[#This Row],[Stĺpec8]]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9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9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9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60"/>
      <c r="FI44" s="60"/>
      <c r="FJ44" s="58"/>
      <c r="FK44" s="58"/>
      <c r="FL44" s="60"/>
      <c r="FM44" s="58"/>
      <c r="FN44" s="60"/>
      <c r="FO44" s="60"/>
      <c r="FP44" s="58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58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60"/>
      <c r="JA44" s="60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60"/>
      <c r="KD44" s="60"/>
      <c r="KE44" s="60"/>
      <c r="KF44" s="60"/>
      <c r="KG44" s="60"/>
      <c r="KH44" s="60"/>
      <c r="KI44" s="60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9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1"/>
    </row>
    <row r="45" spans="1:522" ht="18" customHeight="1" x14ac:dyDescent="0.2">
      <c r="B45" s="11" t="s">
        <v>86</v>
      </c>
      <c r="C45" s="1">
        <v>8840</v>
      </c>
      <c r="D45" t="s">
        <v>326</v>
      </c>
      <c r="E45" s="1">
        <v>9951</v>
      </c>
      <c r="F45" s="1">
        <v>2005</v>
      </c>
      <c r="G45" t="s">
        <v>73</v>
      </c>
      <c r="H45" s="4"/>
      <c r="I45" s="1">
        <f>SUM(K45:TB45)</f>
        <v>0</v>
      </c>
      <c r="J45" s="12">
        <f>Tabuľka2[[#This Row],[Stĺpec8]]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9"/>
      <c r="AR45" s="1"/>
      <c r="AS45" s="1"/>
      <c r="AT45" s="1"/>
      <c r="AU45" s="1"/>
      <c r="AV45" s="1"/>
      <c r="AW45" s="1"/>
      <c r="AX45" s="1"/>
      <c r="AY45" s="9"/>
      <c r="AZ45" s="1"/>
      <c r="BA45" s="9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9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9"/>
      <c r="DE45" s="9"/>
      <c r="DF45" s="1"/>
      <c r="DG45" s="1"/>
      <c r="DH45" s="1"/>
      <c r="DI45" s="1"/>
      <c r="DJ45" s="1"/>
      <c r="DK45" s="9"/>
      <c r="DL45" s="9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9"/>
      <c r="FA45" s="9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9"/>
      <c r="LM45" s="1"/>
      <c r="LN45" s="1"/>
      <c r="LO45" s="1"/>
      <c r="LP45" s="1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</row>
    <row r="46" spans="1:522" s="10" customFormat="1" ht="18" customHeight="1" x14ac:dyDescent="0.2">
      <c r="A46" s="12"/>
      <c r="B46" s="11" t="s">
        <v>221</v>
      </c>
      <c r="C46" s="1">
        <v>9287</v>
      </c>
      <c r="D46" s="125" t="s">
        <v>222</v>
      </c>
      <c r="E46" s="1">
        <v>9631</v>
      </c>
      <c r="F46" s="1"/>
      <c r="G46" s="125" t="s">
        <v>152</v>
      </c>
      <c r="H46"/>
      <c r="I46" s="1">
        <f>SUM(K46:TB46)</f>
        <v>0</v>
      </c>
      <c r="J46" s="12">
        <f>Tabuľka2[[#This Row],[Stĺpec8]]+I47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9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9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9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9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60"/>
      <c r="FI46" s="60"/>
      <c r="FJ46" s="58"/>
      <c r="FK46" s="58"/>
      <c r="FL46" s="60"/>
      <c r="FM46" s="58"/>
      <c r="FN46" s="60"/>
      <c r="FO46" s="60"/>
      <c r="FP46" s="58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58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60"/>
      <c r="JA46" s="60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60"/>
      <c r="KD46" s="60"/>
      <c r="KE46" s="60"/>
      <c r="KF46" s="60"/>
      <c r="KG46" s="60"/>
      <c r="KH46" s="60"/>
      <c r="KI46" s="60"/>
      <c r="KJ46" s="1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102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1"/>
    </row>
    <row r="47" spans="1:522" s="10" customFormat="1" ht="18" customHeight="1" x14ac:dyDescent="0.2">
      <c r="A47" s="12"/>
      <c r="B47" s="11"/>
      <c r="C47" s="1"/>
      <c r="D47" s="125" t="s">
        <v>428</v>
      </c>
      <c r="E47" s="1"/>
      <c r="F47" s="1"/>
      <c r="G47" s="125"/>
      <c r="H47"/>
      <c r="I47" s="1">
        <f t="shared" si="5"/>
        <v>0</v>
      </c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9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9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9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9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60"/>
      <c r="FI47" s="60"/>
      <c r="FJ47" s="58"/>
      <c r="FK47" s="58"/>
      <c r="FL47" s="60"/>
      <c r="FM47" s="58"/>
      <c r="FN47" s="60"/>
      <c r="FO47" s="60"/>
      <c r="FP47" s="58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58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60"/>
      <c r="JA47" s="60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60"/>
      <c r="KD47" s="60"/>
      <c r="KE47" s="60"/>
      <c r="KF47" s="60"/>
      <c r="KG47" s="60"/>
      <c r="KH47" s="60"/>
      <c r="KI47" s="60"/>
      <c r="KJ47" s="1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102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1"/>
    </row>
    <row r="48" spans="1:522" s="10" customFormat="1" ht="18" customHeight="1" x14ac:dyDescent="0.2">
      <c r="A48" s="12"/>
      <c r="B48" s="11" t="s">
        <v>482</v>
      </c>
      <c r="C48" s="1">
        <v>9643</v>
      </c>
      <c r="D48" s="124" t="s">
        <v>483</v>
      </c>
      <c r="E48" s="1">
        <v>12995</v>
      </c>
      <c r="F48" s="1">
        <v>2015</v>
      </c>
      <c r="G48" s="124" t="s">
        <v>484</v>
      </c>
      <c r="H48"/>
      <c r="I48" s="1">
        <f>SUM(K48:TB48)</f>
        <v>0</v>
      </c>
      <c r="J48" s="12">
        <f>Tabuľka2[[#This Row],[Stĺpec8]]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9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9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9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9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60"/>
      <c r="FI48" s="60"/>
      <c r="FJ48" s="58"/>
      <c r="FK48" s="58"/>
      <c r="FL48" s="60"/>
      <c r="FM48" s="58"/>
      <c r="FN48" s="60"/>
      <c r="FO48" s="60"/>
      <c r="FP48" s="58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58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60"/>
      <c r="JA48" s="60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60"/>
      <c r="KD48" s="60"/>
      <c r="KE48" s="60"/>
      <c r="KF48" s="60"/>
      <c r="KG48" s="60"/>
      <c r="KH48" s="60"/>
      <c r="KI48" s="60"/>
      <c r="KJ48" s="1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102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1"/>
    </row>
    <row r="49" spans="1:522" s="10" customFormat="1" ht="18" customHeight="1" x14ac:dyDescent="0.2">
      <c r="A49" s="12"/>
      <c r="B49" s="11" t="s">
        <v>228</v>
      </c>
      <c r="C49" s="1">
        <v>9485</v>
      </c>
      <c r="D49" s="124" t="s">
        <v>508</v>
      </c>
      <c r="E49" s="1">
        <v>9217</v>
      </c>
      <c r="F49" s="1"/>
      <c r="G49" s="124" t="s">
        <v>49</v>
      </c>
      <c r="H49"/>
      <c r="I49" s="1">
        <f>SUM(K49:TB49)</f>
        <v>0</v>
      </c>
      <c r="J49" s="12">
        <f>Tabuľka2[[#This Row],[Stĺpec8]]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9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9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9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9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60"/>
      <c r="FI49" s="60"/>
      <c r="FJ49" s="58"/>
      <c r="FK49" s="58"/>
      <c r="FL49" s="60"/>
      <c r="FM49" s="58"/>
      <c r="FN49" s="60"/>
      <c r="FO49" s="60"/>
      <c r="FP49" s="58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58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60"/>
      <c r="JA49" s="60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60"/>
      <c r="KD49" s="60"/>
      <c r="KE49" s="60"/>
      <c r="KF49" s="60"/>
      <c r="KG49" s="60"/>
      <c r="KH49" s="60"/>
      <c r="KI49" s="60"/>
      <c r="KJ49" s="1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102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1"/>
    </row>
    <row r="50" spans="1:522" s="10" customFormat="1" ht="18" customHeight="1" x14ac:dyDescent="0.2">
      <c r="A50" s="12"/>
      <c r="B50" s="11" t="s">
        <v>225</v>
      </c>
      <c r="C50" s="1">
        <v>9255</v>
      </c>
      <c r="D50" t="s">
        <v>318</v>
      </c>
      <c r="E50" s="1">
        <v>12871</v>
      </c>
      <c r="F50" s="1">
        <v>2020</v>
      </c>
      <c r="G50" t="s">
        <v>226</v>
      </c>
      <c r="H50"/>
      <c r="I50" s="1">
        <f t="shared" si="4"/>
        <v>0</v>
      </c>
      <c r="J50" s="12">
        <f>Tabuľka2[[#This Row],[Stĺpec8]]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9"/>
      <c r="AH50" s="1"/>
      <c r="AI50" s="9"/>
      <c r="AJ50" s="9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9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9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9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60"/>
      <c r="KD50" s="60"/>
      <c r="KE50" s="60"/>
      <c r="KF50" s="60"/>
      <c r="KG50" s="60"/>
      <c r="KH50" s="60"/>
      <c r="KI50" s="60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1"/>
    </row>
    <row r="51" spans="1:522" s="10" customFormat="1" ht="18" customHeight="1" x14ac:dyDescent="0.2">
      <c r="A51" s="12"/>
      <c r="B51" s="11" t="s">
        <v>319</v>
      </c>
      <c r="C51" s="1">
        <v>9297</v>
      </c>
      <c r="D51" s="125" t="s">
        <v>320</v>
      </c>
      <c r="E51" s="1">
        <v>12608</v>
      </c>
      <c r="F51" s="1">
        <v>2009</v>
      </c>
      <c r="G51" s="125" t="s">
        <v>321</v>
      </c>
      <c r="H51"/>
      <c r="I51" s="1">
        <f t="shared" si="4"/>
        <v>0</v>
      </c>
      <c r="J51" s="12">
        <f>Tabuľka2[[#This Row],[Stĺpec8]]</f>
        <v>0</v>
      </c>
      <c r="K51" s="1"/>
      <c r="L51" s="1"/>
      <c r="M51" s="1"/>
      <c r="N51" s="1"/>
      <c r="O51" s="1"/>
      <c r="P51" s="1"/>
      <c r="Q51" s="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9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9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9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60"/>
      <c r="FI51" s="60"/>
      <c r="FJ51" s="58"/>
      <c r="FK51" s="58"/>
      <c r="FL51" s="60"/>
      <c r="FM51" s="58"/>
      <c r="FN51" s="60"/>
      <c r="FO51" s="60"/>
      <c r="FP51" s="58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58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60"/>
      <c r="JA51" s="60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60"/>
      <c r="KD51" s="60"/>
      <c r="KE51" s="60"/>
      <c r="KF51" s="60"/>
      <c r="KG51" s="60"/>
      <c r="KH51" s="60"/>
      <c r="KI51" s="60"/>
      <c r="KJ51" s="1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102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1"/>
    </row>
    <row r="52" spans="1:522" s="10" customFormat="1" ht="18" customHeight="1" x14ac:dyDescent="0.2">
      <c r="A52" s="12"/>
      <c r="B52" s="11" t="s">
        <v>107</v>
      </c>
      <c r="C52" s="1">
        <v>9127</v>
      </c>
      <c r="D52" s="4" t="s">
        <v>341</v>
      </c>
      <c r="E52" s="1">
        <v>12604</v>
      </c>
      <c r="F52" s="1"/>
      <c r="G52" s="4" t="s">
        <v>29</v>
      </c>
      <c r="H52"/>
      <c r="I52" s="1">
        <f>SUM(K52:TB52)</f>
        <v>0</v>
      </c>
      <c r="J52" s="12">
        <f>Tabuľka2[[#This Row],[Stĺpec8]]</f>
        <v>0</v>
      </c>
      <c r="K52" s="1"/>
      <c r="L52" s="1"/>
      <c r="M52" s="1"/>
      <c r="N52" s="1"/>
      <c r="O52" s="9"/>
      <c r="P52" s="1"/>
      <c r="Q52" s="1"/>
      <c r="R52" s="1"/>
      <c r="S52" s="9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9"/>
      <c r="AJ52" s="1"/>
      <c r="AK52" s="1"/>
      <c r="AL52" s="1"/>
      <c r="AM52" s="1"/>
      <c r="AN52" s="1"/>
      <c r="AO52" s="1"/>
      <c r="AP52" s="1"/>
      <c r="AQ52" s="1"/>
      <c r="AR52" s="9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9"/>
      <c r="DE52" s="9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9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88"/>
      <c r="KD52" s="88"/>
      <c r="KE52" s="88"/>
      <c r="KF52" s="88"/>
      <c r="KG52" s="88"/>
      <c r="KH52" s="88"/>
      <c r="KI52" s="88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102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</row>
    <row r="53" spans="1:522" s="10" customFormat="1" ht="18" customHeight="1" x14ac:dyDescent="0.2">
      <c r="A53" s="12"/>
      <c r="B53" s="11" t="s">
        <v>322</v>
      </c>
      <c r="C53" s="1">
        <v>8956</v>
      </c>
      <c r="D53" s="125" t="s">
        <v>323</v>
      </c>
      <c r="E53" s="1">
        <v>7559</v>
      </c>
      <c r="F53" s="1">
        <v>2006</v>
      </c>
      <c r="G53" s="125" t="s">
        <v>73</v>
      </c>
      <c r="H53"/>
      <c r="I53" s="1">
        <f t="shared" si="4"/>
        <v>0</v>
      </c>
      <c r="J53" s="12">
        <f>Tabuľka2[[#This Row],[Stĺpec8]]</f>
        <v>0</v>
      </c>
      <c r="K53" s="1"/>
      <c r="L53" s="1"/>
      <c r="M53" s="1"/>
      <c r="N53" s="1"/>
      <c r="O53" s="1"/>
      <c r="P53" s="1"/>
      <c r="Q53" s="9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9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9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9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9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60"/>
      <c r="FI53" s="60"/>
      <c r="FJ53" s="58"/>
      <c r="FK53" s="58"/>
      <c r="FL53" s="60"/>
      <c r="FM53" s="58"/>
      <c r="FN53" s="60"/>
      <c r="FO53" s="60"/>
      <c r="FP53" s="58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58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60"/>
      <c r="JA53" s="60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60"/>
      <c r="KD53" s="60"/>
      <c r="KE53" s="60"/>
      <c r="KF53" s="60"/>
      <c r="KG53" s="60"/>
      <c r="KH53" s="60"/>
      <c r="KI53" s="60"/>
      <c r="KJ53" s="1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102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1"/>
    </row>
    <row r="54" spans="1:522" s="10" customFormat="1" ht="18" customHeight="1" x14ac:dyDescent="0.2">
      <c r="A54" s="12"/>
      <c r="B54" s="11" t="s">
        <v>485</v>
      </c>
      <c r="C54" s="1">
        <v>10172</v>
      </c>
      <c r="D54" s="125" t="s">
        <v>486</v>
      </c>
      <c r="E54" s="1">
        <v>13072</v>
      </c>
      <c r="F54" s="1"/>
      <c r="G54" s="125" t="s">
        <v>424</v>
      </c>
      <c r="H54"/>
      <c r="I54" s="1">
        <f>SUM(K54:TB54)</f>
        <v>0</v>
      </c>
      <c r="J54" s="12">
        <f>Tabuľka2[[#This Row],[Stĺpec8]]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9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9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9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9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60"/>
      <c r="FI54" s="60"/>
      <c r="FJ54" s="58"/>
      <c r="FK54" s="58"/>
      <c r="FL54" s="60"/>
      <c r="FM54" s="58"/>
      <c r="FN54" s="60"/>
      <c r="FO54" s="60"/>
      <c r="FP54" s="58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58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60"/>
      <c r="JA54" s="60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60"/>
      <c r="KD54" s="60"/>
      <c r="KE54" s="60"/>
      <c r="KF54" s="60"/>
      <c r="KG54" s="60"/>
      <c r="KH54" s="60"/>
      <c r="KI54" s="60"/>
      <c r="KJ54" s="1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102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1"/>
    </row>
    <row r="55" spans="1:522" ht="18" customHeight="1" x14ac:dyDescent="0.2">
      <c r="B55" s="11" t="s">
        <v>348</v>
      </c>
      <c r="C55" s="1">
        <v>9629</v>
      </c>
      <c r="D55" t="s">
        <v>349</v>
      </c>
      <c r="E55" s="1">
        <v>10631</v>
      </c>
      <c r="G55" t="s">
        <v>44</v>
      </c>
      <c r="H55" s="4"/>
      <c r="I55" s="1">
        <f t="shared" si="4"/>
        <v>0</v>
      </c>
      <c r="J55" s="12">
        <f>Tabuľka2[[#This Row],[Stĺpec8]]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9"/>
      <c r="AR55" s="1"/>
      <c r="AS55" s="1"/>
      <c r="AT55" s="1"/>
      <c r="AU55" s="1"/>
      <c r="AV55" s="1"/>
      <c r="AW55" s="1"/>
      <c r="AX55" s="1"/>
      <c r="AY55" s="9"/>
      <c r="AZ55" s="1"/>
      <c r="BA55" s="9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9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9"/>
      <c r="DE55" s="9"/>
      <c r="DF55" s="1"/>
      <c r="DG55" s="1"/>
      <c r="DH55" s="1"/>
      <c r="DI55" s="1"/>
      <c r="DJ55" s="1"/>
      <c r="DK55" s="9"/>
      <c r="DL55" s="9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9"/>
      <c r="FA55" s="9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</row>
    <row r="56" spans="1:522" s="10" customFormat="1" ht="18" customHeight="1" x14ac:dyDescent="0.2">
      <c r="A56" s="12"/>
      <c r="B56" s="11" t="s">
        <v>267</v>
      </c>
      <c r="C56" s="1">
        <v>8360</v>
      </c>
      <c r="D56" s="125" t="s">
        <v>493</v>
      </c>
      <c r="E56" s="1">
        <v>12759</v>
      </c>
      <c r="F56" s="1"/>
      <c r="G56" s="125" t="s">
        <v>268</v>
      </c>
      <c r="H56"/>
      <c r="I56" s="1">
        <f>SUM(K56:TB56)</f>
        <v>0</v>
      </c>
      <c r="J56" s="3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9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9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9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9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60"/>
      <c r="FI56" s="60"/>
      <c r="FJ56" s="58"/>
      <c r="FK56" s="58"/>
      <c r="FL56" s="60"/>
      <c r="FM56" s="58"/>
      <c r="FN56" s="60"/>
      <c r="FO56" s="60"/>
      <c r="FP56" s="58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58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60"/>
      <c r="JA56" s="60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60"/>
      <c r="KD56" s="60"/>
      <c r="KE56" s="60"/>
      <c r="KF56" s="60"/>
      <c r="KG56" s="60"/>
      <c r="KH56" s="60"/>
      <c r="KI56" s="60"/>
      <c r="KJ56" s="1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102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102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1"/>
    </row>
    <row r="57" spans="1:522" s="10" customFormat="1" ht="18" customHeight="1" x14ac:dyDescent="0.2">
      <c r="A57" s="12"/>
      <c r="B57" s="11" t="s">
        <v>429</v>
      </c>
      <c r="C57" s="1"/>
      <c r="D57" s="125" t="s">
        <v>430</v>
      </c>
      <c r="E57" s="1"/>
      <c r="F57" s="1"/>
      <c r="G57" s="125" t="s">
        <v>424</v>
      </c>
      <c r="H57"/>
      <c r="I57" s="1">
        <f>SUM(K57:TB57)</f>
        <v>0</v>
      </c>
      <c r="J57" s="12">
        <f>Tabuľka2[[#This Row],[Stĺpec8]]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9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9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9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9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60"/>
      <c r="FI57" s="60"/>
      <c r="FJ57" s="58"/>
      <c r="FK57" s="58"/>
      <c r="FL57" s="60"/>
      <c r="FM57" s="58"/>
      <c r="FN57" s="60"/>
      <c r="FO57" s="60"/>
      <c r="FP57" s="58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58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60"/>
      <c r="JA57" s="60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60"/>
      <c r="KD57" s="60"/>
      <c r="KE57" s="60"/>
      <c r="KF57" s="60"/>
      <c r="KG57" s="60"/>
      <c r="KH57" s="60"/>
      <c r="KI57" s="60"/>
      <c r="KJ57" s="1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102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1"/>
    </row>
    <row r="58" spans="1:522" s="10" customFormat="1" ht="18" customHeight="1" x14ac:dyDescent="0.2">
      <c r="A58" s="12"/>
      <c r="B58" s="11" t="s">
        <v>240</v>
      </c>
      <c r="C58" s="1">
        <v>9253</v>
      </c>
      <c r="D58" s="4" t="s">
        <v>381</v>
      </c>
      <c r="E58" s="1">
        <v>10689</v>
      </c>
      <c r="F58" s="1"/>
      <c r="G58" s="4" t="s">
        <v>49</v>
      </c>
      <c r="H58"/>
      <c r="I58" s="1">
        <f>SUM(K58:TB58)</f>
        <v>0</v>
      </c>
      <c r="J58" s="12">
        <f>Tabuľka2[[#This Row],[Stĺpec8]]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9"/>
      <c r="AJ58" s="1"/>
      <c r="AK58" s="1"/>
      <c r="AL58" s="1"/>
      <c r="AM58" s="1"/>
      <c r="AN58" s="1"/>
      <c r="AO58" s="9"/>
      <c r="AP58" s="9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9"/>
      <c r="JM58" s="1"/>
      <c r="JN58" s="1"/>
      <c r="JO58" s="1"/>
      <c r="JP58" s="1"/>
      <c r="JQ58" s="1"/>
      <c r="JR58" s="1"/>
      <c r="JS58" s="1"/>
      <c r="JT58" s="60"/>
      <c r="JU58" s="60"/>
      <c r="JV58" s="60"/>
      <c r="JW58" s="60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97"/>
      <c r="KL58" s="97"/>
      <c r="KM58" s="102"/>
      <c r="KN58" s="97"/>
      <c r="KO58" s="97"/>
      <c r="KP58" s="97"/>
      <c r="KQ58" s="97"/>
      <c r="KR58" s="97"/>
      <c r="KS58" s="97"/>
      <c r="KT58" s="102"/>
      <c r="KU58" s="102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1"/>
    </row>
    <row r="59" spans="1:522" s="10" customFormat="1" ht="18" customHeight="1" x14ac:dyDescent="0.2">
      <c r="A59" s="12"/>
      <c r="B59" s="11"/>
      <c r="C59" s="1"/>
      <c r="D59" s="125" t="s">
        <v>354</v>
      </c>
      <c r="E59" s="1">
        <v>11808</v>
      </c>
      <c r="F59" s="1"/>
      <c r="G59" s="4"/>
      <c r="H59"/>
      <c r="I59" s="1">
        <f>SUM(K59:TB59)</f>
        <v>0</v>
      </c>
      <c r="J59" s="12">
        <f>Tabuľka2[[#This Row],[Stĺpec8]]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9"/>
      <c r="AJ59" s="1"/>
      <c r="AK59" s="1"/>
      <c r="AL59" s="1"/>
      <c r="AM59" s="1"/>
      <c r="AN59" s="1"/>
      <c r="AO59" s="9"/>
      <c r="AP59" s="9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9"/>
      <c r="JM59" s="1"/>
      <c r="JN59" s="1"/>
      <c r="JO59" s="1"/>
      <c r="JP59" s="1"/>
      <c r="JQ59" s="1"/>
      <c r="JR59" s="1"/>
      <c r="JS59" s="1"/>
      <c r="JT59" s="60"/>
      <c r="JU59" s="60"/>
      <c r="JV59" s="60"/>
      <c r="JW59" s="60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97"/>
      <c r="KL59" s="97"/>
      <c r="KM59" s="102"/>
      <c r="KN59" s="97"/>
      <c r="KO59" s="97"/>
      <c r="KP59" s="97"/>
      <c r="KQ59" s="97"/>
      <c r="KR59" s="97"/>
      <c r="KS59" s="97"/>
      <c r="KT59" s="102"/>
      <c r="KU59" s="102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1"/>
    </row>
    <row r="60" spans="1:522" s="10" customFormat="1" ht="18" customHeight="1" x14ac:dyDescent="0.2">
      <c r="A60" s="12"/>
      <c r="B60" s="11" t="s">
        <v>113</v>
      </c>
      <c r="C60" s="1">
        <v>9133</v>
      </c>
      <c r="D60" s="125" t="s">
        <v>112</v>
      </c>
      <c r="E60" s="1">
        <v>10992</v>
      </c>
      <c r="F60" s="1"/>
      <c r="G60" s="125" t="s">
        <v>19</v>
      </c>
      <c r="H60"/>
      <c r="I60" s="1">
        <f t="shared" si="4"/>
        <v>0</v>
      </c>
      <c r="J60" s="12">
        <f>Tabuľka2[[#This Row],[Stĺpec8]]</f>
        <v>0</v>
      </c>
      <c r="K60" s="1"/>
      <c r="L60" s="1"/>
      <c r="M60" s="1"/>
      <c r="N60" s="1"/>
      <c r="O60" s="1"/>
      <c r="P60" s="1"/>
      <c r="Q60" s="9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9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9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9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9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60"/>
      <c r="FI60" s="60"/>
      <c r="FJ60" s="58"/>
      <c r="FK60" s="58"/>
      <c r="FL60" s="60"/>
      <c r="FM60" s="58"/>
      <c r="FN60" s="60"/>
      <c r="FO60" s="60"/>
      <c r="FP60" s="58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58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60"/>
      <c r="JA60" s="60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60"/>
      <c r="KD60" s="60"/>
      <c r="KE60" s="60"/>
      <c r="KF60" s="60"/>
      <c r="KG60" s="60"/>
      <c r="KH60" s="60"/>
      <c r="KI60" s="60"/>
      <c r="KJ60" s="1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102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1"/>
    </row>
    <row r="61" spans="1:522" s="10" customFormat="1" ht="18" customHeight="1" x14ac:dyDescent="0.2">
      <c r="A61" s="12"/>
      <c r="B61" s="11" t="s">
        <v>406</v>
      </c>
      <c r="C61" s="1">
        <v>9946</v>
      </c>
      <c r="D61" s="125" t="s">
        <v>230</v>
      </c>
      <c r="E61" s="1">
        <v>10339</v>
      </c>
      <c r="F61" s="1">
        <v>2011</v>
      </c>
      <c r="G61" s="4" t="s">
        <v>52</v>
      </c>
      <c r="H61"/>
      <c r="I61" s="1">
        <f>SUM(K61:TB61)</f>
        <v>0</v>
      </c>
      <c r="J61" s="12">
        <f>Tabuľka2[[#This Row],[Stĺpec8]]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9"/>
      <c r="AJ61" s="1"/>
      <c r="AK61" s="1"/>
      <c r="AL61" s="1"/>
      <c r="AM61" s="1"/>
      <c r="AN61" s="1"/>
      <c r="AO61" s="9"/>
      <c r="AP61" s="9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9"/>
      <c r="JM61" s="1"/>
      <c r="JN61" s="1"/>
      <c r="JO61" s="1"/>
      <c r="JP61" s="1"/>
      <c r="JQ61" s="1"/>
      <c r="JR61" s="1"/>
      <c r="JS61" s="1"/>
      <c r="JT61" s="60"/>
      <c r="JU61" s="60"/>
      <c r="JV61" s="60"/>
      <c r="JW61" s="60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97"/>
      <c r="KL61" s="97"/>
      <c r="KM61" s="102"/>
      <c r="KN61" s="97"/>
      <c r="KO61" s="97"/>
      <c r="KP61" s="97"/>
      <c r="KQ61" s="97"/>
      <c r="KR61" s="97"/>
      <c r="KS61" s="97"/>
      <c r="KT61" s="102"/>
      <c r="KU61" s="102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1"/>
    </row>
    <row r="62" spans="1:522" s="10" customFormat="1" ht="18" customHeight="1" x14ac:dyDescent="0.2">
      <c r="A62" s="12"/>
      <c r="B62" s="11" t="s">
        <v>463</v>
      </c>
      <c r="C62" s="1">
        <v>8567</v>
      </c>
      <c r="D62" s="125" t="s">
        <v>462</v>
      </c>
      <c r="E62" s="1">
        <v>12598</v>
      </c>
      <c r="F62" s="1"/>
      <c r="G62" s="125" t="s">
        <v>298</v>
      </c>
      <c r="H62"/>
      <c r="I62" s="1">
        <f>SUM(K62:TB62)</f>
        <v>0</v>
      </c>
      <c r="J62" s="12">
        <f>Tabuľka2[[#This Row],[Stĺpec8]]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9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9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9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60"/>
      <c r="FI62" s="60"/>
      <c r="FJ62" s="58"/>
      <c r="FK62" s="58"/>
      <c r="FL62" s="60"/>
      <c r="FM62" s="58"/>
      <c r="FN62" s="60"/>
      <c r="FO62" s="60"/>
      <c r="FP62" s="58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58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60"/>
      <c r="JA62" s="60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60"/>
      <c r="KD62" s="60"/>
      <c r="KE62" s="60"/>
      <c r="KF62" s="60"/>
      <c r="KG62" s="60"/>
      <c r="KH62" s="60"/>
      <c r="KI62" s="60"/>
      <c r="KJ62" s="1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102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1"/>
    </row>
    <row r="63" spans="1:522" s="10" customFormat="1" ht="18" customHeight="1" x14ac:dyDescent="0.2">
      <c r="A63" s="12"/>
      <c r="B63" s="11" t="s">
        <v>353</v>
      </c>
      <c r="C63" s="1">
        <v>9933</v>
      </c>
      <c r="D63" s="125" t="s">
        <v>354</v>
      </c>
      <c r="E63" s="1">
        <v>11808</v>
      </c>
      <c r="F63" s="1"/>
      <c r="G63" s="125" t="s">
        <v>49</v>
      </c>
      <c r="H63"/>
      <c r="I63" s="1">
        <f t="shared" si="4"/>
        <v>0</v>
      </c>
      <c r="J63" s="12">
        <f>Tabuľka2[[#This Row],[Stĺpec8]]</f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9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9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9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9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60"/>
      <c r="FI63" s="60"/>
      <c r="FJ63" s="58"/>
      <c r="FK63" s="58"/>
      <c r="FL63" s="60"/>
      <c r="FM63" s="58"/>
      <c r="FN63" s="60"/>
      <c r="FO63" s="60"/>
      <c r="FP63" s="58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58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60"/>
      <c r="JA63" s="60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60"/>
      <c r="KD63" s="60"/>
      <c r="KE63" s="60"/>
      <c r="KF63" s="60"/>
      <c r="KG63" s="60"/>
      <c r="KH63" s="60"/>
      <c r="KI63" s="60"/>
      <c r="KJ63" s="1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102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1"/>
    </row>
    <row r="64" spans="1:522" s="10" customFormat="1" ht="18" customHeight="1" x14ac:dyDescent="0.2">
      <c r="A64" s="12"/>
      <c r="B64" s="11" t="s">
        <v>343</v>
      </c>
      <c r="C64" s="1">
        <v>9561</v>
      </c>
      <c r="D64" s="125" t="s">
        <v>344</v>
      </c>
      <c r="E64" s="1">
        <v>11871</v>
      </c>
      <c r="F64" s="1"/>
      <c r="G64" s="125" t="s">
        <v>345</v>
      </c>
      <c r="H64"/>
      <c r="I64" s="1">
        <f t="shared" si="4"/>
        <v>0</v>
      </c>
      <c r="J64" s="12">
        <f>Tabuľka2[[#This Row],[Stĺpec8]]</f>
        <v>0</v>
      </c>
      <c r="K64" s="1"/>
      <c r="L64" s="1"/>
      <c r="M64" s="1"/>
      <c r="N64" s="1"/>
      <c r="O64" s="1"/>
      <c r="P64" s="1"/>
      <c r="Q64" s="9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9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9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9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9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60"/>
      <c r="FI64" s="60"/>
      <c r="FJ64" s="58"/>
      <c r="FK64" s="58"/>
      <c r="FL64" s="60"/>
      <c r="FM64" s="58"/>
      <c r="FN64" s="60"/>
      <c r="FO64" s="60"/>
      <c r="FP64" s="58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58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60"/>
      <c r="JA64" s="60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60"/>
      <c r="KD64" s="60"/>
      <c r="KE64" s="60"/>
      <c r="KF64" s="60"/>
      <c r="KG64" s="60"/>
      <c r="KH64" s="60"/>
      <c r="KI64" s="60"/>
      <c r="KJ64" s="1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102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1"/>
    </row>
    <row r="65" spans="1:522" s="10" customFormat="1" ht="18" customHeight="1" x14ac:dyDescent="0.2">
      <c r="A65" s="12"/>
      <c r="B65" s="11" t="s">
        <v>351</v>
      </c>
      <c r="C65" s="1">
        <v>9450</v>
      </c>
      <c r="D65" s="125" t="s">
        <v>352</v>
      </c>
      <c r="E65" s="1">
        <v>12153</v>
      </c>
      <c r="F65" s="1"/>
      <c r="G65" s="125" t="s">
        <v>224</v>
      </c>
      <c r="H65"/>
      <c r="I65" s="1">
        <f t="shared" si="4"/>
        <v>0</v>
      </c>
      <c r="J65" s="12">
        <f>Tabuľka2[[#This Row],[Stĺpec8]]</f>
        <v>0</v>
      </c>
      <c r="K65" s="1"/>
      <c r="L65" s="1"/>
      <c r="M65" s="1"/>
      <c r="N65" s="1"/>
      <c r="O65" s="1"/>
      <c r="P65" s="1"/>
      <c r="Q65" s="9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9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9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9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9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60"/>
      <c r="FI65" s="60"/>
      <c r="FJ65" s="58"/>
      <c r="FK65" s="58"/>
      <c r="FL65" s="60"/>
      <c r="FM65" s="58"/>
      <c r="FN65" s="60"/>
      <c r="FO65" s="60"/>
      <c r="FP65" s="58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58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60"/>
      <c r="JA65" s="60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60"/>
      <c r="KD65" s="60"/>
      <c r="KE65" s="60"/>
      <c r="KF65" s="60"/>
      <c r="KG65" s="60"/>
      <c r="KH65" s="60"/>
      <c r="KI65" s="60"/>
      <c r="KJ65" s="1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102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1"/>
    </row>
    <row r="66" spans="1:522" s="10" customFormat="1" ht="18" customHeight="1" x14ac:dyDescent="0.2">
      <c r="A66" s="12"/>
      <c r="B66" s="11" t="s">
        <v>207</v>
      </c>
      <c r="C66" s="1">
        <v>9506</v>
      </c>
      <c r="D66" s="125" t="s">
        <v>206</v>
      </c>
      <c r="E66" s="1"/>
      <c r="F66" s="1"/>
      <c r="G66" s="125" t="s">
        <v>52</v>
      </c>
      <c r="H66"/>
      <c r="I66" s="1">
        <f>SUM(K66:TB66)</f>
        <v>0</v>
      </c>
      <c r="J66" s="12">
        <f>Tabuľka2[[#This Row],[Stĺpec8]]</f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9"/>
      <c r="AJ66" s="1"/>
      <c r="AK66" s="1"/>
      <c r="AL66" s="1"/>
      <c r="AM66" s="1"/>
      <c r="AN66" s="1"/>
      <c r="AO66" s="9"/>
      <c r="AP66" s="9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9"/>
      <c r="JM66" s="1"/>
      <c r="JN66" s="1"/>
      <c r="JO66" s="1"/>
      <c r="JP66" s="1"/>
      <c r="JQ66" s="1"/>
      <c r="JR66" s="1"/>
      <c r="JS66" s="1"/>
      <c r="JT66" s="60"/>
      <c r="JU66" s="60"/>
      <c r="JV66" s="60"/>
      <c r="JW66" s="60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97"/>
      <c r="KL66" s="97"/>
      <c r="KM66" s="102"/>
      <c r="KN66" s="97"/>
      <c r="KO66" s="97"/>
      <c r="KP66" s="97"/>
      <c r="KQ66" s="97"/>
      <c r="KR66" s="97"/>
      <c r="KS66" s="97"/>
      <c r="KT66" s="102"/>
      <c r="KU66" s="102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1"/>
    </row>
    <row r="67" spans="1:522" s="10" customFormat="1" ht="18" customHeight="1" x14ac:dyDescent="0.2">
      <c r="A67" s="12"/>
      <c r="B67" s="11" t="s">
        <v>130</v>
      </c>
      <c r="C67" s="1">
        <v>9000</v>
      </c>
      <c r="D67" s="4" t="s">
        <v>350</v>
      </c>
      <c r="E67" s="1">
        <v>12540</v>
      </c>
      <c r="F67" s="1"/>
      <c r="G67" s="4" t="s">
        <v>49</v>
      </c>
      <c r="H67"/>
      <c r="I67" s="1">
        <f t="shared" si="4"/>
        <v>0</v>
      </c>
      <c r="J67" s="12">
        <f>Tabuľka2[[#This Row],[Stĺpec8]]</f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9"/>
      <c r="AJ67" s="1"/>
      <c r="AK67" s="1"/>
      <c r="AL67" s="1"/>
      <c r="AM67" s="1"/>
      <c r="AN67" s="1"/>
      <c r="AO67" s="9"/>
      <c r="AP67" s="9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9"/>
      <c r="JM67" s="1"/>
      <c r="JN67" s="1"/>
      <c r="JO67" s="1"/>
      <c r="JP67" s="1"/>
      <c r="JQ67" s="1"/>
      <c r="JR67" s="1"/>
      <c r="JS67" s="1"/>
      <c r="JT67" s="60"/>
      <c r="JU67" s="60"/>
      <c r="JV67" s="60"/>
      <c r="JW67" s="60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97"/>
      <c r="KL67" s="97"/>
      <c r="KM67" s="102"/>
      <c r="KN67" s="97"/>
      <c r="KO67" s="97"/>
      <c r="KP67" s="97"/>
      <c r="KQ67" s="97"/>
      <c r="KR67" s="97"/>
      <c r="KS67" s="97"/>
      <c r="KT67" s="102"/>
      <c r="KU67" s="102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1"/>
    </row>
    <row r="68" spans="1:522" s="10" customFormat="1" ht="17.25" customHeight="1" x14ac:dyDescent="0.2">
      <c r="A68" s="173">
        <v>39</v>
      </c>
      <c r="B68" s="174" t="s">
        <v>55</v>
      </c>
      <c r="C68" s="55"/>
      <c r="D68" s="175"/>
      <c r="E68" s="55"/>
      <c r="F68" s="55"/>
      <c r="G68" s="175"/>
      <c r="H68" s="176"/>
      <c r="I68" s="55">
        <f t="shared" si="4"/>
        <v>0</v>
      </c>
      <c r="J68" s="177"/>
      <c r="K68" s="1"/>
      <c r="L68" s="1"/>
      <c r="M68" s="1"/>
      <c r="N68" s="1"/>
      <c r="O68" s="1"/>
      <c r="P68" s="1"/>
      <c r="Q68" s="9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9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9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9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9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60"/>
      <c r="FI68" s="60"/>
      <c r="FJ68" s="58"/>
      <c r="FK68" s="58"/>
      <c r="FL68" s="60"/>
      <c r="FM68" s="58"/>
      <c r="FN68" s="60"/>
      <c r="FO68" s="60"/>
      <c r="FP68" s="58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58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60"/>
      <c r="JA68" s="60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60"/>
      <c r="KD68" s="60"/>
      <c r="KE68" s="60"/>
      <c r="KF68" s="60"/>
      <c r="KG68" s="60"/>
      <c r="KH68" s="60"/>
      <c r="KI68" s="60"/>
      <c r="KJ68" s="1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102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1"/>
    </row>
    <row r="69" spans="1:522" s="10" customFormat="1" ht="18" customHeight="1" x14ac:dyDescent="0.2">
      <c r="A69" s="12"/>
      <c r="B69" s="11"/>
      <c r="C69" s="1"/>
      <c r="D69" s="125"/>
      <c r="E69" s="1"/>
      <c r="F69" s="1"/>
      <c r="G69" s="125"/>
      <c r="H69"/>
      <c r="I69" s="1">
        <f t="shared" si="4"/>
        <v>0</v>
      </c>
      <c r="J69" s="33"/>
      <c r="K69" s="1"/>
      <c r="L69" s="1"/>
      <c r="M69" s="1"/>
      <c r="N69" s="1"/>
      <c r="O69" s="1"/>
      <c r="P69" s="1"/>
      <c r="Q69" s="9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9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9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9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9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60"/>
      <c r="FI69" s="60"/>
      <c r="FJ69" s="58"/>
      <c r="FK69" s="58"/>
      <c r="FL69" s="60"/>
      <c r="FM69" s="58"/>
      <c r="FN69" s="60"/>
      <c r="FO69" s="60"/>
      <c r="FP69" s="58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58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60"/>
      <c r="JA69" s="60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60"/>
      <c r="KD69" s="60"/>
      <c r="KE69" s="60"/>
      <c r="KF69" s="60"/>
      <c r="KG69" s="60"/>
      <c r="KH69" s="60"/>
      <c r="KI69" s="60"/>
      <c r="KJ69" s="1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102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1"/>
    </row>
    <row r="70" spans="1:522" s="10" customFormat="1" ht="18" customHeight="1" x14ac:dyDescent="0.2">
      <c r="A70" s="12"/>
      <c r="B70" s="11"/>
      <c r="C70" s="1"/>
      <c r="D70" s="125"/>
      <c r="E70" s="1"/>
      <c r="F70" s="1"/>
      <c r="G70" s="125"/>
      <c r="H70"/>
      <c r="I70" s="1">
        <f t="shared" si="4"/>
        <v>0</v>
      </c>
      <c r="J70" s="33"/>
      <c r="K70" s="1"/>
      <c r="L70" s="1"/>
      <c r="M70" s="1"/>
      <c r="N70" s="1"/>
      <c r="O70" s="1"/>
      <c r="P70" s="1"/>
      <c r="Q70" s="9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9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9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9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9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60"/>
      <c r="FI70" s="60"/>
      <c r="FJ70" s="58"/>
      <c r="FK70" s="58"/>
      <c r="FL70" s="60"/>
      <c r="FM70" s="58"/>
      <c r="FN70" s="60"/>
      <c r="FO70" s="60"/>
      <c r="FP70" s="58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58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60"/>
      <c r="JA70" s="60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60"/>
      <c r="KD70" s="60"/>
      <c r="KE70" s="60"/>
      <c r="KF70" s="60"/>
      <c r="KG70" s="60"/>
      <c r="KH70" s="60"/>
      <c r="KI70" s="60"/>
      <c r="KJ70" s="1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102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1"/>
    </row>
    <row r="71" spans="1:522" s="10" customFormat="1" ht="18" customHeight="1" x14ac:dyDescent="0.2">
      <c r="A71" s="12"/>
      <c r="B71" s="11"/>
      <c r="C71" s="1"/>
      <c r="D71" s="125"/>
      <c r="E71" s="1"/>
      <c r="F71" s="1"/>
      <c r="G71" s="125"/>
      <c r="H71"/>
      <c r="I71" s="1">
        <f t="shared" si="4"/>
        <v>0</v>
      </c>
      <c r="J71" s="33"/>
      <c r="K71" s="1"/>
      <c r="L71" s="1"/>
      <c r="M71" s="1"/>
      <c r="N71" s="1"/>
      <c r="O71" s="1"/>
      <c r="P71" s="1"/>
      <c r="Q71" s="9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9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9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9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9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60"/>
      <c r="FI71" s="60"/>
      <c r="FJ71" s="58"/>
      <c r="FK71" s="58"/>
      <c r="FL71" s="60"/>
      <c r="FM71" s="58"/>
      <c r="FN71" s="60"/>
      <c r="FO71" s="60"/>
      <c r="FP71" s="58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58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60"/>
      <c r="JA71" s="60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60"/>
      <c r="KD71" s="60"/>
      <c r="KE71" s="60"/>
      <c r="KF71" s="60"/>
      <c r="KG71" s="60"/>
      <c r="KH71" s="60"/>
      <c r="KI71" s="60"/>
      <c r="KJ71" s="1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102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28:V28 AM28:CD28 CF28:CN28 X28:AK28 CP28:PP28 PS28:TB28">
    <cfRule type="top10" dxfId="46" priority="746" rank="15"/>
  </conditionalFormatting>
  <conditionalFormatting sqref="K52:KT52 KV52:TB52">
    <cfRule type="top10" dxfId="45" priority="5" rank="15"/>
  </conditionalFormatting>
  <conditionalFormatting sqref="K27:TB27 K24:DO24 GT24:GV24 K25:IU25 IW25:JD25 IZ24:TB24 JF25:TB25 DQ24:GR24 K26:DI26 DK26:TB26 GX24:IX24">
    <cfRule type="top10" dxfId="44" priority="831" rank="15"/>
  </conditionalFormatting>
  <conditionalFormatting sqref="K32:FH33 FK32:TB32 FK33:FL33 FN33:TB33">
    <cfRule type="top10" dxfId="43" priority="2" rank="15"/>
  </conditionalFormatting>
  <conditionalFormatting sqref="K34:TB35">
    <cfRule type="top10" dxfId="42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TB123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6" customWidth="1"/>
    <col min="2" max="2" width="23.140625" style="13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0.28515625" style="7" customWidth="1"/>
    <col min="9" max="9" width="9.5703125" style="1" customWidth="1"/>
    <col min="10" max="10" width="9.85546875" style="12" customWidth="1"/>
    <col min="11" max="74" width="4.7109375" style="96" customWidth="1"/>
    <col min="75" max="75" width="5.7109375" style="96" customWidth="1"/>
    <col min="76" max="76" width="4.5703125" style="96" customWidth="1"/>
    <col min="77" max="79" width="4.7109375" style="96" customWidth="1"/>
    <col min="80" max="81" width="5.5703125" style="96" customWidth="1"/>
    <col min="82" max="82" width="5" style="96" customWidth="1"/>
    <col min="83" max="259" width="4.7109375" style="96" customWidth="1"/>
    <col min="260" max="260" width="5.7109375" style="96" customWidth="1"/>
    <col min="261" max="261" width="6" style="96" customWidth="1"/>
    <col min="262" max="264" width="4.7109375" style="96" customWidth="1"/>
    <col min="265" max="265" width="6.140625" style="96" customWidth="1"/>
    <col min="266" max="266" width="6" style="96" customWidth="1"/>
    <col min="267" max="267" width="5.42578125" style="96" customWidth="1"/>
    <col min="268" max="522" width="4.7109375" style="96" customWidth="1"/>
  </cols>
  <sheetData>
    <row r="1" spans="1:522" ht="28.5" customHeight="1" x14ac:dyDescent="0.4">
      <c r="A1" s="218" t="s">
        <v>167</v>
      </c>
      <c r="B1" s="219"/>
      <c r="C1" s="219"/>
      <c r="D1" s="219"/>
      <c r="E1" s="219"/>
      <c r="F1" s="219"/>
      <c r="G1" s="219"/>
    </row>
    <row r="2" spans="1:522" ht="24.95" customHeight="1" x14ac:dyDescent="0.4">
      <c r="A2" s="218" t="s">
        <v>513</v>
      </c>
      <c r="B2" s="219"/>
      <c r="C2" s="219"/>
      <c r="D2" s="219"/>
      <c r="E2" s="219"/>
      <c r="F2" s="219"/>
      <c r="G2" s="219"/>
      <c r="H2" s="85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 t="s">
        <v>0</v>
      </c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  <c r="IX2" s="92"/>
      <c r="IY2" s="92"/>
      <c r="IZ2" s="92"/>
      <c r="JA2" s="92"/>
      <c r="JB2" s="92"/>
      <c r="JC2" s="92"/>
      <c r="JD2" s="92"/>
      <c r="JE2" s="92"/>
      <c r="JF2" s="92"/>
      <c r="JG2" s="92"/>
      <c r="JH2" s="92"/>
      <c r="JI2" s="92"/>
      <c r="JJ2" s="92"/>
      <c r="JK2" s="92"/>
      <c r="JL2" s="92"/>
      <c r="JM2" s="92"/>
      <c r="JN2" s="92"/>
      <c r="JO2" s="92"/>
      <c r="JP2" s="92"/>
      <c r="JQ2" s="92"/>
      <c r="JR2" s="92"/>
      <c r="JS2" s="92"/>
      <c r="JT2" s="92"/>
      <c r="JU2" s="92"/>
      <c r="JV2" s="92"/>
      <c r="JW2" s="92"/>
      <c r="JX2" s="92"/>
      <c r="JY2" s="92"/>
      <c r="JZ2" s="92"/>
      <c r="KA2" s="92"/>
      <c r="KB2" s="92"/>
      <c r="KC2" s="92"/>
      <c r="KD2" s="92"/>
      <c r="KE2" s="92"/>
      <c r="KF2" s="92"/>
      <c r="KG2" s="92"/>
      <c r="KH2" s="92"/>
      <c r="KI2" s="92"/>
      <c r="KJ2" s="92"/>
      <c r="KK2" s="92"/>
      <c r="KL2" s="92"/>
      <c r="KM2" s="92"/>
      <c r="KN2" s="92"/>
      <c r="KO2" s="92"/>
      <c r="KP2" s="92"/>
      <c r="KQ2" s="92"/>
      <c r="KR2" s="92"/>
      <c r="KS2" s="92"/>
      <c r="KT2" s="92"/>
      <c r="KU2" s="92"/>
      <c r="KV2" s="92"/>
      <c r="KW2" s="92"/>
      <c r="KX2" s="92"/>
      <c r="KY2" s="92"/>
      <c r="KZ2" s="92"/>
      <c r="LA2" s="92"/>
      <c r="LB2" s="92"/>
      <c r="LC2" s="92"/>
      <c r="LD2" s="92"/>
      <c r="LE2" s="92"/>
      <c r="LF2" s="92"/>
      <c r="LG2" s="92"/>
      <c r="LH2" s="92"/>
      <c r="LI2" s="92"/>
      <c r="LJ2" s="92"/>
      <c r="LK2" s="92"/>
      <c r="LL2" s="92"/>
      <c r="LM2" s="92"/>
      <c r="LN2" s="92"/>
      <c r="LO2" s="92"/>
      <c r="LP2" s="92"/>
      <c r="LQ2" s="92"/>
      <c r="LR2" s="92"/>
      <c r="LS2" s="92"/>
      <c r="LT2" s="92"/>
      <c r="LU2" s="92"/>
      <c r="LV2" s="92"/>
      <c r="LW2" s="92"/>
      <c r="LX2" s="92"/>
      <c r="LY2" s="92"/>
      <c r="LZ2" s="92"/>
      <c r="MA2" s="92"/>
      <c r="MB2" s="92"/>
      <c r="MC2" s="92"/>
      <c r="MD2" s="92"/>
      <c r="ME2" s="92"/>
      <c r="MF2" s="92"/>
      <c r="MG2" s="92"/>
      <c r="MH2" s="92"/>
      <c r="MI2" s="92"/>
      <c r="MJ2" s="92"/>
      <c r="MK2" s="92"/>
      <c r="ML2" s="92"/>
      <c r="MM2" s="92"/>
      <c r="MN2" s="92"/>
      <c r="MO2" s="92"/>
      <c r="MP2" s="92"/>
      <c r="MQ2" s="92"/>
      <c r="MR2" s="92"/>
      <c r="MS2" s="92"/>
      <c r="MT2" s="92"/>
      <c r="MU2" s="92"/>
      <c r="MV2" s="92"/>
      <c r="MW2" s="92"/>
      <c r="MX2" s="92"/>
      <c r="MY2" s="92"/>
      <c r="MZ2" s="92"/>
      <c r="NA2" s="92"/>
      <c r="NB2" s="92"/>
      <c r="NC2" s="92"/>
      <c r="ND2" s="92"/>
      <c r="NE2" s="92"/>
      <c r="NF2" s="92"/>
      <c r="NG2" s="92"/>
      <c r="NH2" s="92"/>
      <c r="NI2" s="92"/>
      <c r="NJ2" s="92"/>
      <c r="NK2" s="92"/>
      <c r="NL2" s="92"/>
      <c r="NM2" s="92"/>
      <c r="NN2" s="92"/>
      <c r="NO2" s="92"/>
      <c r="NP2" s="92"/>
      <c r="NQ2" s="92"/>
      <c r="NR2" s="92"/>
      <c r="NS2" s="92"/>
      <c r="NT2" s="92"/>
      <c r="NU2" s="92"/>
      <c r="NV2" s="92"/>
      <c r="NW2" s="92"/>
      <c r="NX2" s="92"/>
      <c r="NY2" s="92"/>
      <c r="NZ2" s="92"/>
      <c r="OA2" s="92"/>
      <c r="OB2" s="92"/>
      <c r="OC2" s="92"/>
      <c r="OD2" s="92"/>
      <c r="OE2" s="92"/>
      <c r="OF2" s="92"/>
      <c r="OG2" s="92"/>
      <c r="OH2" s="92"/>
      <c r="OI2" s="92"/>
      <c r="OJ2" s="92"/>
      <c r="OK2" s="92"/>
      <c r="OL2" s="92"/>
      <c r="OM2" s="92"/>
      <c r="ON2" s="92"/>
      <c r="OO2" s="92"/>
      <c r="OP2" s="92"/>
      <c r="OQ2" s="92"/>
      <c r="OR2" s="92"/>
      <c r="OS2" s="92"/>
      <c r="OT2" s="92"/>
      <c r="OU2" s="92"/>
      <c r="OV2" s="92"/>
      <c r="OW2" s="92"/>
      <c r="OX2" s="92"/>
      <c r="OY2" s="92"/>
      <c r="OZ2" s="92"/>
      <c r="PA2" s="92"/>
      <c r="PB2" s="92"/>
      <c r="PC2" s="92"/>
      <c r="PD2" s="92"/>
      <c r="PE2" s="92"/>
      <c r="PF2" s="92"/>
      <c r="PG2" s="92"/>
      <c r="PH2" s="92"/>
      <c r="PI2" s="92"/>
      <c r="PJ2" s="92"/>
      <c r="PK2" s="92"/>
      <c r="PL2" s="92"/>
      <c r="PM2" s="92"/>
      <c r="PN2" s="92"/>
      <c r="PO2" s="92"/>
      <c r="PP2" s="92"/>
      <c r="PQ2" s="92"/>
      <c r="PR2" s="92"/>
      <c r="PS2" s="92"/>
      <c r="PT2" s="92"/>
      <c r="PU2" s="92"/>
      <c r="PV2" s="92"/>
      <c r="PW2" s="92"/>
      <c r="PX2" s="92"/>
      <c r="PY2" s="92"/>
      <c r="PZ2" s="92"/>
      <c r="QA2" s="92"/>
      <c r="QB2" s="92"/>
      <c r="QC2" s="92"/>
      <c r="QD2" s="92"/>
      <c r="QE2" s="92"/>
      <c r="QF2" s="92"/>
      <c r="QG2" s="92"/>
      <c r="QH2" s="92"/>
      <c r="QI2" s="92"/>
      <c r="QJ2" s="92"/>
      <c r="QK2" s="92"/>
      <c r="QL2" s="92"/>
      <c r="QM2" s="92"/>
      <c r="QN2" s="92"/>
      <c r="QO2" s="92"/>
      <c r="QP2" s="92"/>
      <c r="QQ2" s="92"/>
      <c r="QR2" s="92"/>
      <c r="QS2" s="92"/>
      <c r="QT2" s="92"/>
      <c r="QU2" s="92"/>
      <c r="QV2" s="92"/>
      <c r="QW2" s="92"/>
      <c r="QX2" s="92"/>
      <c r="QY2" s="92"/>
      <c r="QZ2" s="92"/>
      <c r="RA2" s="92"/>
      <c r="RB2" s="92"/>
      <c r="RC2" s="92"/>
      <c r="RD2" s="92"/>
      <c r="RE2" s="92"/>
      <c r="RF2" s="92"/>
      <c r="RG2" s="92"/>
      <c r="RH2" s="92"/>
      <c r="RI2" s="92"/>
      <c r="RJ2" s="92"/>
      <c r="RK2" s="92"/>
      <c r="RL2" s="92"/>
      <c r="RM2" s="92"/>
      <c r="RN2" s="92"/>
      <c r="RO2" s="92"/>
      <c r="RP2" s="92"/>
      <c r="RQ2" s="92"/>
      <c r="RR2" s="92"/>
      <c r="RS2" s="92"/>
      <c r="RT2" s="92"/>
      <c r="RU2" s="92"/>
      <c r="RV2" s="92"/>
      <c r="RW2" s="92"/>
      <c r="RX2" s="92"/>
      <c r="RY2" s="92"/>
      <c r="RZ2" s="92"/>
      <c r="SA2" s="92"/>
      <c r="SB2" s="92"/>
      <c r="SC2" s="92"/>
      <c r="SD2" s="92"/>
      <c r="SE2" s="92"/>
      <c r="SF2" s="92"/>
      <c r="SG2" s="92"/>
      <c r="SH2" s="92"/>
      <c r="SI2" s="92"/>
      <c r="SJ2" s="92"/>
      <c r="SK2" s="92"/>
      <c r="SL2" s="92"/>
      <c r="SM2" s="92"/>
      <c r="SN2" s="92"/>
      <c r="SO2" s="92"/>
      <c r="SP2" s="92"/>
      <c r="SQ2" s="92"/>
      <c r="SR2" s="92"/>
      <c r="SS2" s="92"/>
      <c r="ST2" s="92"/>
      <c r="SU2" s="92"/>
      <c r="SV2" s="92"/>
      <c r="SW2" s="92"/>
      <c r="SX2" s="92"/>
      <c r="SY2" s="92"/>
      <c r="SZ2" s="92"/>
      <c r="TA2" s="92"/>
      <c r="TB2" s="92"/>
    </row>
    <row r="3" spans="1:522" ht="15" customHeight="1" x14ac:dyDescent="0.4">
      <c r="A3" s="5"/>
      <c r="B3" s="16"/>
      <c r="D3" s="6"/>
      <c r="G3" s="6"/>
      <c r="H3" s="6"/>
      <c r="I3" s="1" t="s">
        <v>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4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35">
      <c r="A4" s="226" t="s">
        <v>138</v>
      </c>
      <c r="B4" s="226"/>
      <c r="C4" s="226"/>
      <c r="D4" s="226"/>
      <c r="E4" s="226"/>
      <c r="F4" s="226"/>
      <c r="G4" s="226"/>
      <c r="H4" s="86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/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5"/>
      <c r="RX4" s="95"/>
      <c r="RY4" s="95"/>
      <c r="RZ4" s="95"/>
      <c r="SA4" s="95"/>
      <c r="SB4" s="95"/>
      <c r="SC4" s="95"/>
      <c r="SD4" s="95"/>
      <c r="SE4" s="95"/>
      <c r="SF4" s="95"/>
      <c r="SG4" s="95"/>
      <c r="SH4" s="95"/>
      <c r="SI4" s="95"/>
      <c r="SJ4" s="95"/>
      <c r="SK4" s="95"/>
      <c r="SL4" s="95"/>
      <c r="SM4" s="95"/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</row>
    <row r="5" spans="1:522" ht="15" customHeight="1" x14ac:dyDescent="0.2"/>
    <row r="6" spans="1:522" ht="15" x14ac:dyDescent="0.25">
      <c r="A6" s="227" t="s">
        <v>1</v>
      </c>
      <c r="B6" s="220" t="s">
        <v>2</v>
      </c>
      <c r="C6" s="220" t="s">
        <v>3</v>
      </c>
      <c r="D6" s="220" t="s">
        <v>4</v>
      </c>
      <c r="E6" s="220" t="s">
        <v>3</v>
      </c>
      <c r="F6" s="220" t="s">
        <v>5</v>
      </c>
      <c r="G6" s="220" t="s">
        <v>6</v>
      </c>
      <c r="H6" s="82"/>
      <c r="I6" s="223" t="s">
        <v>7</v>
      </c>
      <c r="J6" s="223" t="s">
        <v>79</v>
      </c>
      <c r="K6" s="167" t="str">
        <f>Seniori!K6</f>
        <v>08.-09.02.</v>
      </c>
      <c r="L6" s="167"/>
      <c r="M6" s="167">
        <f>Seniori!M6</f>
        <v>0</v>
      </c>
      <c r="N6" s="167"/>
      <c r="O6" s="167">
        <f>Seniori!O6</f>
        <v>0</v>
      </c>
      <c r="P6" s="167">
        <f>Seniori!P6</f>
        <v>0</v>
      </c>
      <c r="Q6" s="167">
        <f>Seniori!Q6</f>
        <v>0</v>
      </c>
      <c r="R6" s="167">
        <f>Seniori!R6</f>
        <v>0</v>
      </c>
      <c r="S6" s="167">
        <f>Seniori!S6</f>
        <v>0</v>
      </c>
      <c r="T6" s="167">
        <f>Seniori!T6</f>
        <v>0</v>
      </c>
      <c r="U6" s="167">
        <f>Seniori!U6</f>
        <v>0</v>
      </c>
      <c r="V6" s="167">
        <f>Seniori!V6</f>
        <v>0</v>
      </c>
      <c r="W6" s="167">
        <f>Seniori!W6</f>
        <v>0</v>
      </c>
      <c r="X6" s="167">
        <f>Seniori!X6</f>
        <v>0</v>
      </c>
      <c r="Y6" s="167">
        <f>Seniori!Y6</f>
        <v>0</v>
      </c>
      <c r="Z6" s="167" t="str">
        <f>Seniori!Z6</f>
        <v>23.02.</v>
      </c>
      <c r="AA6" s="167"/>
      <c r="AB6" s="167">
        <f>Seniori!AB6</f>
        <v>0</v>
      </c>
      <c r="AC6" s="167">
        <f>Seniori!AC6</f>
        <v>0</v>
      </c>
      <c r="AD6" s="167">
        <f>Seniori!AD6</f>
        <v>0</v>
      </c>
      <c r="AE6" s="167">
        <f>Seniori!AE6</f>
        <v>0</v>
      </c>
      <c r="AF6" s="167">
        <f>Seniori!AF6</f>
        <v>0</v>
      </c>
      <c r="AG6" s="167" t="str">
        <f>Seniori!AG6</f>
        <v>01.-02.03.</v>
      </c>
      <c r="AH6" s="167"/>
      <c r="AI6" s="167">
        <f>Seniori!AI6</f>
        <v>0</v>
      </c>
      <c r="AJ6" s="167">
        <f>Seniori!AJ6</f>
        <v>0</v>
      </c>
      <c r="AK6" s="167">
        <f>Seniori!AK6</f>
        <v>0</v>
      </c>
      <c r="AL6" s="167">
        <f>Seniori!AL6</f>
        <v>0</v>
      </c>
      <c r="AM6" s="167">
        <f>Seniori!AM6</f>
        <v>0</v>
      </c>
      <c r="AN6" s="167">
        <f>Seniori!AN6</f>
        <v>0</v>
      </c>
      <c r="AO6" s="167">
        <f>Seniori!AO6</f>
        <v>0</v>
      </c>
      <c r="AP6" s="167">
        <f>Seniori!AP6</f>
        <v>0</v>
      </c>
      <c r="AQ6" s="167"/>
      <c r="AR6" s="167">
        <f>Seniori!AR6</f>
        <v>0</v>
      </c>
      <c r="AS6" s="167">
        <f>Seniori!AS6</f>
        <v>0</v>
      </c>
      <c r="AT6" s="167">
        <f>Seniori!AT6</f>
        <v>0</v>
      </c>
      <c r="AU6" s="167"/>
      <c r="AV6" s="167" t="str">
        <f>Seniori!AV6</f>
        <v>07.-09.03.</v>
      </c>
      <c r="AW6" s="167"/>
      <c r="AX6" s="167">
        <f>Seniori!AX6</f>
        <v>0</v>
      </c>
      <c r="AY6" s="167">
        <f>Seniori!AY6</f>
        <v>0</v>
      </c>
      <c r="AZ6" s="167">
        <f>Seniori!AZ6</f>
        <v>0</v>
      </c>
      <c r="BA6" s="167">
        <f>Seniori!BA6</f>
        <v>0</v>
      </c>
      <c r="BB6" s="167" t="str">
        <f>Seniori!BB6</f>
        <v>07.-09.03.</v>
      </c>
      <c r="BC6" s="167"/>
      <c r="BD6" s="167">
        <f>Seniori!BD6</f>
        <v>0</v>
      </c>
      <c r="BE6" s="167">
        <f>Seniori!BE6</f>
        <v>0</v>
      </c>
      <c r="BF6" s="167">
        <f>Seniori!BF6</f>
        <v>0</v>
      </c>
      <c r="BG6" s="167">
        <f>Seniori!BG6</f>
        <v>0</v>
      </c>
      <c r="BH6" s="167" t="str">
        <f>Seniori!BH6</f>
        <v>18.-19.04.</v>
      </c>
      <c r="BI6" s="167"/>
      <c r="BJ6" s="167">
        <f>Seniori!BJ6</f>
        <v>0</v>
      </c>
      <c r="BK6" s="167">
        <f>Seniori!BK6</f>
        <v>0</v>
      </c>
      <c r="BL6" s="167"/>
      <c r="BM6" s="167"/>
      <c r="BN6" s="167">
        <f>Seniori!BN6</f>
        <v>0</v>
      </c>
      <c r="BO6" s="167">
        <f>Seniori!BO6</f>
        <v>0</v>
      </c>
      <c r="BP6" s="167">
        <f>Seniori!BP6</f>
        <v>0</v>
      </c>
      <c r="BQ6" s="167">
        <f>Seniori!BQ6</f>
        <v>0</v>
      </c>
      <c r="BR6" s="167">
        <f>Seniori!BR6</f>
        <v>0</v>
      </c>
      <c r="BS6" s="167">
        <f>Seniori!BS6</f>
        <v>0</v>
      </c>
      <c r="BT6" s="167">
        <f>Seniori!BT6</f>
        <v>0</v>
      </c>
      <c r="BU6" s="167">
        <f>Seniori!BU6</f>
        <v>0</v>
      </c>
      <c r="BV6" s="167">
        <f>Seniori!BV6</f>
        <v>0</v>
      </c>
      <c r="BW6" s="167">
        <f>Seniori!BW6</f>
        <v>0</v>
      </c>
      <c r="BX6" s="167">
        <f>Seniori!BX6</f>
        <v>0</v>
      </c>
      <c r="BY6" s="167"/>
      <c r="BZ6" s="167"/>
      <c r="CA6" s="167">
        <f>Seniori!CA6</f>
        <v>0</v>
      </c>
      <c r="CB6" s="167">
        <f>Seniori!CB6</f>
        <v>0</v>
      </c>
      <c r="CC6" s="167">
        <f>Seniori!CC6</f>
        <v>0</v>
      </c>
      <c r="CD6" s="167">
        <f>Seniori!CD6</f>
        <v>0</v>
      </c>
      <c r="CE6" s="167">
        <f>Seniori!CE6</f>
        <v>0</v>
      </c>
      <c r="CF6" s="167">
        <f>Seniori!CF6</f>
        <v>0</v>
      </c>
      <c r="CG6" s="167">
        <f>Seniori!CG6</f>
        <v>0</v>
      </c>
      <c r="CH6" s="167">
        <f>Seniori!CH6</f>
        <v>0</v>
      </c>
      <c r="CI6" s="167">
        <f>Seniori!CI6</f>
        <v>0</v>
      </c>
      <c r="CJ6" s="167"/>
      <c r="CK6" s="167">
        <f>Seniori!CK6</f>
        <v>0</v>
      </c>
      <c r="CL6" s="167">
        <f>Seniori!CL6</f>
        <v>0</v>
      </c>
      <c r="CM6" s="167">
        <f>Seniori!CM6</f>
        <v>0</v>
      </c>
      <c r="CN6" s="167">
        <f>Seniori!CN6</f>
        <v>0</v>
      </c>
      <c r="CO6" s="167">
        <f>Seniori!CO6</f>
        <v>0</v>
      </c>
      <c r="CP6" s="167">
        <f>Seniori!CP6</f>
        <v>0</v>
      </c>
      <c r="CQ6" s="167">
        <f>Seniori!CQ6</f>
        <v>0</v>
      </c>
      <c r="CR6" s="167">
        <f>Seniori!CR6</f>
        <v>0</v>
      </c>
      <c r="CS6" s="167">
        <f>Seniori!CS6</f>
        <v>0</v>
      </c>
      <c r="CT6" s="167">
        <f>Seniori!CT6</f>
        <v>0</v>
      </c>
      <c r="CU6" s="167">
        <f>Seniori!CU6</f>
        <v>0</v>
      </c>
      <c r="CV6" s="167">
        <f>Seniori!CV6</f>
        <v>0</v>
      </c>
      <c r="CW6" s="167">
        <f>Seniori!CW6</f>
        <v>0</v>
      </c>
      <c r="CX6" s="167">
        <f>Seniori!CX6</f>
        <v>0</v>
      </c>
      <c r="CY6" s="167">
        <f>Seniori!CY6</f>
        <v>0</v>
      </c>
      <c r="CZ6" s="167">
        <f>Seniori!CZ6</f>
        <v>0</v>
      </c>
      <c r="DA6" s="167"/>
      <c r="DB6" s="167"/>
      <c r="DC6" s="167">
        <f>Seniori!DC6</f>
        <v>0</v>
      </c>
      <c r="DD6" s="167"/>
      <c r="DE6" s="167"/>
      <c r="DF6" s="167">
        <f>Seniori!DF6</f>
        <v>0</v>
      </c>
      <c r="DG6" s="167">
        <f>Seniori!DG6</f>
        <v>0</v>
      </c>
      <c r="DH6" s="167">
        <f>Seniori!DH6</f>
        <v>0</v>
      </c>
      <c r="DI6" s="167">
        <f>Seniori!DI6</f>
        <v>0</v>
      </c>
      <c r="DJ6" s="167">
        <f>Seniori!DJ6</f>
        <v>0</v>
      </c>
      <c r="DK6" s="167">
        <f>Seniori!DK6</f>
        <v>0</v>
      </c>
      <c r="DL6" s="167">
        <f>Seniori!DL6</f>
        <v>0</v>
      </c>
      <c r="DM6" s="167">
        <f>Seniori!DM6</f>
        <v>0</v>
      </c>
      <c r="DN6" s="167">
        <f>Seniori!DN6</f>
        <v>0</v>
      </c>
      <c r="DO6" s="167">
        <f>Seniori!DO6</f>
        <v>0</v>
      </c>
      <c r="DP6" s="167">
        <f>Seniori!DP6</f>
        <v>0</v>
      </c>
      <c r="DQ6" s="167">
        <f>Seniori!DQ6</f>
        <v>0</v>
      </c>
      <c r="DR6" s="167">
        <f>Seniori!DR6</f>
        <v>0</v>
      </c>
      <c r="DS6" s="167"/>
      <c r="DT6" s="167"/>
      <c r="DU6" s="167">
        <f>Seniori!DU6</f>
        <v>0</v>
      </c>
      <c r="DV6" s="167">
        <f>Seniori!DV6</f>
        <v>0</v>
      </c>
      <c r="DW6" s="167">
        <f>Seniori!DW6</f>
        <v>0</v>
      </c>
      <c r="DX6" s="167">
        <f>Seniori!DX6</f>
        <v>0</v>
      </c>
      <c r="DY6" s="167">
        <f>Seniori!DY6</f>
        <v>0</v>
      </c>
      <c r="DZ6" s="167">
        <f>Seniori!DZ6</f>
        <v>0</v>
      </c>
      <c r="EA6" s="167">
        <f>Seniori!EA6</f>
        <v>0</v>
      </c>
      <c r="EB6" s="167">
        <f>Seniori!EB6</f>
        <v>0</v>
      </c>
      <c r="EC6" s="167"/>
      <c r="ED6" s="167">
        <f>Seniori!ED6</f>
        <v>0</v>
      </c>
      <c r="EE6" s="167"/>
      <c r="EF6" s="167">
        <f>Seniori!EF6</f>
        <v>0</v>
      </c>
      <c r="EG6" s="167">
        <f>Seniori!EG6</f>
        <v>0</v>
      </c>
      <c r="EH6" s="167"/>
      <c r="EI6" s="167">
        <f>Seniori!EI6</f>
        <v>0</v>
      </c>
      <c r="EJ6" s="167">
        <f>Seniori!EJ6</f>
        <v>0</v>
      </c>
      <c r="EK6" s="167">
        <f>Seniori!EK6</f>
        <v>0</v>
      </c>
      <c r="EL6" s="167">
        <f>Seniori!EL6</f>
        <v>0</v>
      </c>
      <c r="EM6" s="167">
        <f>Seniori!EM6</f>
        <v>0</v>
      </c>
      <c r="EN6" s="167">
        <f>Seniori!EN6</f>
        <v>0</v>
      </c>
      <c r="EO6" s="167">
        <f>Seniori!EO6</f>
        <v>0</v>
      </c>
      <c r="EP6" s="167">
        <f>Seniori!EP6</f>
        <v>0</v>
      </c>
      <c r="EQ6" s="167">
        <f>Seniori!EQ6</f>
        <v>0</v>
      </c>
      <c r="ER6" s="167">
        <f>Seniori!ER6</f>
        <v>0</v>
      </c>
      <c r="ES6" s="167">
        <f>Seniori!ES6</f>
        <v>0</v>
      </c>
      <c r="ET6" s="167">
        <f>Seniori!ET6</f>
        <v>0</v>
      </c>
      <c r="EU6" s="167">
        <f>Seniori!EU6</f>
        <v>0</v>
      </c>
      <c r="EV6" s="167">
        <f>Seniori!EV6</f>
        <v>0</v>
      </c>
      <c r="EW6" s="167">
        <f>Seniori!EW6</f>
        <v>0</v>
      </c>
      <c r="EX6" s="167">
        <f>Seniori!EX6</f>
        <v>0</v>
      </c>
      <c r="EY6" s="167">
        <f>Seniori!EY6</f>
        <v>0</v>
      </c>
      <c r="EZ6" s="167">
        <f>Seniori!EZ6</f>
        <v>0</v>
      </c>
      <c r="FA6" s="167">
        <f>Seniori!FA6</f>
        <v>0</v>
      </c>
      <c r="FB6" s="167">
        <f>Seniori!FB6</f>
        <v>0</v>
      </c>
      <c r="FC6" s="167"/>
      <c r="FD6" s="167">
        <f>Seniori!FD6</f>
        <v>0</v>
      </c>
      <c r="FE6" s="167"/>
      <c r="FF6" s="167">
        <f>Seniori!FF6</f>
        <v>0</v>
      </c>
      <c r="FG6" s="167">
        <f>Seniori!FG6</f>
        <v>0</v>
      </c>
      <c r="FH6" s="167">
        <f>Seniori!FH6</f>
        <v>0</v>
      </c>
      <c r="FI6" s="167"/>
      <c r="FJ6" s="167">
        <f>Seniori!FJ6</f>
        <v>0</v>
      </c>
      <c r="FK6" s="167">
        <f>Seniori!FK6</f>
        <v>0</v>
      </c>
      <c r="FL6" s="167">
        <f>Seniori!FL6</f>
        <v>0</v>
      </c>
      <c r="FM6" s="167">
        <f>Seniori!FM6</f>
        <v>0</v>
      </c>
      <c r="FN6" s="167">
        <f>Seniori!FN6</f>
        <v>0</v>
      </c>
      <c r="FO6" s="167"/>
      <c r="FP6" s="167">
        <f>Seniori!FP6</f>
        <v>0</v>
      </c>
      <c r="FQ6" s="167">
        <f>Seniori!FQ6</f>
        <v>0</v>
      </c>
      <c r="FR6" s="167">
        <f>Seniori!FR6</f>
        <v>0</v>
      </c>
      <c r="FS6" s="167">
        <f>Seniori!FS6</f>
        <v>0</v>
      </c>
      <c r="FT6" s="167">
        <f>Seniori!FT6</f>
        <v>0</v>
      </c>
      <c r="FU6" s="167">
        <f>Seniori!FU6</f>
        <v>0</v>
      </c>
      <c r="FV6" s="167">
        <f>Seniori!FV6</f>
        <v>0</v>
      </c>
      <c r="FW6" s="167">
        <f>Seniori!FW6</f>
        <v>0</v>
      </c>
      <c r="FX6" s="167">
        <f>Seniori!FX6</f>
        <v>0</v>
      </c>
      <c r="FY6" s="167">
        <f>Seniori!FY6</f>
        <v>0</v>
      </c>
      <c r="FZ6" s="167"/>
      <c r="GA6" s="167">
        <f>Seniori!GA6</f>
        <v>0</v>
      </c>
      <c r="GB6" s="167">
        <f>Seniori!GB6</f>
        <v>0</v>
      </c>
      <c r="GC6" s="167">
        <f>Seniori!GC6</f>
        <v>0</v>
      </c>
      <c r="GD6" s="167"/>
      <c r="GE6" s="167">
        <f>Seniori!GE6</f>
        <v>0</v>
      </c>
      <c r="GF6" s="167">
        <f>Seniori!GF6</f>
        <v>0</v>
      </c>
      <c r="GG6" s="167">
        <f>Seniori!GG6</f>
        <v>0</v>
      </c>
      <c r="GH6" s="167">
        <f>Seniori!GH6</f>
        <v>0</v>
      </c>
      <c r="GI6" s="167">
        <f>Seniori!GI6</f>
        <v>0</v>
      </c>
      <c r="GJ6" s="167">
        <f>Seniori!GJ6</f>
        <v>0</v>
      </c>
      <c r="GK6" s="167">
        <f>Seniori!GK6</f>
        <v>0</v>
      </c>
      <c r="GL6" s="167">
        <f>Seniori!GL6</f>
        <v>0</v>
      </c>
      <c r="GM6" s="167">
        <f>Seniori!GM6</f>
        <v>0</v>
      </c>
      <c r="GN6" s="167">
        <f>Seniori!GN6</f>
        <v>0</v>
      </c>
      <c r="GO6" s="167">
        <f>Seniori!GO6</f>
        <v>0</v>
      </c>
      <c r="GP6" s="167">
        <f>Seniori!GP6</f>
        <v>0</v>
      </c>
      <c r="GQ6" s="167"/>
      <c r="GR6" s="167">
        <f>Seniori!GR6</f>
        <v>0</v>
      </c>
      <c r="GS6" s="167">
        <f>Seniori!GS6</f>
        <v>0</v>
      </c>
      <c r="GT6" s="167">
        <f>Seniori!GT6</f>
        <v>0</v>
      </c>
      <c r="GU6" s="167">
        <f>Seniori!GU6</f>
        <v>0</v>
      </c>
      <c r="GV6" s="167">
        <f>Seniori!GV6</f>
        <v>0</v>
      </c>
      <c r="GW6" s="167">
        <f>Seniori!GW6</f>
        <v>0</v>
      </c>
      <c r="GX6" s="167">
        <f>Seniori!GX6</f>
        <v>0</v>
      </c>
      <c r="GY6" s="167">
        <f>Seniori!GY6</f>
        <v>0</v>
      </c>
      <c r="GZ6" s="167">
        <f>Seniori!GZ6</f>
        <v>0</v>
      </c>
      <c r="HA6" s="167"/>
      <c r="HB6" s="167">
        <f>Seniori!HB6</f>
        <v>0</v>
      </c>
      <c r="HC6" s="167">
        <f>Seniori!HC6</f>
        <v>0</v>
      </c>
      <c r="HD6" s="167">
        <f>Seniori!HD6</f>
        <v>0</v>
      </c>
      <c r="HE6" s="167">
        <f>Seniori!HE6</f>
        <v>0</v>
      </c>
      <c r="HF6" s="167">
        <f>Seniori!HF6</f>
        <v>0</v>
      </c>
      <c r="HG6" s="167">
        <f>Seniori!HG6</f>
        <v>0</v>
      </c>
      <c r="HH6" s="167">
        <f>Seniori!HH6</f>
        <v>0</v>
      </c>
      <c r="HI6" s="167">
        <f>Seniori!HI6</f>
        <v>0</v>
      </c>
      <c r="HJ6" s="167">
        <f>Seniori!HJ6</f>
        <v>0</v>
      </c>
      <c r="HK6" s="167">
        <f>Seniori!HK6</f>
        <v>0</v>
      </c>
      <c r="HL6" s="167">
        <f>Seniori!HL6</f>
        <v>0</v>
      </c>
      <c r="HM6" s="167">
        <f>Seniori!HM6</f>
        <v>0</v>
      </c>
      <c r="HN6" s="167">
        <f>Seniori!HN6</f>
        <v>0</v>
      </c>
      <c r="HO6" s="167">
        <f>Seniori!HO6</f>
        <v>0</v>
      </c>
      <c r="HP6" s="167">
        <f>Seniori!HP6</f>
        <v>0</v>
      </c>
      <c r="HQ6" s="167">
        <f>Seniori!HQ6</f>
        <v>0</v>
      </c>
      <c r="HR6" s="167">
        <f>Seniori!HR6</f>
        <v>0</v>
      </c>
      <c r="HS6" s="167">
        <f>Seniori!HS6</f>
        <v>0</v>
      </c>
      <c r="HT6" s="167">
        <f>Seniori!HT6</f>
        <v>0</v>
      </c>
      <c r="HU6" s="167">
        <f>Seniori!HU6</f>
        <v>0</v>
      </c>
      <c r="HV6" s="167"/>
      <c r="HW6" s="167">
        <f>Seniori!HW6</f>
        <v>0</v>
      </c>
      <c r="HX6" s="167">
        <f>Seniori!HX6</f>
        <v>0</v>
      </c>
      <c r="HY6" s="167">
        <f>Seniori!HY6</f>
        <v>0</v>
      </c>
      <c r="HZ6" s="167">
        <f>Seniori!HZ6</f>
        <v>0</v>
      </c>
      <c r="IA6" s="167">
        <f>Seniori!IA6</f>
        <v>0</v>
      </c>
      <c r="IB6" s="167">
        <f>Seniori!IB6</f>
        <v>0</v>
      </c>
      <c r="IC6" s="167">
        <f>Seniori!IC6</f>
        <v>0</v>
      </c>
      <c r="ID6" s="167">
        <f>Seniori!ID6</f>
        <v>0</v>
      </c>
      <c r="IE6" s="167"/>
      <c r="IF6" s="167">
        <f>Seniori!IF6</f>
        <v>0</v>
      </c>
      <c r="IG6" s="167">
        <f>Seniori!IG6</f>
        <v>0</v>
      </c>
      <c r="IH6" s="167">
        <f>Seniori!IH6</f>
        <v>0</v>
      </c>
      <c r="II6" s="167">
        <f>Seniori!II6</f>
        <v>0</v>
      </c>
      <c r="IJ6" s="167">
        <f>Seniori!IJ6</f>
        <v>0</v>
      </c>
      <c r="IK6" s="167">
        <f>Seniori!IK6</f>
        <v>0</v>
      </c>
      <c r="IL6" s="167">
        <f>Seniori!IL6</f>
        <v>0</v>
      </c>
      <c r="IM6" s="167">
        <f>Seniori!IM6</f>
        <v>0</v>
      </c>
      <c r="IN6" s="167">
        <f>Seniori!IN6</f>
        <v>0</v>
      </c>
      <c r="IO6" s="167">
        <f>Seniori!IO6</f>
        <v>0</v>
      </c>
      <c r="IP6" s="167">
        <f>Seniori!IP6</f>
        <v>0</v>
      </c>
      <c r="IQ6" s="167">
        <f>Seniori!IQ6</f>
        <v>0</v>
      </c>
      <c r="IR6" s="167">
        <f>Seniori!IR6</f>
        <v>0</v>
      </c>
      <c r="IS6" s="167"/>
      <c r="IT6" s="167">
        <f>Seniori!IT6</f>
        <v>0</v>
      </c>
      <c r="IU6" s="167">
        <f>Seniori!IU6</f>
        <v>0</v>
      </c>
      <c r="IV6" s="167">
        <f>Seniori!IV6</f>
        <v>0</v>
      </c>
      <c r="IW6" s="167">
        <f>Seniori!IW6</f>
        <v>0</v>
      </c>
      <c r="IX6" s="167">
        <f>Seniori!IX6</f>
        <v>0</v>
      </c>
      <c r="IY6" s="167">
        <f>Seniori!IY6</f>
        <v>0</v>
      </c>
      <c r="IZ6" s="167">
        <f>Seniori!IZ6</f>
        <v>0</v>
      </c>
      <c r="JA6" s="167">
        <f>Seniori!JA6</f>
        <v>0</v>
      </c>
      <c r="JB6" s="167">
        <f>Seniori!JB6</f>
        <v>0</v>
      </c>
      <c r="JC6" s="167">
        <f>Seniori!JC6</f>
        <v>0</v>
      </c>
      <c r="JD6" s="167">
        <f>Seniori!JD6</f>
        <v>0</v>
      </c>
      <c r="JE6" s="167">
        <f>Seniori!JE6</f>
        <v>0</v>
      </c>
      <c r="JF6" s="167">
        <f>Seniori!JF6</f>
        <v>0</v>
      </c>
      <c r="JG6" s="167">
        <f>Seniori!JG6</f>
        <v>0</v>
      </c>
      <c r="JH6" s="167">
        <f>Seniori!JH6</f>
        <v>0</v>
      </c>
      <c r="JI6" s="167">
        <f>Seniori!JI6</f>
        <v>0</v>
      </c>
      <c r="JJ6" s="167">
        <f>Seniori!JJ6</f>
        <v>0</v>
      </c>
      <c r="JK6" s="167">
        <f>Seniori!JK6</f>
        <v>0</v>
      </c>
      <c r="JL6" s="167"/>
      <c r="JM6" s="167">
        <f>Seniori!JM6</f>
        <v>0</v>
      </c>
      <c r="JN6" s="167">
        <f>Seniori!JN6</f>
        <v>0</v>
      </c>
      <c r="JO6" s="167"/>
      <c r="JP6" s="167">
        <f>Seniori!JP6</f>
        <v>0</v>
      </c>
      <c r="JQ6" s="167">
        <f>Seniori!JQ6</f>
        <v>0</v>
      </c>
      <c r="JR6" s="167">
        <f>Seniori!JR6</f>
        <v>0</v>
      </c>
      <c r="JS6" s="167">
        <f>Seniori!JS6</f>
        <v>0</v>
      </c>
      <c r="JT6" s="167">
        <f>Seniori!JT6</f>
        <v>0</v>
      </c>
      <c r="JU6" s="167">
        <f>Seniori!JU6</f>
        <v>0</v>
      </c>
      <c r="JV6" s="167">
        <f>Seniori!JV6</f>
        <v>0</v>
      </c>
      <c r="JW6" s="167">
        <f>Seniori!JW6</f>
        <v>0</v>
      </c>
      <c r="JX6" s="167">
        <f>Seniori!JX6</f>
        <v>0</v>
      </c>
      <c r="JY6" s="167">
        <f>Seniori!JY6</f>
        <v>0</v>
      </c>
      <c r="JZ6" s="167">
        <f>Seniori!JZ6</f>
        <v>0</v>
      </c>
      <c r="KA6" s="167">
        <f>Seniori!KA6</f>
        <v>0</v>
      </c>
      <c r="KB6" s="167">
        <f>Seniori!KB6</f>
        <v>0</v>
      </c>
      <c r="KC6" s="167"/>
      <c r="KD6" s="167">
        <f>Seniori!KD6</f>
        <v>0</v>
      </c>
      <c r="KE6" s="167"/>
      <c r="KF6" s="167">
        <f>Seniori!KF6</f>
        <v>0</v>
      </c>
      <c r="KG6" s="167"/>
      <c r="KH6" s="167">
        <f>Seniori!KH6</f>
        <v>0</v>
      </c>
      <c r="KI6" s="167">
        <f>Seniori!KI6</f>
        <v>0</v>
      </c>
      <c r="KJ6" s="167">
        <f>Seniori!KJ6</f>
        <v>0</v>
      </c>
      <c r="KK6" s="167">
        <f>Seniori!KK6</f>
        <v>0</v>
      </c>
      <c r="KL6" s="167">
        <f>Seniori!KL6</f>
        <v>0</v>
      </c>
      <c r="KM6" s="167">
        <f>Seniori!KM6</f>
        <v>0</v>
      </c>
      <c r="KN6" s="167">
        <f>Seniori!KN6</f>
        <v>0</v>
      </c>
      <c r="KO6" s="167">
        <f>Seniori!KO6</f>
        <v>0</v>
      </c>
      <c r="KP6" s="167">
        <f>Seniori!KP6</f>
        <v>0</v>
      </c>
      <c r="KQ6" s="167">
        <f>Seniori!KQ6</f>
        <v>0</v>
      </c>
      <c r="KR6" s="167">
        <f>Seniori!KR6</f>
        <v>0</v>
      </c>
      <c r="KS6" s="167">
        <f>Seniori!KS6</f>
        <v>0</v>
      </c>
      <c r="KT6" s="167">
        <f>Seniori!KT6</f>
        <v>0</v>
      </c>
      <c r="KU6" s="167">
        <f>Seniori!KU6</f>
        <v>0</v>
      </c>
      <c r="KV6" s="167"/>
      <c r="KW6" s="167">
        <f>Seniori!KW6</f>
        <v>0</v>
      </c>
      <c r="KX6" s="167">
        <f>Seniori!KX6</f>
        <v>0</v>
      </c>
      <c r="KY6" s="167">
        <f>Seniori!KY6</f>
        <v>0</v>
      </c>
      <c r="KZ6" s="167">
        <f>Seniori!KZ6</f>
        <v>0</v>
      </c>
      <c r="LA6" s="167">
        <f>Seniori!LA6</f>
        <v>0</v>
      </c>
      <c r="LB6" s="167">
        <f>Seniori!LB6</f>
        <v>0</v>
      </c>
      <c r="LC6" s="167">
        <f>Seniori!LC6</f>
        <v>0</v>
      </c>
      <c r="LD6" s="167">
        <f>Seniori!LD6</f>
        <v>0</v>
      </c>
      <c r="LE6" s="167">
        <f>Seniori!LE6</f>
        <v>0</v>
      </c>
      <c r="LF6" s="167">
        <f>Seniori!LF6</f>
        <v>0</v>
      </c>
      <c r="LG6" s="167">
        <f>Seniori!LG6</f>
        <v>0</v>
      </c>
      <c r="LH6" s="167">
        <f>Seniori!LH6</f>
        <v>0</v>
      </c>
      <c r="LI6" s="167">
        <f>Seniori!LI6</f>
        <v>0</v>
      </c>
      <c r="LJ6" s="167">
        <f>Seniori!LJ6</f>
        <v>0</v>
      </c>
      <c r="LK6" s="167">
        <f>Seniori!LK6</f>
        <v>0</v>
      </c>
      <c r="LL6" s="167">
        <f>Seniori!LL6</f>
        <v>0</v>
      </c>
      <c r="LM6" s="167">
        <f>Seniori!LM6</f>
        <v>0</v>
      </c>
      <c r="LN6" s="167">
        <f>Seniori!LN6</f>
        <v>0</v>
      </c>
      <c r="LO6" s="167">
        <f>Seniori!LO6</f>
        <v>0</v>
      </c>
      <c r="LP6" s="167"/>
      <c r="LQ6" s="167">
        <f>Seniori!LQ6</f>
        <v>0</v>
      </c>
      <c r="LR6" s="167">
        <f>Seniori!LR6</f>
        <v>0</v>
      </c>
      <c r="LS6" s="167">
        <f>Seniori!LS6</f>
        <v>0</v>
      </c>
      <c r="LT6" s="167">
        <f>Seniori!LT6</f>
        <v>0</v>
      </c>
      <c r="LU6" s="167"/>
      <c r="LV6" s="167">
        <f>Seniori!LV6</f>
        <v>0</v>
      </c>
      <c r="LW6" s="167">
        <f>Seniori!LW6</f>
        <v>0</v>
      </c>
      <c r="LX6" s="167">
        <f>Seniori!LX6</f>
        <v>0</v>
      </c>
      <c r="LY6" s="167">
        <f>Seniori!LY6</f>
        <v>0</v>
      </c>
      <c r="LZ6" s="167"/>
      <c r="MA6" s="167">
        <f>Seniori!MA6</f>
        <v>0</v>
      </c>
      <c r="MB6" s="167">
        <f>Seniori!MB6</f>
        <v>0</v>
      </c>
      <c r="MC6" s="167">
        <f>Seniori!MC6</f>
        <v>0</v>
      </c>
      <c r="MD6" s="167">
        <f>Seniori!MD6</f>
        <v>0</v>
      </c>
      <c r="ME6" s="167">
        <f>Seniori!ME6</f>
        <v>0</v>
      </c>
      <c r="MF6" s="167"/>
      <c r="MG6" s="167">
        <f>Seniori!MG6</f>
        <v>0</v>
      </c>
      <c r="MH6" s="167">
        <f>Seniori!MH6</f>
        <v>0</v>
      </c>
      <c r="MI6" s="167">
        <f>Seniori!MI6</f>
        <v>0</v>
      </c>
      <c r="MJ6" s="167">
        <f>Seniori!MJ6</f>
        <v>0</v>
      </c>
      <c r="MK6" s="167">
        <f>Seniori!MK6</f>
        <v>0</v>
      </c>
      <c r="ML6" s="167">
        <f>Seniori!ML6</f>
        <v>0</v>
      </c>
      <c r="MM6" s="167">
        <f>Seniori!MM6</f>
        <v>0</v>
      </c>
      <c r="MN6" s="167">
        <f>Seniori!MN6</f>
        <v>0</v>
      </c>
      <c r="MO6" s="167">
        <f>Seniori!MO6</f>
        <v>0</v>
      </c>
      <c r="MP6" s="167">
        <f>Seniori!MP6</f>
        <v>0</v>
      </c>
      <c r="MQ6" s="167">
        <f>Seniori!MQ6</f>
        <v>0</v>
      </c>
      <c r="MR6" s="167">
        <f>Seniori!MR6</f>
        <v>0</v>
      </c>
      <c r="MS6" s="167">
        <f>Seniori!MS6</f>
        <v>0</v>
      </c>
      <c r="MT6" s="167">
        <f>Seniori!MT6</f>
        <v>0</v>
      </c>
      <c r="MU6" s="167">
        <f>Seniori!MU6</f>
        <v>0</v>
      </c>
      <c r="MV6" s="167">
        <f>Seniori!MV6</f>
        <v>0</v>
      </c>
      <c r="MW6" s="167">
        <f>Seniori!MW6</f>
        <v>0</v>
      </c>
      <c r="MX6" s="167">
        <f>Seniori!MX6</f>
        <v>0</v>
      </c>
      <c r="MY6" s="167"/>
      <c r="MZ6" s="167">
        <f>Seniori!MZ6</f>
        <v>0</v>
      </c>
      <c r="NA6" s="167">
        <f>Seniori!NA6</f>
        <v>0</v>
      </c>
      <c r="NB6" s="167">
        <f>Seniori!NB6</f>
        <v>0</v>
      </c>
      <c r="NC6" s="167">
        <f>Seniori!NC6</f>
        <v>0</v>
      </c>
      <c r="ND6" s="167">
        <f>Seniori!ND6</f>
        <v>0</v>
      </c>
      <c r="NE6" s="167">
        <f>Seniori!NE6</f>
        <v>0</v>
      </c>
      <c r="NF6" s="167">
        <f>Seniori!NF6</f>
        <v>0</v>
      </c>
      <c r="NG6" s="167">
        <f>Seniori!NG6</f>
        <v>0</v>
      </c>
      <c r="NH6" s="167">
        <f>Seniori!NH6</f>
        <v>0</v>
      </c>
      <c r="NI6" s="167">
        <f>Seniori!NI6</f>
        <v>0</v>
      </c>
      <c r="NJ6" s="167">
        <f>Seniori!NJ6</f>
        <v>0</v>
      </c>
      <c r="NK6" s="167">
        <f>Seniori!NK6</f>
        <v>0</v>
      </c>
      <c r="NL6" s="167">
        <f>Seniori!NL6</f>
        <v>0</v>
      </c>
      <c r="NM6" s="167">
        <f>Seniori!NM6</f>
        <v>0</v>
      </c>
      <c r="NN6" s="167">
        <f>Seniori!NN6</f>
        <v>0</v>
      </c>
      <c r="NO6" s="167">
        <f>Seniori!NO6</f>
        <v>0</v>
      </c>
      <c r="NP6" s="167"/>
      <c r="NQ6" s="167">
        <f>Seniori!NQ6</f>
        <v>0</v>
      </c>
      <c r="NR6" s="167">
        <f>Seniori!NR6</f>
        <v>0</v>
      </c>
      <c r="NS6" s="167">
        <f>Seniori!NS6</f>
        <v>0</v>
      </c>
      <c r="NT6" s="167">
        <f>Seniori!NT6</f>
        <v>0</v>
      </c>
      <c r="NU6" s="167">
        <f>Seniori!NU6</f>
        <v>0</v>
      </c>
      <c r="NV6" s="167">
        <f>Seniori!NV6</f>
        <v>0</v>
      </c>
      <c r="NW6" s="167">
        <f>Seniori!NW6</f>
        <v>0</v>
      </c>
      <c r="NX6" s="167">
        <f>Seniori!NX6</f>
        <v>0</v>
      </c>
      <c r="NY6" s="167">
        <f>Seniori!NY6</f>
        <v>0</v>
      </c>
      <c r="NZ6" s="167">
        <f>Seniori!NZ6</f>
        <v>0</v>
      </c>
      <c r="OA6" s="167">
        <f>Seniori!OA6</f>
        <v>0</v>
      </c>
      <c r="OB6" s="167"/>
      <c r="OC6" s="167">
        <f>Seniori!OC6</f>
        <v>0</v>
      </c>
      <c r="OD6" s="167">
        <f>Seniori!OD6</f>
        <v>0</v>
      </c>
      <c r="OE6" s="167">
        <f>Seniori!OE6</f>
        <v>0</v>
      </c>
      <c r="OF6" s="167">
        <f>Seniori!OF6</f>
        <v>0</v>
      </c>
      <c r="OG6" s="167">
        <f>Seniori!OG6</f>
        <v>0</v>
      </c>
      <c r="OH6" s="167">
        <f>Seniori!OH6</f>
        <v>0</v>
      </c>
      <c r="OI6" s="167">
        <f>Seniori!OI6</f>
        <v>0</v>
      </c>
      <c r="OJ6" s="167">
        <f>Seniori!OJ6</f>
        <v>0</v>
      </c>
      <c r="OK6" s="167">
        <f>Seniori!OK6</f>
        <v>0</v>
      </c>
      <c r="OL6" s="167">
        <f>Seniori!OL6</f>
        <v>0</v>
      </c>
      <c r="OM6" s="167"/>
      <c r="ON6" s="167">
        <f>Seniori!ON6</f>
        <v>0</v>
      </c>
      <c r="OO6" s="167"/>
      <c r="OP6" s="167">
        <f>Seniori!OP6</f>
        <v>0</v>
      </c>
      <c r="OQ6" s="167"/>
      <c r="OR6" s="167">
        <f>Seniori!OR6</f>
        <v>0</v>
      </c>
      <c r="OS6" s="167"/>
      <c r="OT6" s="167">
        <f>Seniori!OT6</f>
        <v>0</v>
      </c>
      <c r="OU6" s="167">
        <f>Seniori!OU6</f>
        <v>0</v>
      </c>
      <c r="OV6" s="167">
        <f>Seniori!OV6</f>
        <v>0</v>
      </c>
      <c r="OW6" s="167">
        <f>Seniori!OW6</f>
        <v>0</v>
      </c>
      <c r="OX6" s="167"/>
      <c r="OY6" s="167">
        <f>Seniori!OY6</f>
        <v>0</v>
      </c>
      <c r="OZ6" s="167">
        <f>Seniori!OZ6</f>
        <v>0</v>
      </c>
      <c r="PA6" s="167">
        <f>Seniori!PA6</f>
        <v>0</v>
      </c>
      <c r="PB6" s="167">
        <f>Seniori!PB6</f>
        <v>0</v>
      </c>
      <c r="PC6" s="167">
        <f>Seniori!PC6</f>
        <v>0</v>
      </c>
      <c r="PD6" s="167">
        <f>Seniori!PD6</f>
        <v>0</v>
      </c>
      <c r="PE6" s="167">
        <f>Seniori!PE6</f>
        <v>0</v>
      </c>
      <c r="PF6" s="167">
        <f>Seniori!PF6</f>
        <v>0</v>
      </c>
      <c r="PG6" s="167"/>
      <c r="PH6" s="167">
        <f>Seniori!PH6</f>
        <v>0</v>
      </c>
      <c r="PI6" s="167">
        <f>Seniori!PI6</f>
        <v>0</v>
      </c>
      <c r="PJ6" s="167">
        <f>Seniori!PJ6</f>
        <v>0</v>
      </c>
      <c r="PK6" s="167">
        <f>Seniori!PK6</f>
        <v>0</v>
      </c>
      <c r="PL6" s="167">
        <f>Seniori!PL6</f>
        <v>0</v>
      </c>
      <c r="PM6" s="167">
        <f>Seniori!PM6</f>
        <v>0</v>
      </c>
      <c r="PN6" s="167">
        <f>Seniori!PN6</f>
        <v>0</v>
      </c>
      <c r="PO6" s="167">
        <f>Seniori!PO6</f>
        <v>0</v>
      </c>
      <c r="PP6" s="167">
        <f>Seniori!PP6</f>
        <v>0</v>
      </c>
      <c r="PQ6" s="167">
        <f>Seniori!PQ6</f>
        <v>0</v>
      </c>
      <c r="PR6" s="167">
        <f>Seniori!PR6</f>
        <v>0</v>
      </c>
      <c r="PS6" s="167">
        <f>Seniori!PS6</f>
        <v>0</v>
      </c>
      <c r="PT6" s="167">
        <f>Seniori!PT6</f>
        <v>0</v>
      </c>
      <c r="PU6" s="167">
        <f>Seniori!PU6</f>
        <v>0</v>
      </c>
      <c r="PV6" s="167">
        <f>Seniori!PV6</f>
        <v>0</v>
      </c>
      <c r="PW6" s="167">
        <f>Seniori!PW6</f>
        <v>0</v>
      </c>
      <c r="PX6" s="167">
        <f>Seniori!PX6</f>
        <v>0</v>
      </c>
      <c r="PY6" s="167">
        <f>Seniori!PY6</f>
        <v>0</v>
      </c>
      <c r="PZ6" s="167">
        <f>Seniori!PZ6</f>
        <v>0</v>
      </c>
      <c r="QA6" s="167">
        <f>Seniori!QA6</f>
        <v>0</v>
      </c>
      <c r="QB6" s="167">
        <f>Seniori!QB6</f>
        <v>0</v>
      </c>
      <c r="QC6" s="167">
        <f>Seniori!QC6</f>
        <v>0</v>
      </c>
      <c r="QD6" s="167">
        <f>Seniori!QD6</f>
        <v>0</v>
      </c>
      <c r="QE6" s="167"/>
      <c r="QF6" s="167">
        <f>Seniori!QF6</f>
        <v>0</v>
      </c>
      <c r="QG6" s="167">
        <f>Seniori!QG6</f>
        <v>0</v>
      </c>
      <c r="QH6" s="167">
        <f>Seniori!QH6</f>
        <v>0</v>
      </c>
      <c r="QI6" s="167">
        <f>Seniori!QI6</f>
        <v>0</v>
      </c>
      <c r="QJ6" s="167">
        <f>Seniori!QJ6</f>
        <v>0</v>
      </c>
      <c r="QK6" s="167">
        <f>Seniori!QK6</f>
        <v>0</v>
      </c>
      <c r="QL6" s="167">
        <f>Seniori!QL6</f>
        <v>0</v>
      </c>
      <c r="QM6" s="167">
        <f>Seniori!QM6</f>
        <v>0</v>
      </c>
      <c r="QN6" s="167">
        <f>Seniori!QN6</f>
        <v>0</v>
      </c>
      <c r="QO6" s="167">
        <f>Seniori!QO6</f>
        <v>0</v>
      </c>
      <c r="QP6" s="167">
        <f>Seniori!QP6</f>
        <v>0</v>
      </c>
      <c r="QQ6" s="167">
        <f>Seniori!QQ6</f>
        <v>0</v>
      </c>
      <c r="QR6" s="167">
        <f>Seniori!QR6</f>
        <v>0</v>
      </c>
      <c r="QS6" s="167">
        <f>Seniori!QS6</f>
        <v>0</v>
      </c>
      <c r="QT6" s="167"/>
      <c r="QU6" s="167">
        <f>Seniori!QU6</f>
        <v>0</v>
      </c>
      <c r="QV6" s="167">
        <f>Seniori!QV6</f>
        <v>0</v>
      </c>
      <c r="QW6" s="167">
        <f>Seniori!QW6</f>
        <v>0</v>
      </c>
      <c r="QX6" s="167">
        <f>Seniori!QX6</f>
        <v>0</v>
      </c>
      <c r="QY6" s="167">
        <f>Seniori!QY6</f>
        <v>0</v>
      </c>
      <c r="QZ6" s="167">
        <f>Seniori!QZ6</f>
        <v>0</v>
      </c>
      <c r="RA6" s="167">
        <f>Seniori!RA6</f>
        <v>0</v>
      </c>
      <c r="RB6" s="167">
        <f>Seniori!RB6</f>
        <v>0</v>
      </c>
      <c r="RC6" s="167">
        <f>Seniori!RC6</f>
        <v>0</v>
      </c>
      <c r="RD6" s="167">
        <f>Seniori!RD6</f>
        <v>0</v>
      </c>
      <c r="RE6" s="167">
        <f>Seniori!RE6</f>
        <v>0</v>
      </c>
      <c r="RF6" s="167"/>
      <c r="RG6" s="167">
        <f>Seniori!RG6</f>
        <v>0</v>
      </c>
      <c r="RH6" s="167">
        <f>Seniori!RH6</f>
        <v>0</v>
      </c>
      <c r="RI6" s="167">
        <f>Seniori!RI6</f>
        <v>0</v>
      </c>
      <c r="RJ6" s="167">
        <f>Seniori!RJ6</f>
        <v>0</v>
      </c>
      <c r="RK6" s="167">
        <f>Seniori!RK6</f>
        <v>0</v>
      </c>
      <c r="RL6" s="167">
        <f>Seniori!RL6</f>
        <v>0</v>
      </c>
      <c r="RM6" s="167">
        <f>Seniori!RM6</f>
        <v>0</v>
      </c>
      <c r="RN6" s="167">
        <f>Seniori!RN6</f>
        <v>0</v>
      </c>
      <c r="RO6" s="167">
        <f>Seniori!RO6</f>
        <v>0</v>
      </c>
      <c r="RP6" s="167">
        <f>Seniori!RP6</f>
        <v>0</v>
      </c>
      <c r="RQ6" s="167">
        <f>Seniori!RQ6</f>
        <v>0</v>
      </c>
      <c r="RR6" s="167">
        <f>Seniori!RR6</f>
        <v>0</v>
      </c>
      <c r="RS6" s="167">
        <f>Seniori!RS6</f>
        <v>0</v>
      </c>
      <c r="RT6" s="167">
        <f>Seniori!RT6</f>
        <v>0</v>
      </c>
      <c r="RU6" s="167">
        <f>Seniori!RU6</f>
        <v>0</v>
      </c>
      <c r="RV6" s="167"/>
      <c r="RW6" s="167">
        <f>Seniori!RW6</f>
        <v>0</v>
      </c>
      <c r="RX6" s="167">
        <f>Seniori!RX6</f>
        <v>0</v>
      </c>
      <c r="RY6" s="167">
        <f>Seniori!RY6</f>
        <v>0</v>
      </c>
      <c r="RZ6" s="167">
        <f>Seniori!RZ6</f>
        <v>0</v>
      </c>
      <c r="SA6" s="167">
        <f>Seniori!SA6</f>
        <v>0</v>
      </c>
      <c r="SB6" s="167">
        <f>Seniori!SB6</f>
        <v>0</v>
      </c>
      <c r="SC6" s="167">
        <f>Seniori!SC6</f>
        <v>0</v>
      </c>
      <c r="SD6" s="167">
        <f>Seniori!SD6</f>
        <v>0</v>
      </c>
      <c r="SE6" s="167">
        <f>Seniori!SE6</f>
        <v>0</v>
      </c>
      <c r="SF6" s="167">
        <f>Seniori!SF6</f>
        <v>0</v>
      </c>
      <c r="SG6" s="167">
        <f>Seniori!SG6</f>
        <v>0</v>
      </c>
      <c r="SH6" s="167">
        <f>Seniori!SH6</f>
        <v>0</v>
      </c>
      <c r="SI6" s="167">
        <f>Seniori!SI6</f>
        <v>0</v>
      </c>
      <c r="SJ6" s="167">
        <f>Seniori!SJ6</f>
        <v>0</v>
      </c>
      <c r="SK6" s="167">
        <f>Seniori!SK6</f>
        <v>0</v>
      </c>
      <c r="SL6" s="167">
        <f>Seniori!SL6</f>
        <v>0</v>
      </c>
      <c r="SM6" s="167">
        <f>Seniori!SM6</f>
        <v>0</v>
      </c>
      <c r="SN6" s="167">
        <f>Seniori!SN6</f>
        <v>0</v>
      </c>
      <c r="SO6" s="167">
        <f>Seniori!SO6</f>
        <v>0</v>
      </c>
      <c r="SP6" s="167">
        <f>Seniori!SP6</f>
        <v>0</v>
      </c>
      <c r="SQ6" s="167">
        <f>Seniori!SQ6</f>
        <v>0</v>
      </c>
      <c r="SR6" s="167">
        <f>Seniori!SR6</f>
        <v>0</v>
      </c>
      <c r="SS6" s="167">
        <f>Seniori!SS6</f>
        <v>0</v>
      </c>
      <c r="ST6" s="167">
        <f>Seniori!ST6</f>
        <v>0</v>
      </c>
      <c r="SU6" s="167">
        <f>Seniori!SU6</f>
        <v>0</v>
      </c>
      <c r="SV6" s="167">
        <f>Seniori!SV6</f>
        <v>0</v>
      </c>
      <c r="SW6" s="167">
        <f>Seniori!SW6</f>
        <v>0</v>
      </c>
      <c r="SX6" s="167">
        <f>Seniori!SX6</f>
        <v>0</v>
      </c>
      <c r="SY6" s="167">
        <f>Seniori!SY6</f>
        <v>0</v>
      </c>
      <c r="SZ6" s="167">
        <f>Seniori!SZ6</f>
        <v>0</v>
      </c>
      <c r="TA6" s="167">
        <f>Seniori!TA6</f>
        <v>0</v>
      </c>
      <c r="TB6" s="167">
        <f>Seniori!TB6</f>
        <v>0</v>
      </c>
    </row>
    <row r="7" spans="1:522" ht="18" customHeight="1" x14ac:dyDescent="0.25">
      <c r="A7" s="228"/>
      <c r="B7" s="221"/>
      <c r="C7" s="221"/>
      <c r="D7" s="221"/>
      <c r="E7" s="221"/>
      <c r="F7" s="221"/>
      <c r="G7" s="221"/>
      <c r="H7" s="83"/>
      <c r="I7" s="224"/>
      <c r="J7" s="224"/>
      <c r="K7" s="168" t="str">
        <f>Seniori!K7</f>
        <v>Motešice</v>
      </c>
      <c r="L7" s="168"/>
      <c r="M7" s="168">
        <f>Seniori!M7</f>
        <v>0</v>
      </c>
      <c r="N7" s="168"/>
      <c r="O7" s="168">
        <f>Seniori!O7</f>
        <v>0</v>
      </c>
      <c r="P7" s="168">
        <f>Seniori!P7</f>
        <v>0</v>
      </c>
      <c r="Q7" s="168">
        <f>Seniori!Q7</f>
        <v>0</v>
      </c>
      <c r="R7" s="168">
        <f>Seniori!R7</f>
        <v>0</v>
      </c>
      <c r="S7" s="168">
        <f>Seniori!S7</f>
        <v>0</v>
      </c>
      <c r="T7" s="168">
        <f>Seniori!T7</f>
        <v>0</v>
      </c>
      <c r="U7" s="168">
        <f>Seniori!U7</f>
        <v>0</v>
      </c>
      <c r="V7" s="168">
        <f>Seniori!V7</f>
        <v>0</v>
      </c>
      <c r="W7" s="168">
        <f>Seniori!W7</f>
        <v>0</v>
      </c>
      <c r="X7" s="168">
        <f>Seniori!X7</f>
        <v>0</v>
      </c>
      <c r="Y7" s="168">
        <f>Seniori!Y7</f>
        <v>0</v>
      </c>
      <c r="Z7" s="168" t="str">
        <f>Seniori!Z7</f>
        <v>Motešice</v>
      </c>
      <c r="AA7" s="168"/>
      <c r="AB7" s="168">
        <f>Seniori!AB7</f>
        <v>0</v>
      </c>
      <c r="AC7" s="168">
        <f>Seniori!AC7</f>
        <v>0</v>
      </c>
      <c r="AD7" s="168">
        <f>Seniori!AD7</f>
        <v>0</v>
      </c>
      <c r="AE7" s="168">
        <f>Seniori!AE7</f>
        <v>0</v>
      </c>
      <c r="AF7" s="168">
        <f>Seniori!AF7</f>
        <v>0</v>
      </c>
      <c r="AG7" s="168" t="str">
        <f>Seniori!AG7</f>
        <v>Motešice</v>
      </c>
      <c r="AH7" s="168"/>
      <c r="AI7" s="168"/>
      <c r="AJ7" s="168">
        <f>Seniori!AJ7</f>
        <v>0</v>
      </c>
      <c r="AK7" s="168">
        <f>Seniori!AK7</f>
        <v>0</v>
      </c>
      <c r="AL7" s="168">
        <f>Seniori!AL7</f>
        <v>0</v>
      </c>
      <c r="AM7" s="168">
        <f>Seniori!AM7</f>
        <v>0</v>
      </c>
      <c r="AN7" s="168">
        <f>Seniori!AN7</f>
        <v>0</v>
      </c>
      <c r="AO7" s="168">
        <f>Seniori!AO7</f>
        <v>0</v>
      </c>
      <c r="AP7" s="168">
        <f>Seniori!AP7</f>
        <v>0</v>
      </c>
      <c r="AQ7" s="168"/>
      <c r="AR7" s="168">
        <f>Seniori!AR7</f>
        <v>0</v>
      </c>
      <c r="AS7" s="168">
        <f>Seniori!AS7</f>
        <v>0</v>
      </c>
      <c r="AT7" s="168">
        <f>Seniori!AT7</f>
        <v>0</v>
      </c>
      <c r="AU7" s="168"/>
      <c r="AV7" s="168" t="str">
        <f>Seniori!AV7</f>
        <v>Motešice</v>
      </c>
      <c r="AW7" s="168"/>
      <c r="AX7" s="168">
        <f>Seniori!AX7</f>
        <v>0</v>
      </c>
      <c r="AY7" s="168">
        <f>Seniori!AY7</f>
        <v>0</v>
      </c>
      <c r="AZ7" s="168">
        <f>Seniori!AZ7</f>
        <v>0</v>
      </c>
      <c r="BA7" s="168">
        <f>Seniori!BA7</f>
        <v>0</v>
      </c>
      <c r="BB7" s="168" t="str">
        <f>Seniori!BB7</f>
        <v>Motešice CDI</v>
      </c>
      <c r="BC7" s="168"/>
      <c r="BD7" s="168"/>
      <c r="BE7" s="168">
        <f>Seniori!BE7</f>
        <v>0</v>
      </c>
      <c r="BF7" s="168">
        <f>Seniori!BF7</f>
        <v>0</v>
      </c>
      <c r="BG7" s="168">
        <f>Seniori!BG7</f>
        <v>0</v>
      </c>
      <c r="BH7" s="168" t="str">
        <f>Seniori!BH7</f>
        <v>Motešice</v>
      </c>
      <c r="BI7" s="168"/>
      <c r="BJ7" s="168">
        <f>Seniori!BJ7</f>
        <v>0</v>
      </c>
      <c r="BK7" s="168">
        <f>Seniori!BK7</f>
        <v>0</v>
      </c>
      <c r="BL7" s="168"/>
      <c r="BM7" s="168"/>
      <c r="BN7" s="168">
        <f>Seniori!BN7</f>
        <v>0</v>
      </c>
      <c r="BO7" s="168">
        <f>Seniori!BO7</f>
        <v>0</v>
      </c>
      <c r="BP7" s="168">
        <f>Seniori!BP7</f>
        <v>0</v>
      </c>
      <c r="BQ7" s="168">
        <f>Seniori!BQ7</f>
        <v>0</v>
      </c>
      <c r="BR7" s="168">
        <f>Seniori!BR7</f>
        <v>0</v>
      </c>
      <c r="BS7" s="168">
        <f>Seniori!BS7</f>
        <v>0</v>
      </c>
      <c r="BT7" s="168">
        <f>Seniori!BT7</f>
        <v>0</v>
      </c>
      <c r="BU7" s="168">
        <f>Seniori!BU7</f>
        <v>0</v>
      </c>
      <c r="BV7" s="168">
        <f>Seniori!BV7</f>
        <v>0</v>
      </c>
      <c r="BW7" s="168">
        <f>Seniori!BW7</f>
        <v>0</v>
      </c>
      <c r="BX7" s="168">
        <f>Seniori!BX7</f>
        <v>0</v>
      </c>
      <c r="BY7" s="168"/>
      <c r="BZ7" s="168"/>
      <c r="CA7" s="168">
        <f>Seniori!CA7</f>
        <v>0</v>
      </c>
      <c r="CB7" s="168">
        <f>Seniori!CB7</f>
        <v>0</v>
      </c>
      <c r="CC7" s="168">
        <f>Seniori!CC7</f>
        <v>0</v>
      </c>
      <c r="CD7" s="168">
        <f>Seniori!CD7</f>
        <v>0</v>
      </c>
      <c r="CE7" s="168">
        <f>Seniori!CE7</f>
        <v>0</v>
      </c>
      <c r="CF7" s="168">
        <f>Seniori!CF7</f>
        <v>0</v>
      </c>
      <c r="CG7" s="168">
        <f>Seniori!CG7</f>
        <v>0</v>
      </c>
      <c r="CH7" s="168">
        <f>Seniori!CH7</f>
        <v>0</v>
      </c>
      <c r="CI7" s="168">
        <f>Seniori!CI7</f>
        <v>0</v>
      </c>
      <c r="CJ7" s="168"/>
      <c r="CK7" s="168">
        <f>Seniori!CK7</f>
        <v>0</v>
      </c>
      <c r="CL7" s="168">
        <f>Seniori!CL7</f>
        <v>0</v>
      </c>
      <c r="CM7" s="168">
        <f>Seniori!CM7</f>
        <v>0</v>
      </c>
      <c r="CN7" s="168">
        <f>Seniori!CN7</f>
        <v>0</v>
      </c>
      <c r="CO7" s="168">
        <f>Seniori!CO7</f>
        <v>0</v>
      </c>
      <c r="CP7" s="168">
        <f>Seniori!CP7</f>
        <v>0</v>
      </c>
      <c r="CQ7" s="168">
        <f>Seniori!CQ7</f>
        <v>0</v>
      </c>
      <c r="CR7" s="168">
        <f>Seniori!CR7</f>
        <v>0</v>
      </c>
      <c r="CS7" s="168">
        <f>Seniori!CS7</f>
        <v>0</v>
      </c>
      <c r="CT7" s="168">
        <f>Seniori!CT7</f>
        <v>0</v>
      </c>
      <c r="CU7" s="168">
        <f>Seniori!CU7</f>
        <v>0</v>
      </c>
      <c r="CV7" s="168">
        <f>Seniori!CV7</f>
        <v>0</v>
      </c>
      <c r="CW7" s="168">
        <f>Seniori!CW7</f>
        <v>0</v>
      </c>
      <c r="CX7" s="168">
        <f>Seniori!CX7</f>
        <v>0</v>
      </c>
      <c r="CY7" s="168">
        <f>Seniori!CY7</f>
        <v>0</v>
      </c>
      <c r="CZ7" s="168">
        <f>Seniori!CZ7</f>
        <v>0</v>
      </c>
      <c r="DA7" s="168"/>
      <c r="DB7" s="168"/>
      <c r="DC7" s="168">
        <f>Seniori!DC7</f>
        <v>0</v>
      </c>
      <c r="DD7" s="168"/>
      <c r="DE7" s="168"/>
      <c r="DF7" s="168">
        <f>Seniori!DF7</f>
        <v>0</v>
      </c>
      <c r="DG7" s="168">
        <f>Seniori!DG7</f>
        <v>0</v>
      </c>
      <c r="DH7" s="168">
        <f>Seniori!DH7</f>
        <v>0</v>
      </c>
      <c r="DI7" s="168">
        <f>Seniori!DI7</f>
        <v>0</v>
      </c>
      <c r="DJ7" s="168">
        <f>Seniori!DJ7</f>
        <v>0</v>
      </c>
      <c r="DK7" s="168">
        <f>Seniori!DK7</f>
        <v>0</v>
      </c>
      <c r="DL7" s="168">
        <f>Seniori!DL7</f>
        <v>0</v>
      </c>
      <c r="DM7" s="168">
        <f>Seniori!DM7</f>
        <v>0</v>
      </c>
      <c r="DN7" s="168">
        <f>Seniori!DN7</f>
        <v>0</v>
      </c>
      <c r="DO7" s="168">
        <f>Seniori!DO7</f>
        <v>0</v>
      </c>
      <c r="DP7" s="168">
        <f>Seniori!DP7</f>
        <v>0</v>
      </c>
      <c r="DQ7" s="168">
        <f>Seniori!DQ7</f>
        <v>0</v>
      </c>
      <c r="DR7" s="168">
        <f>Seniori!DR7</f>
        <v>0</v>
      </c>
      <c r="DS7" s="168"/>
      <c r="DT7" s="168"/>
      <c r="DU7" s="168">
        <f>Seniori!DU7</f>
        <v>0</v>
      </c>
      <c r="DV7" s="168">
        <f>Seniori!DV7</f>
        <v>0</v>
      </c>
      <c r="DW7" s="168">
        <f>Seniori!DW7</f>
        <v>0</v>
      </c>
      <c r="DX7" s="168">
        <f>Seniori!DX7</f>
        <v>0</v>
      </c>
      <c r="DY7" s="168">
        <f>Seniori!DY7</f>
        <v>0</v>
      </c>
      <c r="DZ7" s="168">
        <f>Seniori!DZ7</f>
        <v>0</v>
      </c>
      <c r="EA7" s="168">
        <f>Seniori!EA7</f>
        <v>0</v>
      </c>
      <c r="EB7" s="168">
        <f>Seniori!EB7</f>
        <v>0</v>
      </c>
      <c r="EC7" s="168"/>
      <c r="ED7" s="168">
        <f>Seniori!ED7</f>
        <v>0</v>
      </c>
      <c r="EE7" s="168"/>
      <c r="EF7" s="168">
        <f>Seniori!EF7</f>
        <v>0</v>
      </c>
      <c r="EG7" s="168">
        <f>Seniori!EG7</f>
        <v>0</v>
      </c>
      <c r="EH7" s="168"/>
      <c r="EI7" s="168">
        <f>Seniori!EI7</f>
        <v>0</v>
      </c>
      <c r="EJ7" s="168">
        <f>Seniori!EJ7</f>
        <v>0</v>
      </c>
      <c r="EK7" s="168">
        <f>Seniori!EK7</f>
        <v>0</v>
      </c>
      <c r="EL7" s="168">
        <f>Seniori!EL7</f>
        <v>0</v>
      </c>
      <c r="EM7" s="168">
        <f>Seniori!EM7</f>
        <v>0</v>
      </c>
      <c r="EN7" s="168">
        <f>Seniori!EN7</f>
        <v>0</v>
      </c>
      <c r="EO7" s="168">
        <f>Seniori!EO7</f>
        <v>0</v>
      </c>
      <c r="EP7" s="168">
        <f>Seniori!EP7</f>
        <v>0</v>
      </c>
      <c r="EQ7" s="168">
        <f>Seniori!EQ7</f>
        <v>0</v>
      </c>
      <c r="ER7" s="168">
        <f>Seniori!ER7</f>
        <v>0</v>
      </c>
      <c r="ES7" s="168">
        <f>Seniori!ES7</f>
        <v>0</v>
      </c>
      <c r="ET7" s="168">
        <f>Seniori!ET7</f>
        <v>0</v>
      </c>
      <c r="EU7" s="168">
        <f>Seniori!EU7</f>
        <v>0</v>
      </c>
      <c r="EV7" s="168">
        <f>Seniori!EV7</f>
        <v>0</v>
      </c>
      <c r="EW7" s="168">
        <f>Seniori!EW7</f>
        <v>0</v>
      </c>
      <c r="EX7" s="168">
        <f>Seniori!EX7</f>
        <v>0</v>
      </c>
      <c r="EY7" s="168">
        <f>Seniori!EY7</f>
        <v>0</v>
      </c>
      <c r="EZ7" s="168">
        <f>Seniori!EZ7</f>
        <v>0</v>
      </c>
      <c r="FA7" s="168">
        <f>Seniori!FA7</f>
        <v>0</v>
      </c>
      <c r="FB7" s="168">
        <f>Seniori!FB7</f>
        <v>0</v>
      </c>
      <c r="FC7" s="168"/>
      <c r="FD7" s="168">
        <f>Seniori!FD7</f>
        <v>0</v>
      </c>
      <c r="FE7" s="168"/>
      <c r="FF7" s="168"/>
      <c r="FG7" s="168"/>
      <c r="FH7" s="168">
        <f>Seniori!FH7</f>
        <v>0</v>
      </c>
      <c r="FI7" s="168"/>
      <c r="FJ7" s="168"/>
      <c r="FK7" s="168">
        <f>Seniori!FK7</f>
        <v>0</v>
      </c>
      <c r="FL7" s="168">
        <f>Seniori!FL7</f>
        <v>0</v>
      </c>
      <c r="FM7" s="168">
        <f>Seniori!FM7</f>
        <v>0</v>
      </c>
      <c r="FN7" s="168">
        <f>Seniori!FN7</f>
        <v>0</v>
      </c>
      <c r="FO7" s="168"/>
      <c r="FP7" s="168"/>
      <c r="FQ7" s="168"/>
      <c r="FR7" s="168">
        <f>Seniori!FR7</f>
        <v>0</v>
      </c>
      <c r="FS7" s="168">
        <f>Seniori!FS7</f>
        <v>0</v>
      </c>
      <c r="FT7" s="168">
        <f>Seniori!FT7</f>
        <v>0</v>
      </c>
      <c r="FU7" s="168">
        <f>Seniori!FU7</f>
        <v>0</v>
      </c>
      <c r="FV7" s="168">
        <f>Seniori!FV7</f>
        <v>0</v>
      </c>
      <c r="FW7" s="168">
        <f>Seniori!FW7</f>
        <v>0</v>
      </c>
      <c r="FX7" s="168">
        <f>Seniori!FX7</f>
        <v>0</v>
      </c>
      <c r="FY7" s="168">
        <f>Seniori!FY7</f>
        <v>0</v>
      </c>
      <c r="FZ7" s="168"/>
      <c r="GA7" s="168"/>
      <c r="GB7" s="168"/>
      <c r="GC7" s="168">
        <f>Seniori!GC7</f>
        <v>0</v>
      </c>
      <c r="GD7" s="168"/>
      <c r="GE7" s="168"/>
      <c r="GF7" s="168"/>
      <c r="GG7" s="168">
        <f>Seniori!GG7</f>
        <v>0</v>
      </c>
      <c r="GH7" s="168">
        <f>Seniori!GH7</f>
        <v>0</v>
      </c>
      <c r="GI7" s="168">
        <f>Seniori!GI7</f>
        <v>0</v>
      </c>
      <c r="GJ7" s="168">
        <f>Seniori!GJ7</f>
        <v>0</v>
      </c>
      <c r="GK7" s="168">
        <f>Seniori!GK7</f>
        <v>0</v>
      </c>
      <c r="GL7" s="168">
        <f>Seniori!GL7</f>
        <v>0</v>
      </c>
      <c r="GM7" s="168">
        <f>Seniori!GM7</f>
        <v>0</v>
      </c>
      <c r="GN7" s="168">
        <f>Seniori!GN7</f>
        <v>0</v>
      </c>
      <c r="GO7" s="168">
        <f>Seniori!GO7</f>
        <v>0</v>
      </c>
      <c r="GP7" s="168">
        <f>Seniori!GP7</f>
        <v>0</v>
      </c>
      <c r="GQ7" s="168"/>
      <c r="GR7" s="168"/>
      <c r="GS7" s="168">
        <f>Seniori!GS7</f>
        <v>0</v>
      </c>
      <c r="GT7" s="168">
        <f>Seniori!GT7</f>
        <v>0</v>
      </c>
      <c r="GU7" s="168">
        <f>Seniori!GU7</f>
        <v>0</v>
      </c>
      <c r="GV7" s="168">
        <f>Seniori!GV7</f>
        <v>0</v>
      </c>
      <c r="GW7" s="168">
        <f>Seniori!GW7</f>
        <v>0</v>
      </c>
      <c r="GX7" s="168">
        <f>Seniori!GX7</f>
        <v>0</v>
      </c>
      <c r="GY7" s="168">
        <f>Seniori!GY7</f>
        <v>0</v>
      </c>
      <c r="GZ7" s="168">
        <f>Seniori!GZ7</f>
        <v>0</v>
      </c>
      <c r="HA7" s="168"/>
      <c r="HB7" s="168">
        <f>Seniori!HB7</f>
        <v>0</v>
      </c>
      <c r="HC7" s="168">
        <f>Seniori!HC7</f>
        <v>0</v>
      </c>
      <c r="HD7" s="168">
        <f>Seniori!HD7</f>
        <v>0</v>
      </c>
      <c r="HE7" s="168">
        <f>Seniori!HE7</f>
        <v>0</v>
      </c>
      <c r="HF7" s="168">
        <f>Seniori!HF7</f>
        <v>0</v>
      </c>
      <c r="HG7" s="168">
        <f>Seniori!HG7</f>
        <v>0</v>
      </c>
      <c r="HH7" s="168">
        <f>Seniori!HH7</f>
        <v>0</v>
      </c>
      <c r="HI7" s="168">
        <f>Seniori!HI7</f>
        <v>0</v>
      </c>
      <c r="HJ7" s="168">
        <f>Seniori!HJ7</f>
        <v>0</v>
      </c>
      <c r="HK7" s="168">
        <f>Seniori!HK7</f>
        <v>0</v>
      </c>
      <c r="HL7" s="168">
        <f>Seniori!HL7</f>
        <v>0</v>
      </c>
      <c r="HM7" s="168">
        <f>Seniori!HM7</f>
        <v>0</v>
      </c>
      <c r="HN7" s="168">
        <f>Seniori!HN7</f>
        <v>0</v>
      </c>
      <c r="HO7" s="168">
        <f>Seniori!HO7</f>
        <v>0</v>
      </c>
      <c r="HP7" s="168">
        <f>Seniori!HP7</f>
        <v>0</v>
      </c>
      <c r="HQ7" s="168">
        <f>Seniori!HQ7</f>
        <v>0</v>
      </c>
      <c r="HR7" s="168">
        <f>Seniori!HR7</f>
        <v>0</v>
      </c>
      <c r="HS7" s="168">
        <f>Seniori!HS7</f>
        <v>0</v>
      </c>
      <c r="HT7" s="168">
        <f>Seniori!HT7</f>
        <v>0</v>
      </c>
      <c r="HU7" s="168">
        <f>Seniori!HU7</f>
        <v>0</v>
      </c>
      <c r="HV7" s="168"/>
      <c r="HW7" s="168"/>
      <c r="HX7" s="168">
        <f>Seniori!HX7</f>
        <v>0</v>
      </c>
      <c r="HY7" s="168">
        <f>Seniori!HY7</f>
        <v>0</v>
      </c>
      <c r="HZ7" s="168">
        <f>Seniori!HZ7</f>
        <v>0</v>
      </c>
      <c r="IA7" s="168">
        <f>Seniori!IA7</f>
        <v>0</v>
      </c>
      <c r="IB7" s="168">
        <f>Seniori!IB7</f>
        <v>0</v>
      </c>
      <c r="IC7" s="168">
        <f>Seniori!IC7</f>
        <v>0</v>
      </c>
      <c r="ID7" s="168">
        <f>Seniori!ID7</f>
        <v>0</v>
      </c>
      <c r="IE7" s="168"/>
      <c r="IF7" s="168">
        <f>Seniori!IF7</f>
        <v>0</v>
      </c>
      <c r="IG7" s="168">
        <f>Seniori!IG7</f>
        <v>0</v>
      </c>
      <c r="IH7" s="168">
        <f>Seniori!IH7</f>
        <v>0</v>
      </c>
      <c r="II7" s="168">
        <f>Seniori!II7</f>
        <v>0</v>
      </c>
      <c r="IJ7" s="168">
        <f>Seniori!IJ7</f>
        <v>0</v>
      </c>
      <c r="IK7" s="168">
        <f>Seniori!IK7</f>
        <v>0</v>
      </c>
      <c r="IL7" s="168">
        <f>Seniori!IL7</f>
        <v>0</v>
      </c>
      <c r="IM7" s="168">
        <f>Seniori!IM7</f>
        <v>0</v>
      </c>
      <c r="IN7" s="168">
        <f>Seniori!IN7</f>
        <v>0</v>
      </c>
      <c r="IO7" s="168">
        <f>Seniori!IO7</f>
        <v>0</v>
      </c>
      <c r="IP7" s="168">
        <f>Seniori!IP7</f>
        <v>0</v>
      </c>
      <c r="IQ7" s="168">
        <f>Seniori!IQ7</f>
        <v>0</v>
      </c>
      <c r="IR7" s="168">
        <f>Seniori!IR7</f>
        <v>0</v>
      </c>
      <c r="IS7" s="168"/>
      <c r="IT7" s="168"/>
      <c r="IU7" s="168">
        <f>Seniori!IU7</f>
        <v>0</v>
      </c>
      <c r="IV7" s="168">
        <f>Seniori!IV7</f>
        <v>0</v>
      </c>
      <c r="IW7" s="168">
        <f>Seniori!IW7</f>
        <v>0</v>
      </c>
      <c r="IX7" s="168">
        <f>Seniori!IX7</f>
        <v>0</v>
      </c>
      <c r="IY7" s="168">
        <f>Seniori!IY7</f>
        <v>0</v>
      </c>
      <c r="IZ7" s="168">
        <f>Seniori!IZ7</f>
        <v>0</v>
      </c>
      <c r="JA7" s="168">
        <f>Seniori!JA7</f>
        <v>0</v>
      </c>
      <c r="JB7" s="168">
        <f>Seniori!JB7</f>
        <v>0</v>
      </c>
      <c r="JC7" s="168">
        <f>Seniori!JC7</f>
        <v>0</v>
      </c>
      <c r="JD7" s="168">
        <f>Seniori!JD7</f>
        <v>0</v>
      </c>
      <c r="JE7" s="168">
        <f>Seniori!JE7</f>
        <v>0</v>
      </c>
      <c r="JF7" s="168">
        <f>Seniori!JF7</f>
        <v>0</v>
      </c>
      <c r="JG7" s="168">
        <f>Seniori!JG7</f>
        <v>0</v>
      </c>
      <c r="JH7" s="168">
        <f>Seniori!JH7</f>
        <v>0</v>
      </c>
      <c r="JI7" s="168">
        <f>Seniori!JI7</f>
        <v>0</v>
      </c>
      <c r="JJ7" s="168">
        <f>Seniori!JJ7</f>
        <v>0</v>
      </c>
      <c r="JK7" s="168">
        <f>Seniori!JK7</f>
        <v>0</v>
      </c>
      <c r="JL7" s="168"/>
      <c r="JM7" s="168">
        <f>Seniori!JM7</f>
        <v>0</v>
      </c>
      <c r="JN7" s="168">
        <f>Seniori!JN7</f>
        <v>0</v>
      </c>
      <c r="JO7" s="168"/>
      <c r="JP7" s="168">
        <f>Seniori!JP7</f>
        <v>0</v>
      </c>
      <c r="JQ7" s="168">
        <f>Seniori!JQ7</f>
        <v>0</v>
      </c>
      <c r="JR7" s="168">
        <f>Seniori!JR7</f>
        <v>0</v>
      </c>
      <c r="JS7" s="168">
        <f>Seniori!JS7</f>
        <v>0</v>
      </c>
      <c r="JT7" s="168">
        <f>Seniori!JT7</f>
        <v>0</v>
      </c>
      <c r="JU7" s="168">
        <f>Seniori!JU7</f>
        <v>0</v>
      </c>
      <c r="JV7" s="168">
        <f>Seniori!JV7</f>
        <v>0</v>
      </c>
      <c r="JW7" s="168">
        <f>Seniori!JW7</f>
        <v>0</v>
      </c>
      <c r="JX7" s="168">
        <f>Seniori!JX7</f>
        <v>0</v>
      </c>
      <c r="JY7" s="168">
        <f>Seniori!JY7</f>
        <v>0</v>
      </c>
      <c r="JZ7" s="168">
        <f>Seniori!JZ7</f>
        <v>0</v>
      </c>
      <c r="KA7" s="168">
        <f>Seniori!KA7</f>
        <v>0</v>
      </c>
      <c r="KB7" s="168">
        <f>Seniori!KB7</f>
        <v>0</v>
      </c>
      <c r="KC7" s="168"/>
      <c r="KD7" s="168">
        <f>Seniori!KD7</f>
        <v>0</v>
      </c>
      <c r="KE7" s="168"/>
      <c r="KF7" s="168">
        <f>Seniori!KF7</f>
        <v>0</v>
      </c>
      <c r="KG7" s="168"/>
      <c r="KH7" s="168"/>
      <c r="KI7" s="168"/>
      <c r="KJ7" s="168">
        <f>Seniori!KJ7</f>
        <v>0</v>
      </c>
      <c r="KK7" s="168">
        <f>Seniori!KK7</f>
        <v>0</v>
      </c>
      <c r="KL7" s="168">
        <f>Seniori!KL7</f>
        <v>0</v>
      </c>
      <c r="KM7" s="168">
        <f>Seniori!KM7</f>
        <v>0</v>
      </c>
      <c r="KN7" s="168">
        <f>Seniori!KN7</f>
        <v>0</v>
      </c>
      <c r="KO7" s="168">
        <f>Seniori!KO7</f>
        <v>0</v>
      </c>
      <c r="KP7" s="168">
        <f>Seniori!KP7</f>
        <v>0</v>
      </c>
      <c r="KQ7" s="168">
        <f>Seniori!KQ7</f>
        <v>0</v>
      </c>
      <c r="KR7" s="168">
        <f>Seniori!KR7</f>
        <v>0</v>
      </c>
      <c r="KS7" s="168">
        <f>Seniori!KS7</f>
        <v>0</v>
      </c>
      <c r="KT7" s="168">
        <f>Seniori!KT7</f>
        <v>0</v>
      </c>
      <c r="KU7" s="168">
        <f>Seniori!KU7</f>
        <v>0</v>
      </c>
      <c r="KV7" s="168"/>
      <c r="KW7" s="168"/>
      <c r="KX7" s="168">
        <f>Seniori!KX7</f>
        <v>0</v>
      </c>
      <c r="KY7" s="168">
        <f>Seniori!KY7</f>
        <v>0</v>
      </c>
      <c r="KZ7" s="168">
        <f>Seniori!KZ7</f>
        <v>0</v>
      </c>
      <c r="LA7" s="168">
        <f>Seniori!LA7</f>
        <v>0</v>
      </c>
      <c r="LB7" s="168">
        <f>Seniori!LB7</f>
        <v>0</v>
      </c>
      <c r="LC7" s="168">
        <f>Seniori!LC7</f>
        <v>0</v>
      </c>
      <c r="LD7" s="168">
        <f>Seniori!LD7</f>
        <v>0</v>
      </c>
      <c r="LE7" s="168">
        <f>Seniori!LE7</f>
        <v>0</v>
      </c>
      <c r="LF7" s="168">
        <f>Seniori!LF7</f>
        <v>0</v>
      </c>
      <c r="LG7" s="168">
        <f>Seniori!LG7</f>
        <v>0</v>
      </c>
      <c r="LH7" s="168">
        <f>Seniori!LH7</f>
        <v>0</v>
      </c>
      <c r="LI7" s="168">
        <f>Seniori!LI7</f>
        <v>0</v>
      </c>
      <c r="LJ7" s="168">
        <f>Seniori!LJ7</f>
        <v>0</v>
      </c>
      <c r="LK7" s="168">
        <f>Seniori!LK7</f>
        <v>0</v>
      </c>
      <c r="LL7" s="168">
        <f>Seniori!LL7</f>
        <v>0</v>
      </c>
      <c r="LM7" s="168">
        <f>Seniori!LM7</f>
        <v>0</v>
      </c>
      <c r="LN7" s="168">
        <f>Seniori!LN7</f>
        <v>0</v>
      </c>
      <c r="LO7" s="168">
        <f>Seniori!LO7</f>
        <v>0</v>
      </c>
      <c r="LP7" s="168"/>
      <c r="LQ7" s="168"/>
      <c r="LR7" s="168"/>
      <c r="LS7" s="168">
        <f>Seniori!LS7</f>
        <v>0</v>
      </c>
      <c r="LT7" s="168">
        <f>Seniori!LT7</f>
        <v>0</v>
      </c>
      <c r="LU7" s="168"/>
      <c r="LV7" s="168"/>
      <c r="LW7" s="168"/>
      <c r="LX7" s="168">
        <f>Seniori!LX7</f>
        <v>0</v>
      </c>
      <c r="LY7" s="168">
        <f>Seniori!LY7</f>
        <v>0</v>
      </c>
      <c r="LZ7" s="168"/>
      <c r="MA7" s="168">
        <f>Seniori!MA7</f>
        <v>0</v>
      </c>
      <c r="MB7" s="168">
        <f>Seniori!MB7</f>
        <v>0</v>
      </c>
      <c r="MC7" s="168">
        <f>Seniori!MC7</f>
        <v>0</v>
      </c>
      <c r="MD7" s="168">
        <f>Seniori!MD7</f>
        <v>0</v>
      </c>
      <c r="ME7" s="168">
        <f>Seniori!ME7</f>
        <v>0</v>
      </c>
      <c r="MF7" s="168"/>
      <c r="MG7" s="168">
        <f>Seniori!MG7</f>
        <v>0</v>
      </c>
      <c r="MH7" s="168">
        <f>Seniori!MH7</f>
        <v>0</v>
      </c>
      <c r="MI7" s="168">
        <f>Seniori!MI7</f>
        <v>0</v>
      </c>
      <c r="MJ7" s="168">
        <f>Seniori!MJ7</f>
        <v>0</v>
      </c>
      <c r="MK7" s="168">
        <f>Seniori!MK7</f>
        <v>0</v>
      </c>
      <c r="ML7" s="168">
        <f>Seniori!ML7</f>
        <v>0</v>
      </c>
      <c r="MM7" s="168">
        <f>Seniori!MM7</f>
        <v>0</v>
      </c>
      <c r="MN7" s="168">
        <f>Seniori!MN7</f>
        <v>0</v>
      </c>
      <c r="MO7" s="168">
        <f>Seniori!MO7</f>
        <v>0</v>
      </c>
      <c r="MP7" s="168">
        <f>Seniori!MP7</f>
        <v>0</v>
      </c>
      <c r="MQ7" s="168">
        <f>Seniori!MQ7</f>
        <v>0</v>
      </c>
      <c r="MR7" s="168">
        <f>Seniori!MR7</f>
        <v>0</v>
      </c>
      <c r="MS7" s="168">
        <f>Seniori!MS7</f>
        <v>0</v>
      </c>
      <c r="MT7" s="168">
        <f>Seniori!MT7</f>
        <v>0</v>
      </c>
      <c r="MU7" s="168">
        <f>Seniori!MU7</f>
        <v>0</v>
      </c>
      <c r="MV7" s="168">
        <f>Seniori!MV7</f>
        <v>0</v>
      </c>
      <c r="MW7" s="168">
        <f>Seniori!MW7</f>
        <v>0</v>
      </c>
      <c r="MX7" s="168">
        <f>Seniori!MX7</f>
        <v>0</v>
      </c>
      <c r="MY7" s="168"/>
      <c r="MZ7" s="168"/>
      <c r="NA7" s="168"/>
      <c r="NB7" s="168">
        <f>Seniori!NB7</f>
        <v>0</v>
      </c>
      <c r="NC7" s="168">
        <f>Seniori!NC7</f>
        <v>0</v>
      </c>
      <c r="ND7" s="168">
        <f>Seniori!ND7</f>
        <v>0</v>
      </c>
      <c r="NE7" s="168">
        <f>Seniori!NE7</f>
        <v>0</v>
      </c>
      <c r="NF7" s="168">
        <f>Seniori!NF7</f>
        <v>0</v>
      </c>
      <c r="NG7" s="168">
        <f>Seniori!NG7</f>
        <v>0</v>
      </c>
      <c r="NH7" s="168">
        <f>Seniori!NH7</f>
        <v>0</v>
      </c>
      <c r="NI7" s="168">
        <f>Seniori!NI7</f>
        <v>0</v>
      </c>
      <c r="NJ7" s="168">
        <f>Seniori!NJ7</f>
        <v>0</v>
      </c>
      <c r="NK7" s="168">
        <f>Seniori!NK7</f>
        <v>0</v>
      </c>
      <c r="NL7" s="168">
        <f>Seniori!NL7</f>
        <v>0</v>
      </c>
      <c r="NM7" s="168">
        <f>Seniori!NM7</f>
        <v>0</v>
      </c>
      <c r="NN7" s="168">
        <f>Seniori!NN7</f>
        <v>0</v>
      </c>
      <c r="NO7" s="168">
        <f>Seniori!NO7</f>
        <v>0</v>
      </c>
      <c r="NP7" s="168"/>
      <c r="NQ7" s="168"/>
      <c r="NR7" s="168">
        <f>Seniori!NR7</f>
        <v>0</v>
      </c>
      <c r="NS7" s="168">
        <f>Seniori!NS7</f>
        <v>0</v>
      </c>
      <c r="NT7" s="168">
        <f>Seniori!NT7</f>
        <v>0</v>
      </c>
      <c r="NU7" s="168">
        <f>Seniori!NU7</f>
        <v>0</v>
      </c>
      <c r="NV7" s="168">
        <f>Seniori!NV7</f>
        <v>0</v>
      </c>
      <c r="NW7" s="168">
        <f>Seniori!NW7</f>
        <v>0</v>
      </c>
      <c r="NX7" s="168">
        <f>Seniori!NX7</f>
        <v>0</v>
      </c>
      <c r="NY7" s="168">
        <f>Seniori!NY7</f>
        <v>0</v>
      </c>
      <c r="NZ7" s="168">
        <f>Seniori!NZ7</f>
        <v>0</v>
      </c>
      <c r="OA7" s="168">
        <f>Seniori!OA7</f>
        <v>0</v>
      </c>
      <c r="OB7" s="168"/>
      <c r="OC7" s="168"/>
      <c r="OD7" s="168">
        <f>Seniori!OD7</f>
        <v>0</v>
      </c>
      <c r="OE7" s="168">
        <f>Seniori!OE7</f>
        <v>0</v>
      </c>
      <c r="OF7" s="168">
        <f>Seniori!OF7</f>
        <v>0</v>
      </c>
      <c r="OG7" s="168">
        <f>Seniori!OG7</f>
        <v>0</v>
      </c>
      <c r="OH7" s="168">
        <f>Seniori!OH7</f>
        <v>0</v>
      </c>
      <c r="OI7" s="168">
        <f>Seniori!OI7</f>
        <v>0</v>
      </c>
      <c r="OJ7" s="168">
        <f>Seniori!OJ7</f>
        <v>0</v>
      </c>
      <c r="OK7" s="168">
        <f>Seniori!OK7</f>
        <v>0</v>
      </c>
      <c r="OL7" s="168">
        <f>Seniori!OL7</f>
        <v>0</v>
      </c>
      <c r="OM7" s="168"/>
      <c r="ON7" s="168">
        <f>Seniori!ON7</f>
        <v>0</v>
      </c>
      <c r="OO7" s="168"/>
      <c r="OP7" s="168">
        <f>Seniori!OP7</f>
        <v>0</v>
      </c>
      <c r="OQ7" s="168"/>
      <c r="OR7" s="168">
        <f>Seniori!OR7</f>
        <v>0</v>
      </c>
      <c r="OS7" s="168"/>
      <c r="OT7" s="168"/>
      <c r="OU7" s="168"/>
      <c r="OV7" s="168">
        <f>Seniori!OV7</f>
        <v>0</v>
      </c>
      <c r="OW7" s="168">
        <f>Seniori!OW7</f>
        <v>0</v>
      </c>
      <c r="OX7" s="168"/>
      <c r="OY7" s="168"/>
      <c r="OZ7" s="168"/>
      <c r="PA7" s="168">
        <f>Seniori!PA7</f>
        <v>0</v>
      </c>
      <c r="PB7" s="168">
        <f>Seniori!PB7</f>
        <v>0</v>
      </c>
      <c r="PC7" s="168">
        <f>Seniori!PC7</f>
        <v>0</v>
      </c>
      <c r="PD7" s="168">
        <f>Seniori!PD7</f>
        <v>0</v>
      </c>
      <c r="PE7" s="168">
        <f>Seniori!PE7</f>
        <v>0</v>
      </c>
      <c r="PF7" s="168">
        <f>Seniori!PF7</f>
        <v>0</v>
      </c>
      <c r="PG7" s="168"/>
      <c r="PH7" s="168">
        <f>Seniori!PH7</f>
        <v>0</v>
      </c>
      <c r="PI7" s="168">
        <f>Seniori!PI7</f>
        <v>0</v>
      </c>
      <c r="PJ7" s="168">
        <f>Seniori!PJ7</f>
        <v>0</v>
      </c>
      <c r="PK7" s="168">
        <f>Seniori!PK7</f>
        <v>0</v>
      </c>
      <c r="PL7" s="168">
        <f>Seniori!PL7</f>
        <v>0</v>
      </c>
      <c r="PM7" s="168">
        <f>Seniori!PM7</f>
        <v>0</v>
      </c>
      <c r="PN7" s="168">
        <f>Seniori!PN7</f>
        <v>0</v>
      </c>
      <c r="PO7" s="168">
        <f>Seniori!PO7</f>
        <v>0</v>
      </c>
      <c r="PP7" s="168">
        <f>Seniori!PP7</f>
        <v>0</v>
      </c>
      <c r="PQ7" s="168">
        <f>Seniori!PQ7</f>
        <v>0</v>
      </c>
      <c r="PR7" s="168">
        <f>Seniori!PR7</f>
        <v>0</v>
      </c>
      <c r="PS7" s="168">
        <f>Seniori!PS7</f>
        <v>0</v>
      </c>
      <c r="PT7" s="168">
        <f>Seniori!PT7</f>
        <v>0</v>
      </c>
      <c r="PU7" s="168">
        <f>Seniori!PU7</f>
        <v>0</v>
      </c>
      <c r="PV7" s="168">
        <f>Seniori!PV7</f>
        <v>0</v>
      </c>
      <c r="PW7" s="168">
        <f>Seniori!PW7</f>
        <v>0</v>
      </c>
      <c r="PX7" s="168">
        <f>Seniori!PX7</f>
        <v>0</v>
      </c>
      <c r="PY7" s="168">
        <f>Seniori!PY7</f>
        <v>0</v>
      </c>
      <c r="PZ7" s="168">
        <f>Seniori!PZ7</f>
        <v>0</v>
      </c>
      <c r="QA7" s="168">
        <f>Seniori!QA7</f>
        <v>0</v>
      </c>
      <c r="QB7" s="168">
        <f>Seniori!QB7</f>
        <v>0</v>
      </c>
      <c r="QC7" s="168">
        <f>Seniori!QC7</f>
        <v>0</v>
      </c>
      <c r="QD7" s="168">
        <f>Seniori!QD7</f>
        <v>0</v>
      </c>
      <c r="QE7" s="168"/>
      <c r="QF7" s="168"/>
      <c r="QG7" s="168">
        <f>Seniori!QG7</f>
        <v>0</v>
      </c>
      <c r="QH7" s="168">
        <f>Seniori!QH7</f>
        <v>0</v>
      </c>
      <c r="QI7" s="168">
        <f>Seniori!QI7</f>
        <v>0</v>
      </c>
      <c r="QJ7" s="168">
        <f>Seniori!QJ7</f>
        <v>0</v>
      </c>
      <c r="QK7" s="168">
        <f>Seniori!QK7</f>
        <v>0</v>
      </c>
      <c r="QL7" s="168">
        <f>Seniori!QL7</f>
        <v>0</v>
      </c>
      <c r="QM7" s="168">
        <f>Seniori!QM7</f>
        <v>0</v>
      </c>
      <c r="QN7" s="168">
        <f>Seniori!QN7</f>
        <v>0</v>
      </c>
      <c r="QO7" s="168">
        <f>Seniori!QO7</f>
        <v>0</v>
      </c>
      <c r="QP7" s="168">
        <f>Seniori!QP7</f>
        <v>0</v>
      </c>
      <c r="QQ7" s="168">
        <f>Seniori!QQ7</f>
        <v>0</v>
      </c>
      <c r="QR7" s="168">
        <f>Seniori!QR7</f>
        <v>0</v>
      </c>
      <c r="QS7" s="168">
        <f>Seniori!QS7</f>
        <v>0</v>
      </c>
      <c r="QT7" s="168"/>
      <c r="QU7" s="168">
        <f>Seniori!QU7</f>
        <v>0</v>
      </c>
      <c r="QV7" s="168">
        <f>Seniori!QV7</f>
        <v>0</v>
      </c>
      <c r="QW7" s="168">
        <f>Seniori!QW7</f>
        <v>0</v>
      </c>
      <c r="QX7" s="168">
        <f>Seniori!QX7</f>
        <v>0</v>
      </c>
      <c r="QY7" s="168">
        <f>Seniori!QY7</f>
        <v>0</v>
      </c>
      <c r="QZ7" s="168">
        <f>Seniori!QZ7</f>
        <v>0</v>
      </c>
      <c r="RA7" s="168">
        <f>Seniori!RA7</f>
        <v>0</v>
      </c>
      <c r="RB7" s="168">
        <f>Seniori!RB7</f>
        <v>0</v>
      </c>
      <c r="RC7" s="168">
        <f>Seniori!RC7</f>
        <v>0</v>
      </c>
      <c r="RD7" s="168">
        <f>Seniori!RD7</f>
        <v>0</v>
      </c>
      <c r="RE7" s="168">
        <f>Seniori!RE7</f>
        <v>0</v>
      </c>
      <c r="RF7" s="168"/>
      <c r="RG7" s="168">
        <f>Seniori!RG7</f>
        <v>0</v>
      </c>
      <c r="RH7" s="168">
        <f>Seniori!RH7</f>
        <v>0</v>
      </c>
      <c r="RI7" s="168">
        <f>Seniori!RI7</f>
        <v>0</v>
      </c>
      <c r="RJ7" s="168">
        <f>Seniori!RJ7</f>
        <v>0</v>
      </c>
      <c r="RK7" s="168">
        <f>Seniori!RK7</f>
        <v>0</v>
      </c>
      <c r="RL7" s="168">
        <f>Seniori!RL7</f>
        <v>0</v>
      </c>
      <c r="RM7" s="168">
        <f>Seniori!RM7</f>
        <v>0</v>
      </c>
      <c r="RN7" s="168">
        <f>Seniori!RN7</f>
        <v>0</v>
      </c>
      <c r="RO7" s="168">
        <f>Seniori!RO7</f>
        <v>0</v>
      </c>
      <c r="RP7" s="168">
        <f>Seniori!RP7</f>
        <v>0</v>
      </c>
      <c r="RQ7" s="168">
        <f>Seniori!RQ7</f>
        <v>0</v>
      </c>
      <c r="RR7" s="168">
        <f>Seniori!RR7</f>
        <v>0</v>
      </c>
      <c r="RS7" s="168">
        <f>Seniori!RS7</f>
        <v>0</v>
      </c>
      <c r="RT7" s="168">
        <f>Seniori!RT7</f>
        <v>0</v>
      </c>
      <c r="RU7" s="168">
        <f>Seniori!RU7</f>
        <v>0</v>
      </c>
      <c r="RV7" s="168"/>
      <c r="RW7" s="168"/>
      <c r="RX7" s="168"/>
      <c r="RY7" s="168">
        <f>Seniori!RY7</f>
        <v>0</v>
      </c>
      <c r="RZ7" s="168">
        <f>Seniori!RZ7</f>
        <v>0</v>
      </c>
      <c r="SA7" s="168">
        <f>Seniori!SA7</f>
        <v>0</v>
      </c>
      <c r="SB7" s="168">
        <f>Seniori!SB7</f>
        <v>0</v>
      </c>
      <c r="SC7" s="168">
        <f>Seniori!SC7</f>
        <v>0</v>
      </c>
      <c r="SD7" s="168">
        <f>Seniori!SD7</f>
        <v>0</v>
      </c>
      <c r="SE7" s="168">
        <f>Seniori!SE7</f>
        <v>0</v>
      </c>
      <c r="SF7" s="168">
        <f>Seniori!SF7</f>
        <v>0</v>
      </c>
      <c r="SG7" s="168">
        <f>Seniori!SG7</f>
        <v>0</v>
      </c>
      <c r="SH7" s="168">
        <f>Seniori!SH7</f>
        <v>0</v>
      </c>
      <c r="SI7" s="168">
        <f>Seniori!SI7</f>
        <v>0</v>
      </c>
      <c r="SJ7" s="168">
        <f>Seniori!SJ7</f>
        <v>0</v>
      </c>
      <c r="SK7" s="168">
        <f>Seniori!SK7</f>
        <v>0</v>
      </c>
      <c r="SL7" s="168">
        <f>Seniori!SL7</f>
        <v>0</v>
      </c>
      <c r="SM7" s="168">
        <f>Seniori!SM7</f>
        <v>0</v>
      </c>
      <c r="SN7" s="168">
        <f>Seniori!SN7</f>
        <v>0</v>
      </c>
      <c r="SO7" s="168">
        <f>Seniori!SO7</f>
        <v>0</v>
      </c>
      <c r="SP7" s="168">
        <f>Seniori!SP7</f>
        <v>0</v>
      </c>
      <c r="SQ7" s="168">
        <f>Seniori!SQ7</f>
        <v>0</v>
      </c>
      <c r="SR7" s="168">
        <f>Seniori!SR7</f>
        <v>0</v>
      </c>
      <c r="SS7" s="168">
        <f>Seniori!SS7</f>
        <v>0</v>
      </c>
      <c r="ST7" s="168">
        <f>Seniori!ST7</f>
        <v>0</v>
      </c>
      <c r="SU7" s="168">
        <f>Seniori!SU7</f>
        <v>0</v>
      </c>
      <c r="SV7" s="168">
        <f>Seniori!SV7</f>
        <v>0</v>
      </c>
      <c r="SW7" s="168">
        <f>Seniori!SW7</f>
        <v>0</v>
      </c>
      <c r="SX7" s="168">
        <f>Seniori!SX7</f>
        <v>0</v>
      </c>
      <c r="SY7" s="168">
        <f>Seniori!SY7</f>
        <v>0</v>
      </c>
      <c r="SZ7" s="168">
        <f>Seniori!SZ7</f>
        <v>0</v>
      </c>
      <c r="TA7" s="168">
        <f>Seniori!TA7</f>
        <v>0</v>
      </c>
      <c r="TB7" s="168">
        <f>Seniori!TB7</f>
        <v>0</v>
      </c>
    </row>
    <row r="8" spans="1:522" s="1" customFormat="1" ht="18" customHeight="1" x14ac:dyDescent="0.25">
      <c r="A8" s="229"/>
      <c r="B8" s="222"/>
      <c r="C8" s="222"/>
      <c r="D8" s="222"/>
      <c r="E8" s="222"/>
      <c r="F8" s="222"/>
      <c r="G8" s="222"/>
      <c r="H8" s="84"/>
      <c r="I8" s="225"/>
      <c r="J8" s="225"/>
      <c r="K8" s="169" t="str">
        <f>Seniori!K8</f>
        <v>P1</v>
      </c>
      <c r="L8" s="169" t="str">
        <f>Seniori!L8</f>
        <v>P3</v>
      </c>
      <c r="M8" s="169" t="str">
        <f>Seniori!M8</f>
        <v>4r</v>
      </c>
      <c r="N8" s="169" t="str">
        <f>Seniori!N8</f>
        <v>5rU</v>
      </c>
      <c r="O8" s="169" t="str">
        <f>Seniori!O8</f>
        <v>DUA</v>
      </c>
      <c r="P8" s="169" t="str">
        <f>Seniori!P8</f>
        <v>DD</v>
      </c>
      <c r="Q8" s="169" t="str">
        <f>Seniori!Q8</f>
        <v>YD</v>
      </c>
      <c r="R8" s="169" t="str">
        <f>Seniori!R8</f>
        <v>IMII</v>
      </c>
      <c r="S8" s="169" t="str">
        <f>Seniori!S8</f>
        <v>P1</v>
      </c>
      <c r="T8" s="169" t="str">
        <f>Seniori!T8</f>
        <v>P3</v>
      </c>
      <c r="U8" s="169" t="str">
        <f>Seniori!U8</f>
        <v>4r</v>
      </c>
      <c r="V8" s="169" t="str">
        <f>Seniori!V8</f>
        <v>DUA</v>
      </c>
      <c r="W8" s="169" t="str">
        <f>Seniori!W8</f>
        <v>DJ</v>
      </c>
      <c r="X8" s="169" t="str">
        <f>Seniori!X8</f>
        <v>SG</v>
      </c>
      <c r="Y8" s="169" t="str">
        <f>Seniori!Y8</f>
        <v>IMI</v>
      </c>
      <c r="Z8" s="169" t="str">
        <f>Seniori!Z8</f>
        <v>Z2</v>
      </c>
      <c r="AA8" s="169" t="str">
        <f>Seniori!AA8</f>
        <v>Z3</v>
      </c>
      <c r="AB8" s="169" t="str">
        <f>Seniori!AB8</f>
        <v>P1</v>
      </c>
      <c r="AC8" s="169" t="str">
        <f>Seniori!AC8</f>
        <v>P3</v>
      </c>
      <c r="AD8" s="169" t="str">
        <f>Seniori!AD8</f>
        <v>DUA</v>
      </c>
      <c r="AE8" s="169" t="str">
        <f>Seniori!AE8</f>
        <v>DD</v>
      </c>
      <c r="AF8" s="169" t="str">
        <f>Seniori!AF8</f>
        <v>PD</v>
      </c>
      <c r="AG8" s="169" t="str">
        <f>Seniori!AG8</f>
        <v>Z2</v>
      </c>
      <c r="AH8" s="169" t="str">
        <f>Seniori!AH8</f>
        <v>Z3</v>
      </c>
      <c r="AI8" s="169" t="str">
        <f>Seniori!AI8</f>
        <v>P3</v>
      </c>
      <c r="AJ8" s="169" t="str">
        <f>Seniori!AJ8</f>
        <v>4r</v>
      </c>
      <c r="AK8" s="169" t="str">
        <f>Seniori!AK8</f>
        <v>5rU</v>
      </c>
      <c r="AL8" s="169" t="str">
        <f>Seniori!AL8</f>
        <v>DUA</v>
      </c>
      <c r="AM8" s="169" t="str">
        <f>Seniori!AM8</f>
        <v>DD</v>
      </c>
      <c r="AN8" s="169" t="str">
        <f>Seniori!AN8</f>
        <v>SG</v>
      </c>
      <c r="AO8" s="169" t="str">
        <f>Seniori!AO8</f>
        <v>PD</v>
      </c>
      <c r="AP8" s="169" t="str">
        <f>Seniori!AP8</f>
        <v>IMII</v>
      </c>
      <c r="AQ8" s="169" t="str">
        <f>Seniori!AQ8</f>
        <v>Z3</v>
      </c>
      <c r="AR8" s="169" t="str">
        <f>Seniori!AR8</f>
        <v>P3</v>
      </c>
      <c r="AS8" s="169" t="str">
        <f>Seniori!AS8</f>
        <v>4r</v>
      </c>
      <c r="AT8" s="169" t="str">
        <f>Seniori!AT8</f>
        <v>DUA</v>
      </c>
      <c r="AU8" s="169" t="str">
        <f>Seniori!AU8</f>
        <v>DJ</v>
      </c>
      <c r="AV8" s="169" t="str">
        <f>Seniori!AV8</f>
        <v>4r</v>
      </c>
      <c r="AW8" s="169" t="str">
        <f>Seniori!AW8</f>
        <v>LP4</v>
      </c>
      <c r="AX8" s="169" t="str">
        <f>Seniori!AX8</f>
        <v>4r</v>
      </c>
      <c r="AY8" s="169" t="str">
        <f>Seniori!AY8</f>
        <v>LP5</v>
      </c>
      <c r="AZ8" s="169" t="str">
        <f>Seniori!AZ8</f>
        <v>LP4</v>
      </c>
      <c r="BA8" s="169" t="str">
        <f>Seniori!BA8</f>
        <v>4r</v>
      </c>
      <c r="BB8" s="169" t="str">
        <f>Seniori!BB8</f>
        <v>DUB</v>
      </c>
      <c r="BC8" s="169" t="str">
        <f>Seniori!BC8</f>
        <v>YD</v>
      </c>
      <c r="BD8" s="169" t="str">
        <f>Seniori!BD8</f>
        <v>YJ</v>
      </c>
      <c r="BE8" s="169" t="str">
        <f>Seniori!BE8</f>
        <v>DD</v>
      </c>
      <c r="BF8" s="169" t="str">
        <f>Seniori!BF8</f>
        <v>DJ</v>
      </c>
      <c r="BG8" s="169" t="str">
        <f>Seniori!BG8</f>
        <v>Yv</v>
      </c>
      <c r="BH8" s="169" t="str">
        <f>Seniori!BH8</f>
        <v>Z2</v>
      </c>
      <c r="BI8" s="169" t="str">
        <f>Seniori!BI8</f>
        <v>Z3</v>
      </c>
      <c r="BJ8" s="169" t="str">
        <f>Seniori!BJ8</f>
        <v>P1</v>
      </c>
      <c r="BK8" s="169" t="str">
        <f>Seniori!BK8</f>
        <v>P3</v>
      </c>
      <c r="BL8" s="169" t="str">
        <f>Seniori!BL8</f>
        <v>DD</v>
      </c>
      <c r="BM8" s="169" t="str">
        <f>Seniori!BM8</f>
        <v>DUA</v>
      </c>
      <c r="BN8" s="169" t="str">
        <f>Seniori!BN8</f>
        <v>PJ</v>
      </c>
      <c r="BO8" s="169" t="str">
        <f>Seniori!BO8</f>
        <v>4r</v>
      </c>
      <c r="BP8" s="169" t="str">
        <f>Seniori!BP8</f>
        <v>5rU</v>
      </c>
      <c r="BQ8" s="169" t="str">
        <f>Seniori!BQ8</f>
        <v>SG</v>
      </c>
      <c r="BR8" s="169" t="str">
        <f>Seniori!BR8</f>
        <v>4r</v>
      </c>
      <c r="BS8" s="169" t="str">
        <f>Seniori!BS8</f>
        <v>5rU</v>
      </c>
      <c r="BT8" s="169" t="str">
        <f>Seniori!BT8</f>
        <v>DUB</v>
      </c>
      <c r="BU8" s="169" t="str">
        <f>Seniori!BU8</f>
        <v>DJ</v>
      </c>
      <c r="BV8" s="169" t="str">
        <f>Seniori!BV8</f>
        <v>JJ</v>
      </c>
      <c r="BW8" s="169" t="str">
        <f>Seniori!BW8</f>
        <v>YJ</v>
      </c>
      <c r="BX8" s="169">
        <f>Seniori!BX8</f>
        <v>0</v>
      </c>
      <c r="BY8" s="169">
        <f>Seniori!BY8</f>
        <v>0</v>
      </c>
      <c r="BZ8" s="169">
        <f>Seniori!BZ8</f>
        <v>0</v>
      </c>
      <c r="CA8" s="169">
        <f>Seniori!CA8</f>
        <v>0</v>
      </c>
      <c r="CB8" s="169">
        <f>Seniori!CB8</f>
        <v>0</v>
      </c>
      <c r="CC8" s="169">
        <f>Seniori!CC8</f>
        <v>0</v>
      </c>
      <c r="CD8" s="169">
        <f>Seniori!CD8</f>
        <v>0</v>
      </c>
      <c r="CE8" s="169">
        <f>Seniori!CE8</f>
        <v>0</v>
      </c>
      <c r="CF8" s="169">
        <f>Seniori!CF8</f>
        <v>0</v>
      </c>
      <c r="CG8" s="169">
        <f>Seniori!CG8</f>
        <v>0</v>
      </c>
      <c r="CH8" s="169">
        <f>Seniori!CH8</f>
        <v>0</v>
      </c>
      <c r="CI8" s="169">
        <f>Seniori!CI8</f>
        <v>0</v>
      </c>
      <c r="CJ8" s="169">
        <f>Seniori!CJ8</f>
        <v>0</v>
      </c>
      <c r="CK8" s="169">
        <f>Seniori!CK8</f>
        <v>0</v>
      </c>
      <c r="CL8" s="169">
        <f>Seniori!CL8</f>
        <v>0</v>
      </c>
      <c r="CM8" s="169">
        <f>Seniori!CM8</f>
        <v>0</v>
      </c>
      <c r="CN8" s="169">
        <f>Seniori!CN8</f>
        <v>0</v>
      </c>
      <c r="CO8" s="169">
        <f>Seniori!CO8</f>
        <v>0</v>
      </c>
      <c r="CP8" s="169">
        <f>Seniori!CP8</f>
        <v>0</v>
      </c>
      <c r="CQ8" s="169">
        <f>Seniori!CQ8</f>
        <v>0</v>
      </c>
      <c r="CR8" s="169">
        <f>Seniori!CR8</f>
        <v>0</v>
      </c>
      <c r="CS8" s="169">
        <f>Seniori!CS8</f>
        <v>0</v>
      </c>
      <c r="CT8" s="169">
        <f>Seniori!CT8</f>
        <v>0</v>
      </c>
      <c r="CU8" s="169">
        <f>Seniori!CU8</f>
        <v>0</v>
      </c>
      <c r="CV8" s="169">
        <f>Seniori!CV8</f>
        <v>0</v>
      </c>
      <c r="CW8" s="169">
        <f>Seniori!CW8</f>
        <v>0</v>
      </c>
      <c r="CX8" s="169">
        <f>Seniori!CX8</f>
        <v>0</v>
      </c>
      <c r="CY8" s="169">
        <f>Seniori!CY8</f>
        <v>0</v>
      </c>
      <c r="CZ8" s="169">
        <f>Seniori!CZ8</f>
        <v>0</v>
      </c>
      <c r="DA8" s="169">
        <f>Seniori!DA8</f>
        <v>0</v>
      </c>
      <c r="DB8" s="169">
        <f>Seniori!DB8</f>
        <v>0</v>
      </c>
      <c r="DC8" s="169">
        <f>Seniori!DC8</f>
        <v>0</v>
      </c>
      <c r="DD8" s="169">
        <f>Seniori!DD8</f>
        <v>0</v>
      </c>
      <c r="DE8" s="169">
        <f>Seniori!DE8</f>
        <v>0</v>
      </c>
      <c r="DF8" s="169">
        <f>Seniori!DF8</f>
        <v>0</v>
      </c>
      <c r="DG8" s="169">
        <f>Seniori!DG8</f>
        <v>0</v>
      </c>
      <c r="DH8" s="169">
        <f>Seniori!DH8</f>
        <v>0</v>
      </c>
      <c r="DI8" s="169">
        <f>Seniori!DI8</f>
        <v>0</v>
      </c>
      <c r="DJ8" s="169">
        <f>Seniori!DJ8</f>
        <v>0</v>
      </c>
      <c r="DK8" s="169">
        <f>Seniori!DK8</f>
        <v>0</v>
      </c>
      <c r="DL8" s="169">
        <f>Seniori!DL8</f>
        <v>0</v>
      </c>
      <c r="DM8" s="169">
        <f>Seniori!DM8</f>
        <v>0</v>
      </c>
      <c r="DN8" s="169">
        <f>Seniori!DN8</f>
        <v>0</v>
      </c>
      <c r="DO8" s="169">
        <f>Seniori!DO8</f>
        <v>0</v>
      </c>
      <c r="DP8" s="169">
        <f>Seniori!DP8</f>
        <v>0</v>
      </c>
      <c r="DQ8" s="169">
        <f>Seniori!DQ8</f>
        <v>0</v>
      </c>
      <c r="DR8" s="169">
        <f>Seniori!DR8</f>
        <v>0</v>
      </c>
      <c r="DS8" s="169">
        <f>Seniori!DS8</f>
        <v>0</v>
      </c>
      <c r="DT8" s="169">
        <f>Seniori!DT8</f>
        <v>0</v>
      </c>
      <c r="DU8" s="169">
        <f>Seniori!DU8</f>
        <v>0</v>
      </c>
      <c r="DV8" s="169">
        <f>Seniori!DV8</f>
        <v>0</v>
      </c>
      <c r="DW8" s="169">
        <f>Seniori!DW8</f>
        <v>0</v>
      </c>
      <c r="DX8" s="169">
        <f>Seniori!DX8</f>
        <v>0</v>
      </c>
      <c r="DY8" s="169">
        <f>Seniori!DY8</f>
        <v>0</v>
      </c>
      <c r="DZ8" s="169">
        <f>Seniori!DZ8</f>
        <v>0</v>
      </c>
      <c r="EA8" s="169">
        <f>Seniori!EA8</f>
        <v>0</v>
      </c>
      <c r="EB8" s="169">
        <f>Seniori!EB8</f>
        <v>0</v>
      </c>
      <c r="EC8" s="169">
        <f>Seniori!EC8</f>
        <v>0</v>
      </c>
      <c r="ED8" s="169">
        <f>Seniori!ED8</f>
        <v>0</v>
      </c>
      <c r="EE8" s="169">
        <f>Seniori!EE8</f>
        <v>0</v>
      </c>
      <c r="EF8" s="169">
        <f>Seniori!EF8</f>
        <v>0</v>
      </c>
      <c r="EG8" s="169">
        <f>Seniori!EG8</f>
        <v>0</v>
      </c>
      <c r="EH8" s="169">
        <f>Seniori!EH8</f>
        <v>0</v>
      </c>
      <c r="EI8" s="169">
        <f>Seniori!EI8</f>
        <v>0</v>
      </c>
      <c r="EJ8" s="169">
        <f>Seniori!EJ8</f>
        <v>0</v>
      </c>
      <c r="EK8" s="169">
        <f>Seniori!EK8</f>
        <v>0</v>
      </c>
      <c r="EL8" s="169">
        <f>Seniori!EL8</f>
        <v>0</v>
      </c>
      <c r="EM8" s="169">
        <f>Seniori!EM8</f>
        <v>0</v>
      </c>
      <c r="EN8" s="169">
        <f>Seniori!EN8</f>
        <v>0</v>
      </c>
      <c r="EO8" s="169">
        <f>Seniori!EO8</f>
        <v>0</v>
      </c>
      <c r="EP8" s="169">
        <f>Seniori!EP8</f>
        <v>0</v>
      </c>
      <c r="EQ8" s="169">
        <f>Seniori!EQ8</f>
        <v>0</v>
      </c>
      <c r="ER8" s="169">
        <f>Seniori!ER8</f>
        <v>0</v>
      </c>
      <c r="ES8" s="169">
        <f>Seniori!ES8</f>
        <v>0</v>
      </c>
      <c r="ET8" s="169">
        <f>Seniori!ET8</f>
        <v>0</v>
      </c>
      <c r="EU8" s="169">
        <f>Seniori!EU8</f>
        <v>0</v>
      </c>
      <c r="EV8" s="169">
        <f>Seniori!EV8</f>
        <v>0</v>
      </c>
      <c r="EW8" s="169">
        <f>Seniori!EW8</f>
        <v>0</v>
      </c>
      <c r="EX8" s="169">
        <f>Seniori!EX8</f>
        <v>0</v>
      </c>
      <c r="EY8" s="169">
        <f>Seniori!EY8</f>
        <v>0</v>
      </c>
      <c r="EZ8" s="169">
        <f>Seniori!EZ8</f>
        <v>0</v>
      </c>
      <c r="FA8" s="169">
        <f>Seniori!FA8</f>
        <v>0</v>
      </c>
      <c r="FB8" s="169">
        <f>Seniori!FB8</f>
        <v>0</v>
      </c>
      <c r="FC8" s="169">
        <f>Seniori!FC8</f>
        <v>0</v>
      </c>
      <c r="FD8" s="169">
        <f>Seniori!FD8</f>
        <v>0</v>
      </c>
      <c r="FE8" s="169">
        <f>Seniori!FE8</f>
        <v>0</v>
      </c>
      <c r="FF8" s="169">
        <f>Seniori!FF8</f>
        <v>0</v>
      </c>
      <c r="FG8" s="169">
        <f>Seniori!FG8</f>
        <v>0</v>
      </c>
      <c r="FH8" s="169">
        <f>Seniori!FH8</f>
        <v>0</v>
      </c>
      <c r="FI8" s="169">
        <f>Seniori!FI8</f>
        <v>0</v>
      </c>
      <c r="FJ8" s="169">
        <f>Seniori!FJ8</f>
        <v>0</v>
      </c>
      <c r="FK8" s="169">
        <f>Seniori!FK8</f>
        <v>0</v>
      </c>
      <c r="FL8" s="169">
        <f>Seniori!FL8</f>
        <v>0</v>
      </c>
      <c r="FM8" s="169">
        <f>Seniori!FM8</f>
        <v>0</v>
      </c>
      <c r="FN8" s="169">
        <f>Seniori!FN8</f>
        <v>0</v>
      </c>
      <c r="FO8" s="169">
        <f>Seniori!FO8</f>
        <v>0</v>
      </c>
      <c r="FP8" s="169">
        <f>Seniori!FP8</f>
        <v>0</v>
      </c>
      <c r="FQ8" s="169">
        <f>Seniori!FQ8</f>
        <v>0</v>
      </c>
      <c r="FR8" s="169">
        <f>Seniori!FR8</f>
        <v>0</v>
      </c>
      <c r="FS8" s="169">
        <f>Seniori!FS8</f>
        <v>0</v>
      </c>
      <c r="FT8" s="169">
        <f>Seniori!FT8</f>
        <v>0</v>
      </c>
      <c r="FU8" s="169">
        <f>Seniori!FU8</f>
        <v>0</v>
      </c>
      <c r="FV8" s="169">
        <f>Seniori!FV8</f>
        <v>0</v>
      </c>
      <c r="FW8" s="169">
        <f>Seniori!FW8</f>
        <v>0</v>
      </c>
      <c r="FX8" s="169">
        <f>Seniori!FX8</f>
        <v>0</v>
      </c>
      <c r="FY8" s="169">
        <f>Seniori!FY8</f>
        <v>0</v>
      </c>
      <c r="FZ8" s="169">
        <f>Seniori!FZ8</f>
        <v>0</v>
      </c>
      <c r="GA8" s="169">
        <f>Seniori!GA8</f>
        <v>0</v>
      </c>
      <c r="GB8" s="169">
        <f>Seniori!GB8</f>
        <v>0</v>
      </c>
      <c r="GC8" s="169">
        <f>Seniori!GC8</f>
        <v>0</v>
      </c>
      <c r="GD8" s="169">
        <f>Seniori!GD8</f>
        <v>0</v>
      </c>
      <c r="GE8" s="169">
        <f>Seniori!GE8</f>
        <v>0</v>
      </c>
      <c r="GF8" s="169">
        <f>Seniori!GF8</f>
        <v>0</v>
      </c>
      <c r="GG8" s="169">
        <f>Seniori!GG8</f>
        <v>0</v>
      </c>
      <c r="GH8" s="169">
        <f>Seniori!GH8</f>
        <v>0</v>
      </c>
      <c r="GI8" s="169">
        <f>Seniori!GI8</f>
        <v>0</v>
      </c>
      <c r="GJ8" s="169">
        <f>Seniori!GJ8</f>
        <v>0</v>
      </c>
      <c r="GK8" s="169">
        <f>Seniori!GK8</f>
        <v>0</v>
      </c>
      <c r="GL8" s="169">
        <f>Seniori!GL8</f>
        <v>0</v>
      </c>
      <c r="GM8" s="169">
        <f>Seniori!GM8</f>
        <v>0</v>
      </c>
      <c r="GN8" s="169">
        <f>Seniori!GN8</f>
        <v>0</v>
      </c>
      <c r="GO8" s="169">
        <f>Seniori!GO8</f>
        <v>0</v>
      </c>
      <c r="GP8" s="169">
        <f>Seniori!GP8</f>
        <v>0</v>
      </c>
      <c r="GQ8" s="169">
        <f>Seniori!GQ8</f>
        <v>0</v>
      </c>
      <c r="GR8" s="169">
        <f>Seniori!GR8</f>
        <v>0</v>
      </c>
      <c r="GS8" s="169">
        <f>Seniori!GS8</f>
        <v>0</v>
      </c>
      <c r="GT8" s="169">
        <f>Seniori!GT8</f>
        <v>0</v>
      </c>
      <c r="GU8" s="169">
        <f>Seniori!GU8</f>
        <v>0</v>
      </c>
      <c r="GV8" s="169">
        <f>Seniori!GV8</f>
        <v>0</v>
      </c>
      <c r="GW8" s="169">
        <f>Seniori!GW8</f>
        <v>0</v>
      </c>
      <c r="GX8" s="169">
        <f>Seniori!GX8</f>
        <v>0</v>
      </c>
      <c r="GY8" s="169">
        <f>Seniori!GY8</f>
        <v>0</v>
      </c>
      <c r="GZ8" s="169">
        <f>Seniori!GZ8</f>
        <v>0</v>
      </c>
      <c r="HA8" s="169">
        <f>Seniori!HA8</f>
        <v>0</v>
      </c>
      <c r="HB8" s="169">
        <f>Seniori!HB8</f>
        <v>0</v>
      </c>
      <c r="HC8" s="169">
        <f>Seniori!HC8</f>
        <v>0</v>
      </c>
      <c r="HD8" s="169">
        <f>Seniori!HD8</f>
        <v>0</v>
      </c>
      <c r="HE8" s="169">
        <f>Seniori!HE8</f>
        <v>0</v>
      </c>
      <c r="HF8" s="169">
        <f>Seniori!HF8</f>
        <v>0</v>
      </c>
      <c r="HG8" s="169">
        <f>Seniori!HG8</f>
        <v>0</v>
      </c>
      <c r="HH8" s="169">
        <f>Seniori!HH8</f>
        <v>0</v>
      </c>
      <c r="HI8" s="169">
        <f>Seniori!HI8</f>
        <v>0</v>
      </c>
      <c r="HJ8" s="169">
        <f>Seniori!HJ8</f>
        <v>0</v>
      </c>
      <c r="HK8" s="169">
        <f>Seniori!HK8</f>
        <v>0</v>
      </c>
      <c r="HL8" s="169">
        <f>Seniori!HL8</f>
        <v>0</v>
      </c>
      <c r="HM8" s="169">
        <f>Seniori!HM8</f>
        <v>0</v>
      </c>
      <c r="HN8" s="169">
        <f>Seniori!HN8</f>
        <v>0</v>
      </c>
      <c r="HO8" s="169">
        <f>Seniori!HO8</f>
        <v>0</v>
      </c>
      <c r="HP8" s="169">
        <f>Seniori!HP8</f>
        <v>0</v>
      </c>
      <c r="HQ8" s="169">
        <f>Seniori!HQ8</f>
        <v>0</v>
      </c>
      <c r="HR8" s="169">
        <f>Seniori!HR8</f>
        <v>0</v>
      </c>
      <c r="HS8" s="169">
        <f>Seniori!HS8</f>
        <v>0</v>
      </c>
      <c r="HT8" s="169">
        <f>Seniori!HT8</f>
        <v>0</v>
      </c>
      <c r="HU8" s="169">
        <f>Seniori!HU8</f>
        <v>0</v>
      </c>
      <c r="HV8" s="169">
        <f>Seniori!HV8</f>
        <v>0</v>
      </c>
      <c r="HW8" s="169">
        <f>Seniori!HW8</f>
        <v>0</v>
      </c>
      <c r="HX8" s="169">
        <f>Seniori!HX8</f>
        <v>0</v>
      </c>
      <c r="HY8" s="169">
        <f>Seniori!HY8</f>
        <v>0</v>
      </c>
      <c r="HZ8" s="169">
        <f>Seniori!HZ8</f>
        <v>0</v>
      </c>
      <c r="IA8" s="169">
        <f>Seniori!IA8</f>
        <v>0</v>
      </c>
      <c r="IB8" s="169">
        <f>Seniori!IB8</f>
        <v>0</v>
      </c>
      <c r="IC8" s="169">
        <f>Seniori!IC8</f>
        <v>0</v>
      </c>
      <c r="ID8" s="169">
        <f>Seniori!ID8</f>
        <v>0</v>
      </c>
      <c r="IE8" s="169">
        <f>Seniori!IE8</f>
        <v>0</v>
      </c>
      <c r="IF8" s="169">
        <f>Seniori!IF8</f>
        <v>0</v>
      </c>
      <c r="IG8" s="169">
        <f>Seniori!IG8</f>
        <v>0</v>
      </c>
      <c r="IH8" s="169">
        <f>Seniori!IH8</f>
        <v>0</v>
      </c>
      <c r="II8" s="169">
        <f>Seniori!II8</f>
        <v>0</v>
      </c>
      <c r="IJ8" s="169">
        <f>Seniori!IJ8</f>
        <v>0</v>
      </c>
      <c r="IK8" s="169">
        <f>Seniori!IK8</f>
        <v>0</v>
      </c>
      <c r="IL8" s="169">
        <f>Seniori!IL8</f>
        <v>0</v>
      </c>
      <c r="IM8" s="169">
        <f>Seniori!IM8</f>
        <v>0</v>
      </c>
      <c r="IN8" s="169">
        <f>Seniori!IN8</f>
        <v>0</v>
      </c>
      <c r="IO8" s="169">
        <f>Seniori!IO8</f>
        <v>0</v>
      </c>
      <c r="IP8" s="169">
        <f>Seniori!IP8</f>
        <v>0</v>
      </c>
      <c r="IQ8" s="169">
        <f>Seniori!IQ8</f>
        <v>0</v>
      </c>
      <c r="IR8" s="169">
        <f>Seniori!IR8</f>
        <v>0</v>
      </c>
      <c r="IS8" s="169">
        <f>Seniori!IS8</f>
        <v>0</v>
      </c>
      <c r="IT8" s="169">
        <f>Seniori!IT8</f>
        <v>0</v>
      </c>
      <c r="IU8" s="169">
        <f>Seniori!IU8</f>
        <v>0</v>
      </c>
      <c r="IV8" s="169">
        <f>Seniori!IV8</f>
        <v>0</v>
      </c>
      <c r="IW8" s="169">
        <f>Seniori!IW8</f>
        <v>0</v>
      </c>
      <c r="IX8" s="169">
        <f>Seniori!IX8</f>
        <v>0</v>
      </c>
      <c r="IY8" s="169">
        <f>Seniori!IY8</f>
        <v>0</v>
      </c>
      <c r="IZ8" s="169">
        <f>Seniori!IZ8</f>
        <v>0</v>
      </c>
      <c r="JA8" s="169">
        <f>Seniori!JA8</f>
        <v>0</v>
      </c>
      <c r="JB8" s="169">
        <f>Seniori!JB8</f>
        <v>0</v>
      </c>
      <c r="JC8" s="169">
        <f>Seniori!JC8</f>
        <v>0</v>
      </c>
      <c r="JD8" s="169">
        <f>Seniori!JD8</f>
        <v>0</v>
      </c>
      <c r="JE8" s="169">
        <f>Seniori!JE8</f>
        <v>0</v>
      </c>
      <c r="JF8" s="169">
        <f>Seniori!JF8</f>
        <v>0</v>
      </c>
      <c r="JG8" s="169">
        <f>Seniori!JG8</f>
        <v>0</v>
      </c>
      <c r="JH8" s="169">
        <f>Seniori!JH8</f>
        <v>0</v>
      </c>
      <c r="JI8" s="169">
        <f>Seniori!JI8</f>
        <v>0</v>
      </c>
      <c r="JJ8" s="169">
        <f>Seniori!JJ8</f>
        <v>0</v>
      </c>
      <c r="JK8" s="169">
        <f>Seniori!JK8</f>
        <v>0</v>
      </c>
      <c r="JL8" s="169">
        <f>Seniori!JL8</f>
        <v>0</v>
      </c>
      <c r="JM8" s="169">
        <f>Seniori!JM8</f>
        <v>0</v>
      </c>
      <c r="JN8" s="169">
        <f>Seniori!JN8</f>
        <v>0</v>
      </c>
      <c r="JO8" s="169">
        <f>Seniori!JO8</f>
        <v>0</v>
      </c>
      <c r="JP8" s="169">
        <f>Seniori!JP8</f>
        <v>0</v>
      </c>
      <c r="JQ8" s="169">
        <f>Seniori!JQ8</f>
        <v>0</v>
      </c>
      <c r="JR8" s="169">
        <f>Seniori!JR8</f>
        <v>0</v>
      </c>
      <c r="JS8" s="169">
        <f>Seniori!JS8</f>
        <v>0</v>
      </c>
      <c r="JT8" s="169">
        <f>Seniori!JT8</f>
        <v>0</v>
      </c>
      <c r="JU8" s="169">
        <f>Seniori!JU8</f>
        <v>0</v>
      </c>
      <c r="JV8" s="169">
        <f>Seniori!JV8</f>
        <v>0</v>
      </c>
      <c r="JW8" s="169">
        <f>Seniori!JW8</f>
        <v>0</v>
      </c>
      <c r="JX8" s="169">
        <f>Seniori!JX8</f>
        <v>0</v>
      </c>
      <c r="JY8" s="169">
        <f>Seniori!JY8</f>
        <v>0</v>
      </c>
      <c r="JZ8" s="169">
        <f>Seniori!JZ8</f>
        <v>0</v>
      </c>
      <c r="KA8" s="169">
        <f>Seniori!KA8</f>
        <v>0</v>
      </c>
      <c r="KB8" s="169">
        <f>Seniori!KB8</f>
        <v>0</v>
      </c>
      <c r="KC8" s="169">
        <f>Seniori!KC8</f>
        <v>0</v>
      </c>
      <c r="KD8" s="169">
        <f>Seniori!KD8</f>
        <v>0</v>
      </c>
      <c r="KE8" s="169">
        <f>Seniori!KE8</f>
        <v>0</v>
      </c>
      <c r="KF8" s="169">
        <f>Seniori!KF8</f>
        <v>0</v>
      </c>
      <c r="KG8" s="169">
        <f>Seniori!KG8</f>
        <v>0</v>
      </c>
      <c r="KH8" s="169">
        <f>Seniori!KH8</f>
        <v>0</v>
      </c>
      <c r="KI8" s="169">
        <f>Seniori!KI8</f>
        <v>0</v>
      </c>
      <c r="KJ8" s="169">
        <f>Seniori!KJ8</f>
        <v>0</v>
      </c>
      <c r="KK8" s="169">
        <f>Seniori!KK8</f>
        <v>0</v>
      </c>
      <c r="KL8" s="169">
        <f>Seniori!KL8</f>
        <v>0</v>
      </c>
      <c r="KM8" s="169">
        <f>Seniori!KM8</f>
        <v>0</v>
      </c>
      <c r="KN8" s="169">
        <f>Seniori!KN8</f>
        <v>0</v>
      </c>
      <c r="KO8" s="169">
        <f>Seniori!KO8</f>
        <v>0</v>
      </c>
      <c r="KP8" s="169">
        <f>Seniori!KP8</f>
        <v>0</v>
      </c>
      <c r="KQ8" s="169">
        <f>Seniori!KQ8</f>
        <v>0</v>
      </c>
      <c r="KR8" s="169">
        <f>Seniori!KR8</f>
        <v>0</v>
      </c>
      <c r="KS8" s="169">
        <f>Seniori!KS8</f>
        <v>0</v>
      </c>
      <c r="KT8" s="169">
        <f>Seniori!KT8</f>
        <v>0</v>
      </c>
      <c r="KU8" s="169">
        <f>Seniori!KU8</f>
        <v>0</v>
      </c>
      <c r="KV8" s="169">
        <f>Seniori!KV8</f>
        <v>0</v>
      </c>
      <c r="KW8" s="169">
        <f>Seniori!KW8</f>
        <v>0</v>
      </c>
      <c r="KX8" s="169">
        <f>Seniori!KX8</f>
        <v>0</v>
      </c>
      <c r="KY8" s="169">
        <f>Seniori!KY8</f>
        <v>0</v>
      </c>
      <c r="KZ8" s="169">
        <f>Seniori!KZ8</f>
        <v>0</v>
      </c>
      <c r="LA8" s="169">
        <f>Seniori!LA8</f>
        <v>0</v>
      </c>
      <c r="LB8" s="169">
        <f>Seniori!LB8</f>
        <v>0</v>
      </c>
      <c r="LC8" s="169">
        <f>Seniori!LC8</f>
        <v>0</v>
      </c>
      <c r="LD8" s="169">
        <f>Seniori!LD8</f>
        <v>0</v>
      </c>
      <c r="LE8" s="169">
        <f>Seniori!LE8</f>
        <v>0</v>
      </c>
      <c r="LF8" s="169">
        <f>Seniori!LF8</f>
        <v>0</v>
      </c>
      <c r="LG8" s="169">
        <f>Seniori!LG8</f>
        <v>0</v>
      </c>
      <c r="LH8" s="169">
        <f>Seniori!LH8</f>
        <v>0</v>
      </c>
      <c r="LI8" s="169">
        <f>Seniori!LI8</f>
        <v>0</v>
      </c>
      <c r="LJ8" s="169">
        <f>Seniori!LJ8</f>
        <v>0</v>
      </c>
      <c r="LK8" s="169">
        <f>Seniori!LK8</f>
        <v>0</v>
      </c>
      <c r="LL8" s="169">
        <f>Seniori!LL8</f>
        <v>0</v>
      </c>
      <c r="LM8" s="169">
        <f>Seniori!LM8</f>
        <v>0</v>
      </c>
      <c r="LN8" s="169">
        <f>Seniori!LN8</f>
        <v>0</v>
      </c>
      <c r="LO8" s="169">
        <f>Seniori!LO8</f>
        <v>0</v>
      </c>
      <c r="LP8" s="169">
        <f>Seniori!LP8</f>
        <v>0</v>
      </c>
      <c r="LQ8" s="169">
        <f>Seniori!LQ8</f>
        <v>0</v>
      </c>
      <c r="LR8" s="169">
        <f>Seniori!LR8</f>
        <v>0</v>
      </c>
      <c r="LS8" s="169">
        <f>Seniori!LS8</f>
        <v>0</v>
      </c>
      <c r="LT8" s="169">
        <f>Seniori!LT8</f>
        <v>0</v>
      </c>
      <c r="LU8" s="169">
        <f>Seniori!LU8</f>
        <v>0</v>
      </c>
      <c r="LV8" s="169">
        <f>Seniori!LV8</f>
        <v>0</v>
      </c>
      <c r="LW8" s="169">
        <f>Seniori!LW8</f>
        <v>0</v>
      </c>
      <c r="LX8" s="169">
        <f>Seniori!LX8</f>
        <v>0</v>
      </c>
      <c r="LY8" s="169">
        <f>Seniori!LY8</f>
        <v>0</v>
      </c>
      <c r="LZ8" s="169">
        <f>Seniori!LZ8</f>
        <v>0</v>
      </c>
      <c r="MA8" s="169">
        <f>Seniori!MA8</f>
        <v>0</v>
      </c>
      <c r="MB8" s="169">
        <f>Seniori!MB8</f>
        <v>0</v>
      </c>
      <c r="MC8" s="169">
        <f>Seniori!MC8</f>
        <v>0</v>
      </c>
      <c r="MD8" s="169">
        <f>Seniori!MD8</f>
        <v>0</v>
      </c>
      <c r="ME8" s="169">
        <f>Seniori!ME8</f>
        <v>0</v>
      </c>
      <c r="MF8" s="169">
        <f>Seniori!MF8</f>
        <v>0</v>
      </c>
      <c r="MG8" s="169">
        <f>Seniori!MG8</f>
        <v>0</v>
      </c>
      <c r="MH8" s="169">
        <f>Seniori!MH8</f>
        <v>0</v>
      </c>
      <c r="MI8" s="169">
        <f>Seniori!MI8</f>
        <v>0</v>
      </c>
      <c r="MJ8" s="169">
        <f>Seniori!MJ8</f>
        <v>0</v>
      </c>
      <c r="MK8" s="169">
        <f>Seniori!MK8</f>
        <v>0</v>
      </c>
      <c r="ML8" s="169">
        <f>Seniori!ML8</f>
        <v>0</v>
      </c>
      <c r="MM8" s="169">
        <f>Seniori!MM8</f>
        <v>0</v>
      </c>
      <c r="MN8" s="169">
        <f>Seniori!MN8</f>
        <v>0</v>
      </c>
      <c r="MO8" s="169">
        <f>Seniori!MO8</f>
        <v>0</v>
      </c>
      <c r="MP8" s="169">
        <f>Seniori!MP8</f>
        <v>0</v>
      </c>
      <c r="MQ8" s="169">
        <f>Seniori!MQ8</f>
        <v>0</v>
      </c>
      <c r="MR8" s="169">
        <f>Seniori!MR8</f>
        <v>0</v>
      </c>
      <c r="MS8" s="169">
        <f>Seniori!MS8</f>
        <v>0</v>
      </c>
      <c r="MT8" s="169">
        <f>Seniori!MT8</f>
        <v>0</v>
      </c>
      <c r="MU8" s="169">
        <f>Seniori!MU8</f>
        <v>0</v>
      </c>
      <c r="MV8" s="169">
        <f>Seniori!MV8</f>
        <v>0</v>
      </c>
      <c r="MW8" s="169">
        <f>Seniori!MW8</f>
        <v>0</v>
      </c>
      <c r="MX8" s="169">
        <f>Seniori!MX8</f>
        <v>0</v>
      </c>
      <c r="MY8" s="169">
        <f>Seniori!MY8</f>
        <v>0</v>
      </c>
      <c r="MZ8" s="169">
        <f>Seniori!MZ8</f>
        <v>0</v>
      </c>
      <c r="NA8" s="169">
        <f>Seniori!NA8</f>
        <v>0</v>
      </c>
      <c r="NB8" s="169">
        <f>Seniori!NB8</f>
        <v>0</v>
      </c>
      <c r="NC8" s="169">
        <f>Seniori!NC8</f>
        <v>0</v>
      </c>
      <c r="ND8" s="169">
        <f>Seniori!ND8</f>
        <v>0</v>
      </c>
      <c r="NE8" s="169">
        <f>Seniori!NE8</f>
        <v>0</v>
      </c>
      <c r="NF8" s="169">
        <f>Seniori!NF8</f>
        <v>0</v>
      </c>
      <c r="NG8" s="169">
        <f>Seniori!NG8</f>
        <v>0</v>
      </c>
      <c r="NH8" s="169">
        <f>Seniori!NH8</f>
        <v>0</v>
      </c>
      <c r="NI8" s="169">
        <f>Seniori!NI8</f>
        <v>0</v>
      </c>
      <c r="NJ8" s="169">
        <f>Seniori!NJ8</f>
        <v>0</v>
      </c>
      <c r="NK8" s="169">
        <f>Seniori!NK8</f>
        <v>0</v>
      </c>
      <c r="NL8" s="169">
        <f>Seniori!NL8</f>
        <v>0</v>
      </c>
      <c r="NM8" s="169">
        <f>Seniori!NM8</f>
        <v>0</v>
      </c>
      <c r="NN8" s="169">
        <f>Seniori!NN8</f>
        <v>0</v>
      </c>
      <c r="NO8" s="169">
        <f>Seniori!NO8</f>
        <v>0</v>
      </c>
      <c r="NP8" s="169">
        <f>Seniori!NP8</f>
        <v>0</v>
      </c>
      <c r="NQ8" s="169">
        <f>Seniori!NQ8</f>
        <v>0</v>
      </c>
      <c r="NR8" s="169">
        <f>Seniori!NR8</f>
        <v>0</v>
      </c>
      <c r="NS8" s="169">
        <f>Seniori!NS8</f>
        <v>0</v>
      </c>
      <c r="NT8" s="169">
        <f>Seniori!NT8</f>
        <v>0</v>
      </c>
      <c r="NU8" s="169">
        <f>Seniori!NU8</f>
        <v>0</v>
      </c>
      <c r="NV8" s="169">
        <f>Seniori!NV8</f>
        <v>0</v>
      </c>
      <c r="NW8" s="169">
        <f>Seniori!NW8</f>
        <v>0</v>
      </c>
      <c r="NX8" s="169">
        <f>Seniori!NX8</f>
        <v>0</v>
      </c>
      <c r="NY8" s="169">
        <f>Seniori!NY8</f>
        <v>0</v>
      </c>
      <c r="NZ8" s="169">
        <f>Seniori!NZ8</f>
        <v>0</v>
      </c>
      <c r="OA8" s="169">
        <f>Seniori!OA8</f>
        <v>0</v>
      </c>
      <c r="OB8" s="169">
        <f>Seniori!OB8</f>
        <v>0</v>
      </c>
      <c r="OC8" s="169">
        <f>Seniori!OC8</f>
        <v>0</v>
      </c>
      <c r="OD8" s="169">
        <f>Seniori!OD8</f>
        <v>0</v>
      </c>
      <c r="OE8" s="169">
        <f>Seniori!OE8</f>
        <v>0</v>
      </c>
      <c r="OF8" s="169">
        <f>Seniori!OF8</f>
        <v>0</v>
      </c>
      <c r="OG8" s="169">
        <f>Seniori!OG8</f>
        <v>0</v>
      </c>
      <c r="OH8" s="169">
        <f>Seniori!OH8</f>
        <v>0</v>
      </c>
      <c r="OI8" s="169">
        <f>Seniori!OI8</f>
        <v>0</v>
      </c>
      <c r="OJ8" s="169">
        <f>Seniori!OJ8</f>
        <v>0</v>
      </c>
      <c r="OK8" s="169">
        <f>Seniori!OK8</f>
        <v>0</v>
      </c>
      <c r="OL8" s="169">
        <f>Seniori!OL8</f>
        <v>0</v>
      </c>
      <c r="OM8" s="169">
        <f>Seniori!OM8</f>
        <v>0</v>
      </c>
      <c r="ON8" s="169">
        <f>Seniori!ON8</f>
        <v>0</v>
      </c>
      <c r="OO8" s="169">
        <f>Seniori!OO8</f>
        <v>0</v>
      </c>
      <c r="OP8" s="169">
        <f>Seniori!OP8</f>
        <v>0</v>
      </c>
      <c r="OQ8" s="169">
        <f>Seniori!OQ8</f>
        <v>0</v>
      </c>
      <c r="OR8" s="169">
        <f>Seniori!OR8</f>
        <v>0</v>
      </c>
      <c r="OS8" s="169">
        <f>Seniori!OS8</f>
        <v>0</v>
      </c>
      <c r="OT8" s="169">
        <f>Seniori!OT8</f>
        <v>0</v>
      </c>
      <c r="OU8" s="169">
        <f>Seniori!OU8</f>
        <v>0</v>
      </c>
      <c r="OV8" s="169">
        <f>Seniori!OV8</f>
        <v>0</v>
      </c>
      <c r="OW8" s="169">
        <f>Seniori!OW8</f>
        <v>0</v>
      </c>
      <c r="OX8" s="169">
        <f>Seniori!OX8</f>
        <v>0</v>
      </c>
      <c r="OY8" s="169">
        <f>Seniori!OY8</f>
        <v>0</v>
      </c>
      <c r="OZ8" s="169">
        <f>Seniori!OZ8</f>
        <v>0</v>
      </c>
      <c r="PA8" s="169">
        <f>Seniori!PA8</f>
        <v>0</v>
      </c>
      <c r="PB8" s="169">
        <f>Seniori!PB8</f>
        <v>0</v>
      </c>
      <c r="PC8" s="169">
        <f>Seniori!PC8</f>
        <v>0</v>
      </c>
      <c r="PD8" s="169">
        <f>Seniori!PD8</f>
        <v>0</v>
      </c>
      <c r="PE8" s="169">
        <f>Seniori!PE8</f>
        <v>0</v>
      </c>
      <c r="PF8" s="169">
        <f>Seniori!PF8</f>
        <v>0</v>
      </c>
      <c r="PG8" s="169">
        <f>Seniori!PG8</f>
        <v>0</v>
      </c>
      <c r="PH8" s="169">
        <f>Seniori!PH8</f>
        <v>0</v>
      </c>
      <c r="PI8" s="169">
        <f>Seniori!PI8</f>
        <v>0</v>
      </c>
      <c r="PJ8" s="169">
        <f>Seniori!PJ8</f>
        <v>0</v>
      </c>
      <c r="PK8" s="169">
        <f>Seniori!PK8</f>
        <v>0</v>
      </c>
      <c r="PL8" s="169">
        <f>Seniori!PL8</f>
        <v>0</v>
      </c>
      <c r="PM8" s="169">
        <f>Seniori!PM8</f>
        <v>0</v>
      </c>
      <c r="PN8" s="169">
        <f>Seniori!PN8</f>
        <v>0</v>
      </c>
      <c r="PO8" s="169">
        <f>Seniori!PO8</f>
        <v>0</v>
      </c>
      <c r="PP8" s="169">
        <f>Seniori!PP8</f>
        <v>0</v>
      </c>
      <c r="PQ8" s="169">
        <f>Seniori!PQ8</f>
        <v>0</v>
      </c>
      <c r="PR8" s="169">
        <f>Seniori!PR8</f>
        <v>0</v>
      </c>
      <c r="PS8" s="169">
        <f>Seniori!PS8</f>
        <v>0</v>
      </c>
      <c r="PT8" s="169">
        <f>Seniori!PT8</f>
        <v>0</v>
      </c>
      <c r="PU8" s="169">
        <f>Seniori!PU8</f>
        <v>0</v>
      </c>
      <c r="PV8" s="169">
        <f>Seniori!PV8</f>
        <v>0</v>
      </c>
      <c r="PW8" s="169">
        <f>Seniori!PW8</f>
        <v>0</v>
      </c>
      <c r="PX8" s="169">
        <f>Seniori!PX8</f>
        <v>0</v>
      </c>
      <c r="PY8" s="169">
        <f>Seniori!PY8</f>
        <v>0</v>
      </c>
      <c r="PZ8" s="169">
        <f>Seniori!PZ8</f>
        <v>0</v>
      </c>
      <c r="QA8" s="169">
        <f>Seniori!QA8</f>
        <v>0</v>
      </c>
      <c r="QB8" s="169">
        <f>Seniori!QB8</f>
        <v>0</v>
      </c>
      <c r="QC8" s="169">
        <f>Seniori!QC8</f>
        <v>0</v>
      </c>
      <c r="QD8" s="169">
        <f>Seniori!QD8</f>
        <v>0</v>
      </c>
      <c r="QE8" s="169">
        <f>Seniori!QE8</f>
        <v>0</v>
      </c>
      <c r="QF8" s="169">
        <f>Seniori!QF8</f>
        <v>0</v>
      </c>
      <c r="QG8" s="169">
        <f>Seniori!QG8</f>
        <v>0</v>
      </c>
      <c r="QH8" s="169">
        <f>Seniori!QH8</f>
        <v>0</v>
      </c>
      <c r="QI8" s="169">
        <f>Seniori!QI8</f>
        <v>0</v>
      </c>
      <c r="QJ8" s="169">
        <f>Seniori!QJ8</f>
        <v>0</v>
      </c>
      <c r="QK8" s="169">
        <f>Seniori!QK8</f>
        <v>0</v>
      </c>
      <c r="QL8" s="169">
        <f>Seniori!QL8</f>
        <v>0</v>
      </c>
      <c r="QM8" s="169">
        <f>Seniori!QM8</f>
        <v>0</v>
      </c>
      <c r="QN8" s="169">
        <f>Seniori!QN8</f>
        <v>0</v>
      </c>
      <c r="QO8" s="169">
        <f>Seniori!QO8</f>
        <v>0</v>
      </c>
      <c r="QP8" s="169">
        <f>Seniori!QP8</f>
        <v>0</v>
      </c>
      <c r="QQ8" s="169">
        <f>Seniori!QQ8</f>
        <v>0</v>
      </c>
      <c r="QR8" s="169">
        <f>Seniori!QR8</f>
        <v>0</v>
      </c>
      <c r="QS8" s="169">
        <f>Seniori!QS8</f>
        <v>0</v>
      </c>
      <c r="QT8" s="169">
        <f>Seniori!QT8</f>
        <v>0</v>
      </c>
      <c r="QU8" s="169">
        <f>Seniori!QU8</f>
        <v>0</v>
      </c>
      <c r="QV8" s="169">
        <f>Seniori!QV8</f>
        <v>0</v>
      </c>
      <c r="QW8" s="169">
        <f>Seniori!QW8</f>
        <v>0</v>
      </c>
      <c r="QX8" s="169">
        <f>Seniori!QX8</f>
        <v>0</v>
      </c>
      <c r="QY8" s="169">
        <f>Seniori!QY8</f>
        <v>0</v>
      </c>
      <c r="QZ8" s="169">
        <f>Seniori!QZ8</f>
        <v>0</v>
      </c>
      <c r="RA8" s="169">
        <f>Seniori!RA8</f>
        <v>0</v>
      </c>
      <c r="RB8" s="169">
        <f>Seniori!RB8</f>
        <v>0</v>
      </c>
      <c r="RC8" s="169">
        <f>Seniori!RC8</f>
        <v>0</v>
      </c>
      <c r="RD8" s="169">
        <f>Seniori!RD8</f>
        <v>0</v>
      </c>
      <c r="RE8" s="169">
        <f>Seniori!RE8</f>
        <v>0</v>
      </c>
      <c r="RF8" s="169">
        <f>Seniori!RF8</f>
        <v>0</v>
      </c>
      <c r="RG8" s="169">
        <f>Seniori!RG8</f>
        <v>0</v>
      </c>
      <c r="RH8" s="169">
        <f>Seniori!RH8</f>
        <v>0</v>
      </c>
      <c r="RI8" s="169">
        <f>Seniori!RI8</f>
        <v>0</v>
      </c>
      <c r="RJ8" s="169">
        <f>Seniori!RJ8</f>
        <v>0</v>
      </c>
      <c r="RK8" s="169">
        <f>Seniori!RK8</f>
        <v>0</v>
      </c>
      <c r="RL8" s="169">
        <f>Seniori!RL8</f>
        <v>0</v>
      </c>
      <c r="RM8" s="169">
        <f>Seniori!RM8</f>
        <v>0</v>
      </c>
      <c r="RN8" s="169">
        <f>Seniori!RN8</f>
        <v>0</v>
      </c>
      <c r="RO8" s="169">
        <f>Seniori!RO8</f>
        <v>0</v>
      </c>
      <c r="RP8" s="169">
        <f>Seniori!RP8</f>
        <v>0</v>
      </c>
      <c r="RQ8" s="169">
        <f>Seniori!RQ8</f>
        <v>0</v>
      </c>
      <c r="RR8" s="169">
        <f>Seniori!RR8</f>
        <v>0</v>
      </c>
      <c r="RS8" s="169">
        <f>Seniori!RS8</f>
        <v>0</v>
      </c>
      <c r="RT8" s="169">
        <f>Seniori!RT8</f>
        <v>0</v>
      </c>
      <c r="RU8" s="169">
        <f>Seniori!RU8</f>
        <v>0</v>
      </c>
      <c r="RV8" s="169">
        <f>Seniori!RV8</f>
        <v>0</v>
      </c>
      <c r="RW8" s="169">
        <f>Seniori!RW8</f>
        <v>0</v>
      </c>
      <c r="RX8" s="169">
        <f>Seniori!RX8</f>
        <v>0</v>
      </c>
      <c r="RY8" s="169">
        <f>Seniori!RY8</f>
        <v>0</v>
      </c>
      <c r="RZ8" s="169">
        <f>Seniori!RZ8</f>
        <v>0</v>
      </c>
      <c r="SA8" s="169">
        <f>Seniori!SA8</f>
        <v>0</v>
      </c>
      <c r="SB8" s="169">
        <f>Seniori!SB8</f>
        <v>0</v>
      </c>
      <c r="SC8" s="169">
        <f>Seniori!SC8</f>
        <v>0</v>
      </c>
      <c r="SD8" s="169">
        <f>Seniori!SD8</f>
        <v>0</v>
      </c>
      <c r="SE8" s="169">
        <f>Seniori!SE8</f>
        <v>0</v>
      </c>
      <c r="SF8" s="169">
        <f>Seniori!SF8</f>
        <v>0</v>
      </c>
      <c r="SG8" s="169">
        <f>Seniori!SG8</f>
        <v>0</v>
      </c>
      <c r="SH8" s="169">
        <f>Seniori!SH8</f>
        <v>0</v>
      </c>
      <c r="SI8" s="169">
        <f>Seniori!SI8</f>
        <v>0</v>
      </c>
      <c r="SJ8" s="169">
        <f>Seniori!SJ8</f>
        <v>0</v>
      </c>
      <c r="SK8" s="169">
        <f>Seniori!SK8</f>
        <v>0</v>
      </c>
      <c r="SL8" s="169">
        <f>Seniori!SL8</f>
        <v>0</v>
      </c>
      <c r="SM8" s="169">
        <f>Seniori!SM8</f>
        <v>0</v>
      </c>
      <c r="SN8" s="169">
        <f>Seniori!SN8</f>
        <v>0</v>
      </c>
      <c r="SO8" s="169">
        <f>Seniori!SO8</f>
        <v>0</v>
      </c>
      <c r="SP8" s="169">
        <f>Seniori!SP8</f>
        <v>0</v>
      </c>
      <c r="SQ8" s="169">
        <f>Seniori!SQ8</f>
        <v>0</v>
      </c>
      <c r="SR8" s="169">
        <f>Seniori!SR8</f>
        <v>0</v>
      </c>
      <c r="SS8" s="169">
        <f>Seniori!SS8</f>
        <v>0</v>
      </c>
      <c r="ST8" s="169">
        <f>Seniori!ST8</f>
        <v>0</v>
      </c>
      <c r="SU8" s="169">
        <f>Seniori!SU8</f>
        <v>0</v>
      </c>
      <c r="SV8" s="169">
        <f>Seniori!SV8</f>
        <v>0</v>
      </c>
      <c r="SW8" s="169">
        <f>Seniori!SW8</f>
        <v>0</v>
      </c>
      <c r="SX8" s="169">
        <f>Seniori!SX8</f>
        <v>0</v>
      </c>
      <c r="SY8" s="169">
        <f>Seniori!SY8</f>
        <v>0</v>
      </c>
      <c r="SZ8" s="169">
        <f>Seniori!SZ8</f>
        <v>0</v>
      </c>
      <c r="TA8" s="169">
        <f>Seniori!TA8</f>
        <v>0</v>
      </c>
      <c r="TB8" s="169">
        <f>Seniori!TB8</f>
        <v>0</v>
      </c>
    </row>
    <row r="9" spans="1:522" s="27" customFormat="1" ht="18" customHeight="1" x14ac:dyDescent="0.2">
      <c r="A9" s="12">
        <v>1</v>
      </c>
      <c r="B9" s="11" t="s">
        <v>84</v>
      </c>
      <c r="C9" s="1">
        <v>8604</v>
      </c>
      <c r="D9" s="4" t="s">
        <v>69</v>
      </c>
      <c r="E9" s="1">
        <v>9560</v>
      </c>
      <c r="F9" s="1">
        <v>2010</v>
      </c>
      <c r="G9" t="s">
        <v>19</v>
      </c>
      <c r="H9"/>
      <c r="I9" s="1">
        <f t="shared" ref="I9:I12" si="0">SUM(K9:TB9)</f>
        <v>53.5</v>
      </c>
      <c r="J9" s="12">
        <f>SUM(I9:I12)</f>
        <v>85.5</v>
      </c>
      <c r="K9" s="97"/>
      <c r="L9" s="97"/>
      <c r="M9" s="97"/>
      <c r="N9" s="97"/>
      <c r="O9" s="97"/>
      <c r="P9" s="97">
        <f>4+3</f>
        <v>7</v>
      </c>
      <c r="Q9" s="97"/>
      <c r="R9" s="97"/>
      <c r="S9" s="97"/>
      <c r="T9" s="97"/>
      <c r="U9" s="97"/>
      <c r="V9" s="97">
        <f>3+2</f>
        <v>5</v>
      </c>
      <c r="W9" s="97">
        <v>2</v>
      </c>
      <c r="X9" s="97"/>
      <c r="Y9" s="97"/>
      <c r="Z9" s="97"/>
      <c r="AA9" s="97"/>
      <c r="AB9" s="97"/>
      <c r="AC9" s="97"/>
      <c r="AD9" s="97">
        <f>3+2</f>
        <v>5</v>
      </c>
      <c r="AE9" s="97">
        <v>2</v>
      </c>
      <c r="AF9" s="97"/>
      <c r="AG9" s="102"/>
      <c r="AH9" s="97"/>
      <c r="AI9" s="97"/>
      <c r="AJ9" s="97"/>
      <c r="AK9" s="97"/>
      <c r="AL9" s="102">
        <f>3+3</f>
        <v>6</v>
      </c>
      <c r="AM9" s="97">
        <v>3</v>
      </c>
      <c r="AN9" s="97"/>
      <c r="AO9" s="102"/>
      <c r="AP9" s="97"/>
      <c r="AQ9" s="97"/>
      <c r="AR9" s="97"/>
      <c r="AS9" s="97"/>
      <c r="AT9" s="97">
        <f>3+3</f>
        <v>6</v>
      </c>
      <c r="AU9" s="97">
        <v>3</v>
      </c>
      <c r="AV9" s="97"/>
      <c r="AW9" s="97"/>
      <c r="AX9" s="97"/>
      <c r="AY9" s="97"/>
      <c r="AZ9" s="97"/>
      <c r="BA9" s="97"/>
      <c r="BB9" s="97">
        <f>(0+1)*1.5</f>
        <v>1.5</v>
      </c>
      <c r="BC9" s="97"/>
      <c r="BD9" s="97"/>
      <c r="BE9" s="102" t="s">
        <v>523</v>
      </c>
      <c r="BF9" s="102" t="s">
        <v>523</v>
      </c>
      <c r="BG9" s="97"/>
      <c r="BH9" s="97"/>
      <c r="BI9" s="97"/>
      <c r="BJ9" s="97"/>
      <c r="BK9" s="97"/>
      <c r="BL9" s="97">
        <f>4+2</f>
        <v>6</v>
      </c>
      <c r="BM9" s="97">
        <f>3+2</f>
        <v>5</v>
      </c>
      <c r="BN9" s="97"/>
      <c r="BO9" s="97"/>
      <c r="BP9" s="97"/>
      <c r="BQ9" s="97"/>
      <c r="BR9" s="97"/>
      <c r="BS9" s="97"/>
      <c r="BT9" s="97"/>
      <c r="BU9" s="97">
        <v>2</v>
      </c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88"/>
      <c r="JI9" s="88"/>
      <c r="JJ9" s="88"/>
      <c r="JK9" s="88"/>
      <c r="JL9" s="88"/>
      <c r="JM9" s="88"/>
      <c r="JN9" s="88"/>
      <c r="JO9" s="88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102"/>
      <c r="KT9" s="97"/>
      <c r="KU9" s="97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</row>
    <row r="10" spans="1:522" s="27" customFormat="1" ht="18" customHeight="1" x14ac:dyDescent="0.2">
      <c r="A10" s="12"/>
      <c r="B10" s="11"/>
      <c r="C10" s="1"/>
      <c r="D10" s="4" t="s">
        <v>41</v>
      </c>
      <c r="E10" s="1">
        <v>9679</v>
      </c>
      <c r="F10" s="1"/>
      <c r="G10"/>
      <c r="H10"/>
      <c r="I10" s="1">
        <f t="shared" si="0"/>
        <v>0</v>
      </c>
      <c r="J10" s="12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102"/>
      <c r="HV10" s="97"/>
      <c r="HW10" s="97"/>
      <c r="HX10" s="97"/>
      <c r="HY10" s="97"/>
      <c r="HZ10" s="102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88"/>
      <c r="JI10" s="88"/>
      <c r="JJ10" s="88"/>
      <c r="JK10" s="88"/>
      <c r="JL10" s="88"/>
      <c r="JM10" s="88"/>
      <c r="JN10" s="88"/>
      <c r="JO10" s="88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27" customFormat="1" ht="18" customHeight="1" x14ac:dyDescent="0.2">
      <c r="A11" s="12"/>
      <c r="B11" s="11"/>
      <c r="C11" s="1"/>
      <c r="D11" s="4" t="s">
        <v>175</v>
      </c>
      <c r="E11" s="1">
        <v>12310</v>
      </c>
      <c r="F11" s="1"/>
      <c r="G11"/>
      <c r="H11"/>
      <c r="I11" s="1">
        <f t="shared" si="0"/>
        <v>10</v>
      </c>
      <c r="J11" s="12"/>
      <c r="K11" s="97"/>
      <c r="L11" s="102" t="s">
        <v>523</v>
      </c>
      <c r="M11" s="97"/>
      <c r="N11" s="97"/>
      <c r="O11" s="97"/>
      <c r="P11" s="97"/>
      <c r="Q11" s="97"/>
      <c r="R11" s="97"/>
      <c r="S11" s="97"/>
      <c r="T11" s="97">
        <v>2</v>
      </c>
      <c r="U11" s="97"/>
      <c r="V11" s="97"/>
      <c r="W11" s="97"/>
      <c r="X11" s="97"/>
      <c r="Y11" s="97"/>
      <c r="Z11" s="97"/>
      <c r="AA11" s="97">
        <v>3</v>
      </c>
      <c r="AB11" s="97"/>
      <c r="AC11" s="97"/>
      <c r="AD11" s="97">
        <v>2</v>
      </c>
      <c r="AE11" s="97"/>
      <c r="AF11" s="97"/>
      <c r="AG11" s="97"/>
      <c r="AH11" s="97"/>
      <c r="AI11" s="97">
        <f>1</f>
        <v>1</v>
      </c>
      <c r="AJ11" s="97"/>
      <c r="AK11" s="97"/>
      <c r="AL11" s="97">
        <f>1+1</f>
        <v>2</v>
      </c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102"/>
      <c r="HV11" s="97"/>
      <c r="HW11" s="97"/>
      <c r="HX11" s="97"/>
      <c r="HY11" s="97"/>
      <c r="HZ11" s="102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88"/>
      <c r="JI11" s="88"/>
      <c r="JJ11" s="88"/>
      <c r="JK11" s="88"/>
      <c r="JL11" s="88"/>
      <c r="JM11" s="88"/>
      <c r="JN11" s="88"/>
      <c r="JO11" s="88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27" customFormat="1" ht="18" customHeight="1" x14ac:dyDescent="0.2">
      <c r="A12" s="12"/>
      <c r="B12" s="11"/>
      <c r="C12" s="1"/>
      <c r="D12" s="4" t="s">
        <v>526</v>
      </c>
      <c r="E12" s="1">
        <v>12750</v>
      </c>
      <c r="F12" s="1"/>
      <c r="G12"/>
      <c r="H12"/>
      <c r="I12" s="1">
        <f t="shared" si="0"/>
        <v>22</v>
      </c>
      <c r="J12" s="12"/>
      <c r="K12" s="97"/>
      <c r="L12" s="102"/>
      <c r="M12" s="97">
        <f>3+5</f>
        <v>8</v>
      </c>
      <c r="N12" s="97"/>
      <c r="O12" s="97"/>
      <c r="P12" s="97"/>
      <c r="Q12" s="97"/>
      <c r="R12" s="97"/>
      <c r="S12" s="97"/>
      <c r="T12" s="97"/>
      <c r="U12" s="97">
        <f>3+4</f>
        <v>7</v>
      </c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>
        <f>2+2</f>
        <v>4</v>
      </c>
      <c r="AK12" s="97"/>
      <c r="AL12" s="102" t="s">
        <v>523</v>
      </c>
      <c r="AM12" s="97"/>
      <c r="AN12" s="97"/>
      <c r="AO12" s="97"/>
      <c r="AP12" s="97"/>
      <c r="AQ12" s="97"/>
      <c r="AR12" s="97"/>
      <c r="AS12" s="97">
        <f>2+1</f>
        <v>3</v>
      </c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102"/>
      <c r="HV12" s="97"/>
      <c r="HW12" s="97"/>
      <c r="HX12" s="97"/>
      <c r="HY12" s="97"/>
      <c r="HZ12" s="102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88"/>
      <c r="JI12" s="88"/>
      <c r="JJ12" s="88"/>
      <c r="JK12" s="88"/>
      <c r="JL12" s="88"/>
      <c r="JM12" s="88"/>
      <c r="JN12" s="88"/>
      <c r="JO12" s="88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27" customFormat="1" ht="18" customHeight="1" x14ac:dyDescent="0.2">
      <c r="A13" s="12">
        <v>2</v>
      </c>
      <c r="B13" s="11" t="s">
        <v>92</v>
      </c>
      <c r="C13" s="1">
        <v>8872</v>
      </c>
      <c r="D13" s="4" t="s">
        <v>143</v>
      </c>
      <c r="E13" s="1">
        <v>12022</v>
      </c>
      <c r="F13" s="1">
        <v>2016</v>
      </c>
      <c r="G13" s="4" t="s">
        <v>525</v>
      </c>
      <c r="H13"/>
      <c r="I13" s="1">
        <f>SUM(K13:TB13)</f>
        <v>0</v>
      </c>
      <c r="J13" s="12">
        <f>SUM(I13:I20)</f>
        <v>29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102"/>
      <c r="AV13" s="97"/>
      <c r="AW13" s="97"/>
      <c r="AX13" s="97"/>
      <c r="AY13" s="97"/>
      <c r="AZ13" s="97"/>
      <c r="BA13" s="97"/>
      <c r="BB13" s="97"/>
      <c r="BC13" s="102"/>
      <c r="BD13" s="97"/>
      <c r="BE13" s="97"/>
      <c r="BF13" s="97"/>
      <c r="BG13" s="97"/>
      <c r="BH13" s="102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102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106"/>
      <c r="GE13" s="97"/>
      <c r="GF13" s="97"/>
      <c r="GG13" s="97"/>
      <c r="GH13" s="97"/>
      <c r="GI13" s="97"/>
      <c r="GJ13" s="97"/>
      <c r="GK13" s="97"/>
      <c r="GL13" s="97"/>
      <c r="GM13" s="102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102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27" customFormat="1" ht="18" customHeight="1" x14ac:dyDescent="0.2">
      <c r="A14" s="12"/>
      <c r="B14" s="11"/>
      <c r="C14" s="1"/>
      <c r="D14" s="4" t="s">
        <v>176</v>
      </c>
      <c r="E14" s="1">
        <v>11480</v>
      </c>
      <c r="F14" s="1"/>
      <c r="G14"/>
      <c r="H14"/>
      <c r="I14" s="1">
        <f>SUM(K14:TB14)</f>
        <v>0</v>
      </c>
      <c r="J14" s="12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102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102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102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27" customFormat="1" ht="18" customHeight="1" x14ac:dyDescent="0.2">
      <c r="A15" s="12"/>
      <c r="B15" s="11"/>
      <c r="C15" s="1"/>
      <c r="D15" s="4" t="s">
        <v>340</v>
      </c>
      <c r="E15" s="1">
        <v>12826</v>
      </c>
      <c r="F15" s="1"/>
      <c r="G15"/>
      <c r="H15"/>
      <c r="I15" s="1">
        <f>SUM(K15:TB15)</f>
        <v>0</v>
      </c>
      <c r="J15" s="12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102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102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102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102"/>
      <c r="KN15" s="97"/>
      <c r="KO15" s="97"/>
      <c r="KP15" s="97"/>
      <c r="KQ15" s="97"/>
      <c r="KR15" s="97"/>
      <c r="KS15" s="102"/>
      <c r="KT15" s="97"/>
      <c r="KU15" s="97"/>
      <c r="KV15" s="97"/>
      <c r="KW15" s="97"/>
      <c r="KX15" s="97"/>
      <c r="KY15" s="97"/>
      <c r="KZ15" s="97"/>
      <c r="LA15" s="102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27" customFormat="1" ht="18" customHeight="1" x14ac:dyDescent="0.2">
      <c r="A16" s="12"/>
      <c r="B16" s="11"/>
      <c r="C16" s="1"/>
      <c r="D16" s="4" t="s">
        <v>521</v>
      </c>
      <c r="E16" s="1">
        <v>13121</v>
      </c>
      <c r="F16" s="1"/>
      <c r="G16"/>
      <c r="H16"/>
      <c r="I16" s="1">
        <f>SUM(K16:TB16)</f>
        <v>27</v>
      </c>
      <c r="J16" s="12"/>
      <c r="K16" s="97"/>
      <c r="L16" s="97">
        <f>3+1</f>
        <v>4</v>
      </c>
      <c r="M16" s="97"/>
      <c r="N16" s="97"/>
      <c r="O16" s="97"/>
      <c r="P16" s="97">
        <f>3+1</f>
        <v>4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>
        <v>3</v>
      </c>
      <c r="AD16" s="97"/>
      <c r="AE16" s="97"/>
      <c r="AF16" s="97">
        <v>2</v>
      </c>
      <c r="AG16" s="97"/>
      <c r="AH16" s="97"/>
      <c r="AI16" s="97">
        <f>3+2</f>
        <v>5</v>
      </c>
      <c r="AJ16" s="97"/>
      <c r="AK16" s="97"/>
      <c r="AL16" s="97"/>
      <c r="AM16" s="97"/>
      <c r="AN16" s="97"/>
      <c r="AO16" s="97">
        <v>3</v>
      </c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102"/>
      <c r="BI16" s="97"/>
      <c r="BJ16" s="97"/>
      <c r="BK16" s="97">
        <v>3</v>
      </c>
      <c r="BL16" s="97"/>
      <c r="BM16" s="97"/>
      <c r="BN16" s="97">
        <v>3</v>
      </c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102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102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102"/>
      <c r="KN16" s="97"/>
      <c r="KO16" s="97"/>
      <c r="KP16" s="97"/>
      <c r="KQ16" s="97"/>
      <c r="KR16" s="97"/>
      <c r="KS16" s="102"/>
      <c r="KT16" s="97"/>
      <c r="KU16" s="97"/>
      <c r="KV16" s="97"/>
      <c r="KW16" s="97"/>
      <c r="KX16" s="97"/>
      <c r="KY16" s="97"/>
      <c r="KZ16" s="97"/>
      <c r="LA16" s="102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27" customFormat="1" ht="18" customHeight="1" x14ac:dyDescent="0.2">
      <c r="A17" s="12"/>
      <c r="B17" s="11"/>
      <c r="C17" s="1"/>
      <c r="D17" s="4" t="s">
        <v>522</v>
      </c>
      <c r="E17" s="1">
        <v>13122</v>
      </c>
      <c r="F17" s="1"/>
      <c r="G17"/>
      <c r="H17"/>
      <c r="I17" s="1">
        <f>SUM(K17:TB17)</f>
        <v>1</v>
      </c>
      <c r="J17" s="12"/>
      <c r="K17" s="97"/>
      <c r="L17" s="97">
        <v>1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102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102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102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102"/>
      <c r="KN17" s="97"/>
      <c r="KO17" s="97"/>
      <c r="KP17" s="97"/>
      <c r="KQ17" s="97"/>
      <c r="KR17" s="97"/>
      <c r="KS17" s="102"/>
      <c r="KT17" s="97"/>
      <c r="KU17" s="97"/>
      <c r="KV17" s="97"/>
      <c r="KW17" s="97"/>
      <c r="KX17" s="97"/>
      <c r="KY17" s="97"/>
      <c r="KZ17" s="97"/>
      <c r="LA17" s="102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27" customFormat="1" ht="18" customHeight="1" x14ac:dyDescent="0.2">
      <c r="A18" s="12"/>
      <c r="B18" s="11"/>
      <c r="C18" s="1"/>
      <c r="D18" s="4" t="s">
        <v>540</v>
      </c>
      <c r="E18" s="1">
        <v>13123</v>
      </c>
      <c r="F18" s="1"/>
      <c r="G18"/>
      <c r="H18"/>
      <c r="I18" s="1">
        <f>SUM(K18:TB18)</f>
        <v>1</v>
      </c>
      <c r="J18" s="12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>
        <v>1</v>
      </c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102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102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102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102"/>
      <c r="KN18" s="97"/>
      <c r="KO18" s="97"/>
      <c r="KP18" s="97"/>
      <c r="KQ18" s="97"/>
      <c r="KR18" s="97"/>
      <c r="KS18" s="102"/>
      <c r="KT18" s="97"/>
      <c r="KU18" s="97"/>
      <c r="KV18" s="97"/>
      <c r="KW18" s="97"/>
      <c r="KX18" s="97"/>
      <c r="KY18" s="97"/>
      <c r="KZ18" s="97"/>
      <c r="LA18" s="102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27" customFormat="1" ht="18" customHeight="1" x14ac:dyDescent="0.2">
      <c r="A19" s="12"/>
      <c r="B19" s="11"/>
      <c r="C19" s="1"/>
      <c r="D19" s="4" t="s">
        <v>560</v>
      </c>
      <c r="E19" s="1">
        <v>13120</v>
      </c>
      <c r="F19" s="1"/>
      <c r="G19"/>
      <c r="H19"/>
      <c r="I19" s="1"/>
      <c r="J19" s="12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102"/>
      <c r="BI19" s="97"/>
      <c r="BJ19" s="97">
        <v>3</v>
      </c>
      <c r="BK19" s="97">
        <v>2</v>
      </c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102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102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102"/>
      <c r="KN19" s="97"/>
      <c r="KO19" s="97"/>
      <c r="KP19" s="97"/>
      <c r="KQ19" s="97"/>
      <c r="KR19" s="97"/>
      <c r="KS19" s="102"/>
      <c r="KT19" s="97"/>
      <c r="KU19" s="97"/>
      <c r="KV19" s="97"/>
      <c r="KW19" s="97"/>
      <c r="KX19" s="97"/>
      <c r="KY19" s="97"/>
      <c r="KZ19" s="97"/>
      <c r="LA19" s="102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27" customFormat="1" ht="18" customHeight="1" x14ac:dyDescent="0.2">
      <c r="A20" s="12"/>
      <c r="B20" s="11"/>
      <c r="C20" s="1"/>
      <c r="D20" s="4" t="s">
        <v>499</v>
      </c>
      <c r="E20" s="1">
        <v>13083</v>
      </c>
      <c r="F20" s="1">
        <v>2019</v>
      </c>
      <c r="G20"/>
      <c r="H20"/>
      <c r="I20" s="1">
        <f>SUM(K20:TB20)</f>
        <v>0</v>
      </c>
      <c r="J20" s="12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102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102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102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102"/>
      <c r="KN20" s="97"/>
      <c r="KO20" s="97"/>
      <c r="KP20" s="97"/>
      <c r="KQ20" s="97"/>
      <c r="KR20" s="97"/>
      <c r="KS20" s="102"/>
      <c r="KT20" s="97"/>
      <c r="KU20" s="97"/>
      <c r="KV20" s="97"/>
      <c r="KW20" s="97"/>
      <c r="KX20" s="97"/>
      <c r="KY20" s="97"/>
      <c r="KZ20" s="97"/>
      <c r="LA20" s="102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27" customFormat="1" ht="18.75" customHeight="1" x14ac:dyDescent="0.2">
      <c r="A21" s="12">
        <v>3</v>
      </c>
      <c r="B21" s="11" t="s">
        <v>285</v>
      </c>
      <c r="C21" s="1">
        <v>9800</v>
      </c>
      <c r="D21" s="4" t="s">
        <v>175</v>
      </c>
      <c r="E21" s="1">
        <v>12310</v>
      </c>
      <c r="F21" s="1"/>
      <c r="G21" s="4" t="s">
        <v>19</v>
      </c>
      <c r="H21"/>
      <c r="I21" s="1">
        <f>SUM(K21:TB21)</f>
        <v>0</v>
      </c>
      <c r="J21" s="12">
        <f>Tabuľka1[[#This Row],[Stĺpec8]]+I22+I23+I24</f>
        <v>25</v>
      </c>
      <c r="K21" s="102"/>
      <c r="L21" s="102"/>
      <c r="M21" s="97"/>
      <c r="N21" s="97"/>
      <c r="O21" s="97"/>
      <c r="P21" s="97"/>
      <c r="Q21" s="97"/>
      <c r="R21" s="97"/>
      <c r="S21" s="102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102"/>
      <c r="CU21" s="97"/>
      <c r="CV21" s="102"/>
      <c r="CW21" s="97"/>
      <c r="CX21" s="97"/>
      <c r="CY21" s="97"/>
      <c r="CZ21" s="97"/>
      <c r="DA21" s="97"/>
      <c r="DB21" s="97"/>
      <c r="DC21" s="97"/>
      <c r="DD21" s="102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102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88"/>
      <c r="JI21" s="88"/>
      <c r="JJ21" s="88"/>
      <c r="JK21" s="88"/>
      <c r="JL21" s="88"/>
      <c r="JM21" s="88"/>
      <c r="JN21" s="88"/>
      <c r="JO21" s="88"/>
      <c r="JP21" s="97"/>
      <c r="JQ21" s="97"/>
      <c r="JR21" s="97"/>
      <c r="JS21" s="97"/>
      <c r="JT21" s="97"/>
      <c r="JU21" s="97"/>
      <c r="JV21" s="97"/>
      <c r="JW21" s="97"/>
      <c r="JX21" s="102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27" customFormat="1" ht="18.75" customHeight="1" x14ac:dyDescent="0.2">
      <c r="A22" s="12"/>
      <c r="B22" s="11"/>
      <c r="C22" s="1"/>
      <c r="D22" s="4" t="s">
        <v>468</v>
      </c>
      <c r="E22" s="1">
        <v>10989</v>
      </c>
      <c r="F22" s="1"/>
      <c r="G22" s="4"/>
      <c r="H22"/>
      <c r="I22" s="1">
        <f t="shared" ref="I22:I24" si="1">SUM(K22:TB22)</f>
        <v>0</v>
      </c>
      <c r="J22" s="12">
        <f>Tabuľka1[[#This Row],[Stĺpec8]]</f>
        <v>0</v>
      </c>
      <c r="K22" s="102"/>
      <c r="L22" s="102"/>
      <c r="M22" s="97"/>
      <c r="N22" s="97"/>
      <c r="O22" s="97"/>
      <c r="P22" s="97"/>
      <c r="Q22" s="97"/>
      <c r="R22" s="97"/>
      <c r="S22" s="102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102"/>
      <c r="CU22" s="97"/>
      <c r="CV22" s="102"/>
      <c r="CW22" s="97"/>
      <c r="CX22" s="97"/>
      <c r="CY22" s="97"/>
      <c r="CZ22" s="97"/>
      <c r="DA22" s="97"/>
      <c r="DB22" s="97"/>
      <c r="DC22" s="97"/>
      <c r="DD22" s="102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102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88"/>
      <c r="JI22" s="88"/>
      <c r="JJ22" s="88"/>
      <c r="JK22" s="88"/>
      <c r="JL22" s="88"/>
      <c r="JM22" s="88"/>
      <c r="JN22" s="88"/>
      <c r="JO22" s="88"/>
      <c r="JP22" s="97"/>
      <c r="JQ22" s="97"/>
      <c r="JR22" s="97"/>
      <c r="JS22" s="97"/>
      <c r="JT22" s="97"/>
      <c r="JU22" s="97"/>
      <c r="JV22" s="97"/>
      <c r="JW22" s="97"/>
      <c r="JX22" s="102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27" customFormat="1" ht="18.75" customHeight="1" x14ac:dyDescent="0.2">
      <c r="A23" s="12"/>
      <c r="B23" s="11"/>
      <c r="C23" s="1"/>
      <c r="D23" s="4" t="s">
        <v>494</v>
      </c>
      <c r="E23" s="1">
        <v>12751</v>
      </c>
      <c r="F23" s="1">
        <v>2020</v>
      </c>
      <c r="G23" s="4"/>
      <c r="H23"/>
      <c r="I23" s="1">
        <f t="shared" si="1"/>
        <v>25</v>
      </c>
      <c r="J23" s="12"/>
      <c r="K23" s="102"/>
      <c r="L23" s="102"/>
      <c r="M23" s="97">
        <f>2+4</f>
        <v>6</v>
      </c>
      <c r="N23" s="97"/>
      <c r="O23" s="97"/>
      <c r="P23" s="97"/>
      <c r="Q23" s="97"/>
      <c r="R23" s="97"/>
      <c r="S23" s="102"/>
      <c r="T23" s="97"/>
      <c r="U23" s="97">
        <f>2+3</f>
        <v>5</v>
      </c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>
        <f>3+3</f>
        <v>6</v>
      </c>
      <c r="AK23" s="97"/>
      <c r="AL23" s="102" t="s">
        <v>523</v>
      </c>
      <c r="AM23" s="97"/>
      <c r="AN23" s="97"/>
      <c r="AO23" s="97"/>
      <c r="AP23" s="97"/>
      <c r="AQ23" s="97"/>
      <c r="AR23" s="97"/>
      <c r="AS23" s="97">
        <f>3+4</f>
        <v>7</v>
      </c>
      <c r="AT23" s="97">
        <v>1</v>
      </c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102"/>
      <c r="CU23" s="97"/>
      <c r="CV23" s="102"/>
      <c r="CW23" s="97"/>
      <c r="CX23" s="97"/>
      <c r="CY23" s="97"/>
      <c r="CZ23" s="97"/>
      <c r="DA23" s="97"/>
      <c r="DB23" s="97"/>
      <c r="DC23" s="97"/>
      <c r="DD23" s="102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102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88"/>
      <c r="JI23" s="88"/>
      <c r="JJ23" s="88"/>
      <c r="JK23" s="88"/>
      <c r="JL23" s="88"/>
      <c r="JM23" s="88"/>
      <c r="JN23" s="88"/>
      <c r="JO23" s="88"/>
      <c r="JP23" s="97"/>
      <c r="JQ23" s="97"/>
      <c r="JR23" s="97"/>
      <c r="JS23" s="97"/>
      <c r="JT23" s="97"/>
      <c r="JU23" s="97"/>
      <c r="JV23" s="97"/>
      <c r="JW23" s="97"/>
      <c r="JX23" s="102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27" customFormat="1" ht="18.75" customHeight="1" x14ac:dyDescent="0.2">
      <c r="A24" s="12"/>
      <c r="B24" s="11"/>
      <c r="C24" s="1"/>
      <c r="D24" s="4" t="s">
        <v>168</v>
      </c>
      <c r="E24" s="1">
        <v>12143</v>
      </c>
      <c r="F24" s="1"/>
      <c r="G24" s="4"/>
      <c r="H24"/>
      <c r="I24" s="1">
        <f t="shared" si="1"/>
        <v>0</v>
      </c>
      <c r="J24" s="12"/>
      <c r="K24" s="102"/>
      <c r="L24" s="102"/>
      <c r="M24" s="97"/>
      <c r="N24" s="97"/>
      <c r="O24" s="97"/>
      <c r="P24" s="97"/>
      <c r="Q24" s="97"/>
      <c r="R24" s="97"/>
      <c r="S24" s="102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102"/>
      <c r="CU24" s="97"/>
      <c r="CV24" s="102"/>
      <c r="CW24" s="97"/>
      <c r="CX24" s="97"/>
      <c r="CY24" s="97"/>
      <c r="CZ24" s="97"/>
      <c r="DA24" s="97"/>
      <c r="DB24" s="97"/>
      <c r="DC24" s="97"/>
      <c r="DD24" s="102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102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88"/>
      <c r="JI24" s="88"/>
      <c r="JJ24" s="88"/>
      <c r="JK24" s="88"/>
      <c r="JL24" s="88"/>
      <c r="JM24" s="88"/>
      <c r="JN24" s="88"/>
      <c r="JO24" s="88"/>
      <c r="JP24" s="97"/>
      <c r="JQ24" s="97"/>
      <c r="JR24" s="97"/>
      <c r="JS24" s="97"/>
      <c r="JT24" s="97"/>
      <c r="JU24" s="97"/>
      <c r="JV24" s="97"/>
      <c r="JW24" s="97"/>
      <c r="JX24" s="102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27" customFormat="1" ht="18" customHeight="1" x14ac:dyDescent="0.2">
      <c r="A25" s="12">
        <v>4</v>
      </c>
      <c r="B25" s="11" t="s">
        <v>146</v>
      </c>
      <c r="C25" s="1">
        <v>9377</v>
      </c>
      <c r="D25" t="s">
        <v>85</v>
      </c>
      <c r="E25" s="1">
        <v>9547</v>
      </c>
      <c r="F25" s="1">
        <v>2010</v>
      </c>
      <c r="G25" t="s">
        <v>19</v>
      </c>
      <c r="H25"/>
      <c r="I25" s="1">
        <f t="shared" ref="I25:I37" si="2">SUM(K25:TB25)</f>
        <v>23</v>
      </c>
      <c r="J25" s="12">
        <f>Tabuľka1[[#This Row],[Stĺpec8]]</f>
        <v>23</v>
      </c>
      <c r="K25" s="102"/>
      <c r="L25" s="102">
        <v>2</v>
      </c>
      <c r="M25" s="97"/>
      <c r="N25" s="97"/>
      <c r="O25" s="97"/>
      <c r="P25" s="97"/>
      <c r="Q25" s="102"/>
      <c r="R25" s="102"/>
      <c r="S25" s="97"/>
      <c r="T25" s="97">
        <v>3</v>
      </c>
      <c r="U25" s="97"/>
      <c r="V25" s="97">
        <v>2</v>
      </c>
      <c r="W25" s="97"/>
      <c r="X25" s="97"/>
      <c r="Y25" s="97"/>
      <c r="Z25" s="97"/>
      <c r="AA25" s="97"/>
      <c r="AB25" s="97"/>
      <c r="AC25" s="97">
        <v>2</v>
      </c>
      <c r="AD25" s="97">
        <v>1</v>
      </c>
      <c r="AE25" s="97"/>
      <c r="AF25" s="97"/>
      <c r="AG25" s="97"/>
      <c r="AH25" s="97"/>
      <c r="AI25" s="97">
        <f>2+1</f>
        <v>3</v>
      </c>
      <c r="AJ25" s="97"/>
      <c r="AK25" s="97"/>
      <c r="AL25" s="97">
        <f>2+1</f>
        <v>3</v>
      </c>
      <c r="AM25" s="97"/>
      <c r="AN25" s="97"/>
      <c r="AO25" s="97"/>
      <c r="AP25" s="97"/>
      <c r="AQ25" s="97"/>
      <c r="AR25" s="102" t="s">
        <v>523</v>
      </c>
      <c r="AS25" s="97"/>
      <c r="AT25" s="97">
        <f>2+1</f>
        <v>3</v>
      </c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>
        <v>2</v>
      </c>
      <c r="BL25" s="97"/>
      <c r="BM25" s="97">
        <v>2</v>
      </c>
      <c r="BN25" s="97"/>
      <c r="BO25" s="97"/>
      <c r="BP25" s="97"/>
      <c r="BQ25" s="97"/>
      <c r="BR25" s="97"/>
      <c r="BS25" s="97"/>
      <c r="BT25" s="102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102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102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102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88"/>
      <c r="JI25" s="88"/>
      <c r="JJ25" s="88"/>
      <c r="JK25" s="88"/>
      <c r="JL25" s="88"/>
      <c r="JM25" s="88"/>
      <c r="JN25" s="88"/>
      <c r="JO25" s="88"/>
      <c r="JP25" s="97"/>
      <c r="JQ25" s="97"/>
      <c r="JR25" s="97"/>
      <c r="JS25" s="97"/>
      <c r="JT25" s="97"/>
      <c r="JU25" s="97"/>
      <c r="JV25" s="97"/>
      <c r="JW25" s="97"/>
      <c r="JX25" s="102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102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102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102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27" customFormat="1" ht="18" customHeight="1" x14ac:dyDescent="0.2">
      <c r="A26" s="12">
        <v>5</v>
      </c>
      <c r="B26" s="11" t="s">
        <v>269</v>
      </c>
      <c r="C26" s="1">
        <v>9452</v>
      </c>
      <c r="D26" s="4" t="s">
        <v>390</v>
      </c>
      <c r="E26" s="1">
        <v>12277</v>
      </c>
      <c r="F26" s="1"/>
      <c r="G26" s="4" t="s">
        <v>19</v>
      </c>
      <c r="H26"/>
      <c r="I26" s="1">
        <f t="shared" si="2"/>
        <v>0</v>
      </c>
      <c r="J26" s="12">
        <f>SUM(I26:I28)</f>
        <v>18</v>
      </c>
      <c r="K26" s="102"/>
      <c r="L26" s="102"/>
      <c r="M26" s="97"/>
      <c r="N26" s="97"/>
      <c r="O26" s="97"/>
      <c r="P26" s="97"/>
      <c r="Q26" s="97"/>
      <c r="R26" s="97"/>
      <c r="S26" s="102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102"/>
      <c r="CU26" s="97"/>
      <c r="CV26" s="102"/>
      <c r="CW26" s="97"/>
      <c r="CX26" s="97"/>
      <c r="CY26" s="97"/>
      <c r="CZ26" s="97"/>
      <c r="DA26" s="97"/>
      <c r="DB26" s="97"/>
      <c r="DC26" s="97"/>
      <c r="DD26" s="102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102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88"/>
      <c r="JI26" s="88"/>
      <c r="JJ26" s="88"/>
      <c r="JK26" s="88"/>
      <c r="JL26" s="88"/>
      <c r="JM26" s="88"/>
      <c r="JN26" s="88"/>
      <c r="JO26" s="88"/>
      <c r="JP26" s="97"/>
      <c r="JQ26" s="97"/>
      <c r="JR26" s="97"/>
      <c r="JS26" s="97"/>
      <c r="JT26" s="97"/>
      <c r="JU26" s="97"/>
      <c r="JV26" s="97"/>
      <c r="JW26" s="97"/>
      <c r="JX26" s="102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102"/>
      <c r="KS26" s="102"/>
      <c r="KT26" s="97"/>
      <c r="KU26" s="97"/>
      <c r="KV26" s="97"/>
      <c r="KW26" s="97"/>
      <c r="KX26" s="97"/>
      <c r="KY26" s="97"/>
      <c r="KZ26" s="97"/>
      <c r="LA26" s="102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27" customFormat="1" ht="18" customHeight="1" x14ac:dyDescent="0.2">
      <c r="A27" s="12"/>
      <c r="B27" s="11"/>
      <c r="C27" s="1"/>
      <c r="D27" s="4" t="s">
        <v>470</v>
      </c>
      <c r="E27" s="1">
        <v>12960</v>
      </c>
      <c r="F27" s="1">
        <v>2020</v>
      </c>
      <c r="G27" s="4"/>
      <c r="H27"/>
      <c r="I27" s="1">
        <f t="shared" si="2"/>
        <v>0</v>
      </c>
      <c r="J27" s="12"/>
      <c r="K27" s="102"/>
      <c r="L27" s="102"/>
      <c r="M27" s="97"/>
      <c r="N27" s="97"/>
      <c r="O27" s="97"/>
      <c r="P27" s="97"/>
      <c r="Q27" s="97"/>
      <c r="R27" s="97"/>
      <c r="S27" s="102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102"/>
      <c r="CU27" s="97"/>
      <c r="CV27" s="102"/>
      <c r="CW27" s="97"/>
      <c r="CX27" s="97"/>
      <c r="CY27" s="97"/>
      <c r="CZ27" s="97"/>
      <c r="DA27" s="97"/>
      <c r="DB27" s="97"/>
      <c r="DC27" s="97"/>
      <c r="DD27" s="102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102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88"/>
      <c r="JI27" s="88"/>
      <c r="JJ27" s="88"/>
      <c r="JK27" s="88"/>
      <c r="JL27" s="88"/>
      <c r="JM27" s="88"/>
      <c r="JN27" s="88"/>
      <c r="JO27" s="88"/>
      <c r="JP27" s="97"/>
      <c r="JQ27" s="97"/>
      <c r="JR27" s="97"/>
      <c r="JS27" s="97"/>
      <c r="JT27" s="97"/>
      <c r="JU27" s="97"/>
      <c r="JV27" s="97"/>
      <c r="JW27" s="97"/>
      <c r="JX27" s="102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102"/>
      <c r="KS27" s="102"/>
      <c r="KT27" s="97"/>
      <c r="KU27" s="97"/>
      <c r="KV27" s="97"/>
      <c r="KW27" s="97"/>
      <c r="KX27" s="97"/>
      <c r="KY27" s="97"/>
      <c r="KZ27" s="97"/>
      <c r="LA27" s="102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27" customFormat="1" ht="18" customHeight="1" x14ac:dyDescent="0.2">
      <c r="A28" s="12"/>
      <c r="B28" s="11"/>
      <c r="C28" s="1"/>
      <c r="D28" s="4" t="s">
        <v>564</v>
      </c>
      <c r="E28" s="1">
        <v>13101</v>
      </c>
      <c r="F28" s="1"/>
      <c r="G28" s="4"/>
      <c r="H28"/>
      <c r="I28" s="1">
        <f t="shared" si="2"/>
        <v>18</v>
      </c>
      <c r="J28" s="12"/>
      <c r="K28" s="102"/>
      <c r="L28" s="102"/>
      <c r="M28" s="102" t="s">
        <v>523</v>
      </c>
      <c r="N28" s="97"/>
      <c r="O28" s="97"/>
      <c r="P28" s="97"/>
      <c r="Q28" s="97"/>
      <c r="R28" s="97"/>
      <c r="S28" s="102"/>
      <c r="T28" s="97"/>
      <c r="U28" s="97">
        <v>3</v>
      </c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>
        <f>3+1</f>
        <v>4</v>
      </c>
      <c r="AK28" s="97"/>
      <c r="AL28" s="97"/>
      <c r="AM28" s="97"/>
      <c r="AN28" s="97"/>
      <c r="AO28" s="97"/>
      <c r="AP28" s="97"/>
      <c r="AQ28" s="97"/>
      <c r="AR28" s="97"/>
      <c r="AS28" s="97">
        <f>3+0</f>
        <v>3</v>
      </c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>
        <v>3</v>
      </c>
      <c r="BP28" s="97"/>
      <c r="BQ28" s="97"/>
      <c r="BR28" s="97">
        <f>3+2</f>
        <v>5</v>
      </c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102"/>
      <c r="CU28" s="97"/>
      <c r="CV28" s="102"/>
      <c r="CW28" s="97"/>
      <c r="CX28" s="97"/>
      <c r="CY28" s="97"/>
      <c r="CZ28" s="97"/>
      <c r="DA28" s="97"/>
      <c r="DB28" s="97"/>
      <c r="DC28" s="97"/>
      <c r="DD28" s="102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102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88"/>
      <c r="JI28" s="88"/>
      <c r="JJ28" s="88"/>
      <c r="JK28" s="88"/>
      <c r="JL28" s="88"/>
      <c r="JM28" s="88"/>
      <c r="JN28" s="88"/>
      <c r="JO28" s="88"/>
      <c r="JP28" s="97"/>
      <c r="JQ28" s="97"/>
      <c r="JR28" s="97"/>
      <c r="JS28" s="97"/>
      <c r="JT28" s="97"/>
      <c r="JU28" s="97"/>
      <c r="JV28" s="97"/>
      <c r="JW28" s="97"/>
      <c r="JX28" s="102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102"/>
      <c r="KS28" s="102"/>
      <c r="KT28" s="97"/>
      <c r="KU28" s="97"/>
      <c r="KV28" s="97"/>
      <c r="KW28" s="97"/>
      <c r="KX28" s="97"/>
      <c r="KY28" s="97"/>
      <c r="KZ28" s="97"/>
      <c r="LA28" s="102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27" customFormat="1" ht="18" customHeight="1" x14ac:dyDescent="0.2">
      <c r="A29" s="12">
        <v>6</v>
      </c>
      <c r="B29" s="11" t="s">
        <v>172</v>
      </c>
      <c r="C29" s="1">
        <v>9571</v>
      </c>
      <c r="D29" s="4" t="s">
        <v>173</v>
      </c>
      <c r="E29" s="1">
        <v>8029</v>
      </c>
      <c r="F29" s="1">
        <v>2004</v>
      </c>
      <c r="G29" s="4"/>
      <c r="H29"/>
      <c r="I29" s="1">
        <f t="shared" si="2"/>
        <v>0</v>
      </c>
      <c r="J29" s="12">
        <f>SUM(I29:I34)</f>
        <v>11</v>
      </c>
      <c r="K29" s="102"/>
      <c r="L29" s="102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102"/>
      <c r="AD29" s="102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102"/>
      <c r="BT29" s="97"/>
      <c r="BU29" s="97"/>
      <c r="BV29" s="97"/>
      <c r="BW29" s="97"/>
      <c r="BX29" s="97"/>
      <c r="BY29" s="97"/>
      <c r="BZ29" s="97"/>
      <c r="CA29" s="102"/>
      <c r="CB29" s="102"/>
      <c r="CC29" s="102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102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102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88"/>
      <c r="JI29" s="88"/>
      <c r="JJ29" s="88"/>
      <c r="JK29" s="88"/>
      <c r="JL29" s="88"/>
      <c r="JM29" s="88"/>
      <c r="JN29" s="88"/>
      <c r="JO29" s="88"/>
      <c r="JP29" s="97"/>
      <c r="JQ29" s="97"/>
      <c r="JR29" s="97"/>
      <c r="JS29" s="97"/>
      <c r="JT29" s="97"/>
      <c r="JU29" s="97"/>
      <c r="JV29" s="97"/>
      <c r="JW29" s="97"/>
      <c r="JX29" s="102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27" customFormat="1" ht="18" customHeight="1" x14ac:dyDescent="0.2">
      <c r="A30" s="12"/>
      <c r="B30" s="11"/>
      <c r="C30" s="1"/>
      <c r="D30" s="4" t="s">
        <v>272</v>
      </c>
      <c r="E30" s="1">
        <v>10670</v>
      </c>
      <c r="F30" s="1"/>
      <c r="G30" s="4"/>
      <c r="H30"/>
      <c r="I30" s="1">
        <f t="shared" si="2"/>
        <v>0</v>
      </c>
      <c r="J30" s="12"/>
      <c r="K30" s="102"/>
      <c r="L30" s="102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102"/>
      <c r="AD30" s="102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102"/>
      <c r="BT30" s="97"/>
      <c r="BU30" s="97"/>
      <c r="BV30" s="97"/>
      <c r="BW30" s="97"/>
      <c r="BX30" s="97"/>
      <c r="BY30" s="97"/>
      <c r="BZ30" s="97"/>
      <c r="CA30" s="102"/>
      <c r="CB30" s="102"/>
      <c r="CC30" s="102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102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102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88"/>
      <c r="JI30" s="88"/>
      <c r="JJ30" s="88"/>
      <c r="JK30" s="88"/>
      <c r="JL30" s="88"/>
      <c r="JM30" s="88"/>
      <c r="JN30" s="88"/>
      <c r="JO30" s="88"/>
      <c r="JP30" s="97"/>
      <c r="JQ30" s="97"/>
      <c r="JR30" s="97"/>
      <c r="JS30" s="97"/>
      <c r="JT30" s="97"/>
      <c r="JU30" s="97"/>
      <c r="JV30" s="97"/>
      <c r="JW30" s="97"/>
      <c r="JX30" s="102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27" customFormat="1" ht="18" customHeight="1" x14ac:dyDescent="0.2">
      <c r="A31" s="12"/>
      <c r="B31" s="11"/>
      <c r="C31" s="1"/>
      <c r="D31" s="4" t="s">
        <v>200</v>
      </c>
      <c r="E31" s="1">
        <v>8340</v>
      </c>
      <c r="F31" s="1"/>
      <c r="G31" s="4"/>
      <c r="H31"/>
      <c r="I31" s="1">
        <f t="shared" si="2"/>
        <v>0</v>
      </c>
      <c r="J31" s="12"/>
      <c r="K31" s="102"/>
      <c r="L31" s="102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102"/>
      <c r="AD31" s="102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102"/>
      <c r="CC31" s="97"/>
      <c r="CD31" s="97"/>
      <c r="CE31" s="97"/>
      <c r="CF31" s="97"/>
      <c r="CG31" s="97"/>
      <c r="CH31" s="97"/>
      <c r="CI31" s="97"/>
      <c r="CJ31" s="102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102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102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88"/>
      <c r="JI31" s="88"/>
      <c r="JJ31" s="88"/>
      <c r="JK31" s="88"/>
      <c r="JL31" s="88"/>
      <c r="JM31" s="88"/>
      <c r="JN31" s="88"/>
      <c r="JO31" s="88"/>
      <c r="JP31" s="97"/>
      <c r="JQ31" s="97"/>
      <c r="JR31" s="97"/>
      <c r="JS31" s="97"/>
      <c r="JT31" s="97"/>
      <c r="JU31" s="97"/>
      <c r="JV31" s="97"/>
      <c r="JW31" s="97"/>
      <c r="JX31" s="102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102"/>
      <c r="KS31" s="102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27" customFormat="1" ht="18" customHeight="1" x14ac:dyDescent="0.2">
      <c r="A32" s="12"/>
      <c r="B32" s="11"/>
      <c r="C32" s="1"/>
      <c r="D32" s="4" t="s">
        <v>170</v>
      </c>
      <c r="E32" s="1">
        <v>12299</v>
      </c>
      <c r="F32" s="1">
        <v>2008</v>
      </c>
      <c r="G32" s="4"/>
      <c r="H32"/>
      <c r="I32" s="1">
        <f t="shared" si="2"/>
        <v>0</v>
      </c>
      <c r="J32" s="12"/>
      <c r="K32" s="102"/>
      <c r="L32" s="102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102"/>
      <c r="AD32" s="102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102"/>
      <c r="CC32" s="97"/>
      <c r="CD32" s="97"/>
      <c r="CE32" s="97"/>
      <c r="CF32" s="97"/>
      <c r="CG32" s="97"/>
      <c r="CH32" s="97"/>
      <c r="CI32" s="97"/>
      <c r="CJ32" s="102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102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102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88"/>
      <c r="JI32" s="88"/>
      <c r="JJ32" s="88"/>
      <c r="JK32" s="88"/>
      <c r="JL32" s="88"/>
      <c r="JM32" s="88"/>
      <c r="JN32" s="88"/>
      <c r="JO32" s="88"/>
      <c r="JP32" s="97"/>
      <c r="JQ32" s="97"/>
      <c r="JR32" s="97"/>
      <c r="JS32" s="97"/>
      <c r="JT32" s="97"/>
      <c r="JU32" s="97"/>
      <c r="JV32" s="97"/>
      <c r="JW32" s="97"/>
      <c r="JX32" s="102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102"/>
      <c r="KS32" s="102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27" customFormat="1" ht="18" customHeight="1" x14ac:dyDescent="0.2">
      <c r="A33" s="12"/>
      <c r="B33" s="11"/>
      <c r="C33" s="1"/>
      <c r="D33" s="4" t="s">
        <v>517</v>
      </c>
      <c r="E33" s="1">
        <v>13228</v>
      </c>
      <c r="F33" s="1"/>
      <c r="G33" s="4"/>
      <c r="H33"/>
      <c r="I33" s="1">
        <f t="shared" si="2"/>
        <v>9</v>
      </c>
      <c r="J33" s="12"/>
      <c r="K33" s="102">
        <v>3</v>
      </c>
      <c r="L33" s="102" t="s">
        <v>523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>
        <v>2</v>
      </c>
      <c r="AB33" s="97">
        <v>2</v>
      </c>
      <c r="AC33" s="102"/>
      <c r="AD33" s="102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>
        <v>2</v>
      </c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102"/>
      <c r="CC33" s="97"/>
      <c r="CD33" s="97"/>
      <c r="CE33" s="97"/>
      <c r="CF33" s="97"/>
      <c r="CG33" s="97"/>
      <c r="CH33" s="97"/>
      <c r="CI33" s="97"/>
      <c r="CJ33" s="102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102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102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88"/>
      <c r="JI33" s="88"/>
      <c r="JJ33" s="88"/>
      <c r="JK33" s="88"/>
      <c r="JL33" s="88"/>
      <c r="JM33" s="88"/>
      <c r="JN33" s="88"/>
      <c r="JO33" s="88"/>
      <c r="JP33" s="97"/>
      <c r="JQ33" s="97"/>
      <c r="JR33" s="97"/>
      <c r="JS33" s="97"/>
      <c r="JT33" s="97"/>
      <c r="JU33" s="97"/>
      <c r="JV33" s="97"/>
      <c r="JW33" s="97"/>
      <c r="JX33" s="102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102"/>
      <c r="KS33" s="102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27" customFormat="1" ht="18" customHeight="1" x14ac:dyDescent="0.2">
      <c r="A34" s="12"/>
      <c r="B34" s="11"/>
      <c r="C34" s="1"/>
      <c r="D34" s="4" t="s">
        <v>559</v>
      </c>
      <c r="E34" s="1">
        <v>13304</v>
      </c>
      <c r="F34" s="1"/>
      <c r="G34" s="4"/>
      <c r="H34"/>
      <c r="I34" s="1">
        <f t="shared" si="2"/>
        <v>2</v>
      </c>
      <c r="J34" s="12"/>
      <c r="K34" s="102"/>
      <c r="L34" s="102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102"/>
      <c r="AD34" s="102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>
        <v>1</v>
      </c>
      <c r="BJ34" s="97">
        <v>1</v>
      </c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102"/>
      <c r="CC34" s="97"/>
      <c r="CD34" s="97"/>
      <c r="CE34" s="97"/>
      <c r="CF34" s="97"/>
      <c r="CG34" s="97"/>
      <c r="CH34" s="97"/>
      <c r="CI34" s="97"/>
      <c r="CJ34" s="102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102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102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88"/>
      <c r="JI34" s="88"/>
      <c r="JJ34" s="88"/>
      <c r="JK34" s="88"/>
      <c r="JL34" s="88"/>
      <c r="JM34" s="88"/>
      <c r="JN34" s="88"/>
      <c r="JO34" s="88"/>
      <c r="JP34" s="97"/>
      <c r="JQ34" s="97"/>
      <c r="JR34" s="97"/>
      <c r="JS34" s="97"/>
      <c r="JT34" s="97"/>
      <c r="JU34" s="97"/>
      <c r="JV34" s="97"/>
      <c r="JW34" s="97"/>
      <c r="JX34" s="102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102"/>
      <c r="KS34" s="102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27" customFormat="1" ht="18" customHeight="1" x14ac:dyDescent="0.2">
      <c r="A35" s="12">
        <v>7</v>
      </c>
      <c r="B35" s="11" t="s">
        <v>518</v>
      </c>
      <c r="C35" s="1">
        <v>9594</v>
      </c>
      <c r="D35" s="4" t="s">
        <v>517</v>
      </c>
      <c r="E35" s="1">
        <v>13228</v>
      </c>
      <c r="F35" s="1"/>
      <c r="G35" s="4"/>
      <c r="H35"/>
      <c r="I35" s="1">
        <f t="shared" si="2"/>
        <v>7</v>
      </c>
      <c r="J35" s="12">
        <f>Tabuľka1[[#This Row],[Stĺpec8]]</f>
        <v>7</v>
      </c>
      <c r="K35" s="102">
        <v>2</v>
      </c>
      <c r="L35" s="102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>
        <v>3</v>
      </c>
      <c r="AC35" s="102"/>
      <c r="AD35" s="102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>
        <v>2</v>
      </c>
      <c r="BK35" s="102" t="s">
        <v>523</v>
      </c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102"/>
      <c r="CC35" s="97"/>
      <c r="CD35" s="97"/>
      <c r="CE35" s="97"/>
      <c r="CF35" s="97"/>
      <c r="CG35" s="97"/>
      <c r="CH35" s="97"/>
      <c r="CI35" s="97"/>
      <c r="CJ35" s="102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102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102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88"/>
      <c r="JI35" s="88"/>
      <c r="JJ35" s="88"/>
      <c r="JK35" s="88"/>
      <c r="JL35" s="88"/>
      <c r="JM35" s="88"/>
      <c r="JN35" s="88"/>
      <c r="JO35" s="88"/>
      <c r="JP35" s="97"/>
      <c r="JQ35" s="97"/>
      <c r="JR35" s="97"/>
      <c r="JS35" s="97"/>
      <c r="JT35" s="97"/>
      <c r="JU35" s="97"/>
      <c r="JV35" s="97"/>
      <c r="JW35" s="97"/>
      <c r="JX35" s="102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102"/>
      <c r="KS35" s="102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27" customFormat="1" ht="18" customHeight="1" x14ac:dyDescent="0.2">
      <c r="A36" s="12">
        <v>8</v>
      </c>
      <c r="B36" s="11" t="s">
        <v>337</v>
      </c>
      <c r="C36" s="1">
        <v>9793</v>
      </c>
      <c r="D36" s="4" t="s">
        <v>338</v>
      </c>
      <c r="E36" s="1">
        <v>11854</v>
      </c>
      <c r="F36" s="1"/>
      <c r="G36" s="4" t="s">
        <v>268</v>
      </c>
      <c r="H36"/>
      <c r="I36" s="1">
        <f t="shared" si="2"/>
        <v>0</v>
      </c>
      <c r="J36" s="12">
        <f>Tabuľka1[[#This Row],[Stĺpec8]]+I37</f>
        <v>2</v>
      </c>
      <c r="K36" s="102"/>
      <c r="L36" s="102"/>
      <c r="M36" s="97"/>
      <c r="N36" s="97"/>
      <c r="O36" s="97"/>
      <c r="P36" s="97"/>
      <c r="Q36" s="97"/>
      <c r="R36" s="97"/>
      <c r="S36" s="102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102"/>
      <c r="CU36" s="97"/>
      <c r="CV36" s="102"/>
      <c r="CW36" s="97"/>
      <c r="CX36" s="97"/>
      <c r="CY36" s="97"/>
      <c r="CZ36" s="97"/>
      <c r="DA36" s="97"/>
      <c r="DB36" s="97"/>
      <c r="DC36" s="97"/>
      <c r="DD36" s="102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102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88"/>
      <c r="JI36" s="88"/>
      <c r="JJ36" s="88"/>
      <c r="JK36" s="88"/>
      <c r="JL36" s="88"/>
      <c r="JM36" s="88"/>
      <c r="JN36" s="88"/>
      <c r="JO36" s="88"/>
      <c r="JP36" s="97"/>
      <c r="JQ36" s="97"/>
      <c r="JR36" s="97"/>
      <c r="JS36" s="97"/>
      <c r="JT36" s="97"/>
      <c r="JU36" s="97"/>
      <c r="JV36" s="97"/>
      <c r="JW36" s="97"/>
      <c r="JX36" s="102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102"/>
      <c r="KS36" s="102"/>
      <c r="KT36" s="97"/>
      <c r="KU36" s="97"/>
      <c r="KV36" s="97"/>
      <c r="KW36" s="97"/>
      <c r="KX36" s="97"/>
      <c r="KY36" s="97"/>
      <c r="KZ36" s="97"/>
      <c r="LA36" s="102"/>
      <c r="LB36" s="97"/>
      <c r="LC36" s="97"/>
      <c r="LD36" s="97"/>
      <c r="LE36" s="97"/>
      <c r="LF36" s="97"/>
      <c r="LG36" s="97"/>
      <c r="LH36" s="97"/>
      <c r="LI36" s="102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102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27" customFormat="1" ht="18" customHeight="1" x14ac:dyDescent="0.2">
      <c r="A37" s="12"/>
      <c r="B37" s="11"/>
      <c r="C37" s="1"/>
      <c r="D37" s="4" t="s">
        <v>372</v>
      </c>
      <c r="E37" s="1">
        <v>12749</v>
      </c>
      <c r="F37" s="1"/>
      <c r="G37" s="4"/>
      <c r="H37"/>
      <c r="I37" s="1">
        <f t="shared" si="2"/>
        <v>2</v>
      </c>
      <c r="J37" s="12"/>
      <c r="K37" s="102">
        <v>1</v>
      </c>
      <c r="L37" s="102" t="s">
        <v>523</v>
      </c>
      <c r="M37" s="97"/>
      <c r="N37" s="97"/>
      <c r="O37" s="97"/>
      <c r="P37" s="97"/>
      <c r="Q37" s="97"/>
      <c r="R37" s="97"/>
      <c r="S37" s="102" t="s">
        <v>523</v>
      </c>
      <c r="T37" s="97">
        <v>1</v>
      </c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102"/>
      <c r="CU37" s="97"/>
      <c r="CV37" s="102"/>
      <c r="CW37" s="97"/>
      <c r="CX37" s="97"/>
      <c r="CY37" s="97"/>
      <c r="CZ37" s="97"/>
      <c r="DA37" s="97"/>
      <c r="DB37" s="97"/>
      <c r="DC37" s="97"/>
      <c r="DD37" s="102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102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88"/>
      <c r="JI37" s="88"/>
      <c r="JJ37" s="88"/>
      <c r="JK37" s="88"/>
      <c r="JL37" s="88"/>
      <c r="JM37" s="88"/>
      <c r="JN37" s="88"/>
      <c r="JO37" s="88"/>
      <c r="JP37" s="97"/>
      <c r="JQ37" s="97"/>
      <c r="JR37" s="97"/>
      <c r="JS37" s="97"/>
      <c r="JT37" s="97"/>
      <c r="JU37" s="97"/>
      <c r="JV37" s="97"/>
      <c r="JW37" s="97"/>
      <c r="JX37" s="102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102"/>
      <c r="KS37" s="102"/>
      <c r="KT37" s="97"/>
      <c r="KU37" s="97"/>
      <c r="KV37" s="97"/>
      <c r="KW37" s="97"/>
      <c r="KX37" s="97"/>
      <c r="KY37" s="97"/>
      <c r="KZ37" s="97"/>
      <c r="LA37" s="102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27" customFormat="1" ht="18" customHeight="1" x14ac:dyDescent="0.2">
      <c r="A38" s="12">
        <v>8</v>
      </c>
      <c r="B38" s="11" t="s">
        <v>55</v>
      </c>
      <c r="C38" s="1"/>
      <c r="D38" s="4"/>
      <c r="E38" s="1"/>
      <c r="F38" s="1"/>
      <c r="G38" s="4"/>
      <c r="H38"/>
      <c r="I38" s="1"/>
      <c r="J38" s="12"/>
      <c r="K38" s="102"/>
      <c r="L38" s="102"/>
      <c r="M38" s="97"/>
      <c r="N38" s="97"/>
      <c r="O38" s="97"/>
      <c r="P38" s="97"/>
      <c r="Q38" s="97"/>
      <c r="R38" s="97"/>
      <c r="S38" s="102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102"/>
      <c r="CU38" s="97"/>
      <c r="CV38" s="102"/>
      <c r="CW38" s="97"/>
      <c r="CX38" s="97"/>
      <c r="CY38" s="97"/>
      <c r="CZ38" s="97"/>
      <c r="DA38" s="97"/>
      <c r="DB38" s="97"/>
      <c r="DC38" s="97"/>
      <c r="DD38" s="102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102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88"/>
      <c r="JI38" s="88"/>
      <c r="JJ38" s="88"/>
      <c r="JK38" s="88"/>
      <c r="JL38" s="88"/>
      <c r="JM38" s="88"/>
      <c r="JN38" s="88"/>
      <c r="JO38" s="88"/>
      <c r="JP38" s="97"/>
      <c r="JQ38" s="97"/>
      <c r="JR38" s="97"/>
      <c r="JS38" s="97"/>
      <c r="JT38" s="97"/>
      <c r="JU38" s="97"/>
      <c r="JV38" s="97"/>
      <c r="JW38" s="97"/>
      <c r="JX38" s="102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102"/>
      <c r="KS38" s="102"/>
      <c r="KT38" s="97"/>
      <c r="KU38" s="97"/>
      <c r="KV38" s="97"/>
      <c r="KW38" s="97"/>
      <c r="KX38" s="97"/>
      <c r="KY38" s="97"/>
      <c r="KZ38" s="97"/>
      <c r="LA38" s="102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27" customFormat="1" ht="18" customHeight="1" x14ac:dyDescent="0.2">
      <c r="A39" s="12"/>
      <c r="B39" s="11"/>
      <c r="C39" s="1"/>
      <c r="D39" s="4"/>
      <c r="E39" s="1"/>
      <c r="F39" s="1"/>
      <c r="G39" s="4"/>
      <c r="H39"/>
      <c r="I39" s="1"/>
      <c r="J39" s="12"/>
      <c r="K39" s="102"/>
      <c r="L39" s="102"/>
      <c r="M39" s="97"/>
      <c r="N39" s="97"/>
      <c r="O39" s="97"/>
      <c r="P39" s="97"/>
      <c r="Q39" s="97"/>
      <c r="R39" s="97"/>
      <c r="S39" s="102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102"/>
      <c r="CU39" s="97"/>
      <c r="CV39" s="102"/>
      <c r="CW39" s="97"/>
      <c r="CX39" s="97"/>
      <c r="CY39" s="97"/>
      <c r="CZ39" s="97"/>
      <c r="DA39" s="97"/>
      <c r="DB39" s="97"/>
      <c r="DC39" s="97"/>
      <c r="DD39" s="102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102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88"/>
      <c r="JI39" s="88"/>
      <c r="JJ39" s="88"/>
      <c r="JK39" s="88"/>
      <c r="JL39" s="88"/>
      <c r="JM39" s="88"/>
      <c r="JN39" s="88"/>
      <c r="JO39" s="88"/>
      <c r="JP39" s="97"/>
      <c r="JQ39" s="97"/>
      <c r="JR39" s="97"/>
      <c r="JS39" s="97"/>
      <c r="JT39" s="97"/>
      <c r="JU39" s="97"/>
      <c r="JV39" s="97"/>
      <c r="JW39" s="97"/>
      <c r="JX39" s="102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102"/>
      <c r="KS39" s="102"/>
      <c r="KT39" s="97"/>
      <c r="KU39" s="97"/>
      <c r="KV39" s="97"/>
      <c r="KW39" s="97"/>
      <c r="KX39" s="97"/>
      <c r="KY39" s="97"/>
      <c r="KZ39" s="97"/>
      <c r="LA39" s="102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27" customFormat="1" ht="18" customHeight="1" x14ac:dyDescent="0.2">
      <c r="A40" s="12"/>
      <c r="B40" s="11"/>
      <c r="C40" s="1"/>
      <c r="D40" s="4"/>
      <c r="E40" s="1"/>
      <c r="F40" s="1"/>
      <c r="G40" s="4"/>
      <c r="H40"/>
      <c r="I40" s="1"/>
      <c r="J40" s="12"/>
      <c r="K40" s="102"/>
      <c r="L40" s="102"/>
      <c r="M40" s="97"/>
      <c r="N40" s="97"/>
      <c r="O40" s="97"/>
      <c r="P40" s="97"/>
      <c r="Q40" s="97"/>
      <c r="R40" s="97"/>
      <c r="S40" s="102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102"/>
      <c r="CU40" s="97"/>
      <c r="CV40" s="102"/>
      <c r="CW40" s="97"/>
      <c r="CX40" s="97"/>
      <c r="CY40" s="97"/>
      <c r="CZ40" s="97"/>
      <c r="DA40" s="97"/>
      <c r="DB40" s="97"/>
      <c r="DC40" s="97"/>
      <c r="DD40" s="102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102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88"/>
      <c r="JI40" s="88"/>
      <c r="JJ40" s="88"/>
      <c r="JK40" s="88"/>
      <c r="JL40" s="88"/>
      <c r="JM40" s="88"/>
      <c r="JN40" s="88"/>
      <c r="JO40" s="88"/>
      <c r="JP40" s="97"/>
      <c r="JQ40" s="97"/>
      <c r="JR40" s="97"/>
      <c r="JS40" s="97"/>
      <c r="JT40" s="97"/>
      <c r="JU40" s="97"/>
      <c r="JV40" s="97"/>
      <c r="JW40" s="97"/>
      <c r="JX40" s="102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102"/>
      <c r="KS40" s="102"/>
      <c r="KT40" s="97"/>
      <c r="KU40" s="97"/>
      <c r="KV40" s="97"/>
      <c r="KW40" s="97"/>
      <c r="KX40" s="97"/>
      <c r="KY40" s="97"/>
      <c r="KZ40" s="97"/>
      <c r="LA40" s="102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27" customFormat="1" ht="18" customHeight="1" x14ac:dyDescent="0.2">
      <c r="A41" s="12"/>
      <c r="B41" s="11"/>
      <c r="C41" s="1"/>
      <c r="D41" s="4"/>
      <c r="E41" s="1"/>
      <c r="F41" s="1"/>
      <c r="G41" s="4"/>
      <c r="H41"/>
      <c r="I41" s="1"/>
      <c r="J41" s="12"/>
      <c r="K41" s="102"/>
      <c r="L41" s="102"/>
      <c r="M41" s="97"/>
      <c r="N41" s="97"/>
      <c r="O41" s="97"/>
      <c r="P41" s="97"/>
      <c r="Q41" s="97"/>
      <c r="R41" s="97"/>
      <c r="S41" s="102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102"/>
      <c r="CU41" s="97"/>
      <c r="CV41" s="102"/>
      <c r="CW41" s="97"/>
      <c r="CX41" s="97"/>
      <c r="CY41" s="97"/>
      <c r="CZ41" s="97"/>
      <c r="DA41" s="97"/>
      <c r="DB41" s="97"/>
      <c r="DC41" s="97"/>
      <c r="DD41" s="102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102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88"/>
      <c r="JI41" s="88"/>
      <c r="JJ41" s="88"/>
      <c r="JK41" s="88"/>
      <c r="JL41" s="88"/>
      <c r="JM41" s="88"/>
      <c r="JN41" s="88"/>
      <c r="JO41" s="88"/>
      <c r="JP41" s="97"/>
      <c r="JQ41" s="97"/>
      <c r="JR41" s="97"/>
      <c r="JS41" s="97"/>
      <c r="JT41" s="97"/>
      <c r="JU41" s="97"/>
      <c r="JV41" s="97"/>
      <c r="JW41" s="97"/>
      <c r="JX41" s="102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102"/>
      <c r="KS41" s="102"/>
      <c r="KT41" s="97"/>
      <c r="KU41" s="97"/>
      <c r="KV41" s="97"/>
      <c r="KW41" s="97"/>
      <c r="KX41" s="97"/>
      <c r="KY41" s="97"/>
      <c r="KZ41" s="97"/>
      <c r="LA41" s="102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27" customFormat="1" ht="18" customHeight="1" x14ac:dyDescent="0.2">
      <c r="A42" s="12"/>
      <c r="B42" s="11"/>
      <c r="C42" s="1"/>
      <c r="D42" s="4"/>
      <c r="E42" s="1"/>
      <c r="F42" s="1"/>
      <c r="G42" s="4"/>
      <c r="H42"/>
      <c r="I42" s="1"/>
      <c r="J42" s="12"/>
      <c r="K42" s="102"/>
      <c r="L42" s="102"/>
      <c r="M42" s="97"/>
      <c r="N42" s="97"/>
      <c r="O42" s="97"/>
      <c r="P42" s="97"/>
      <c r="Q42" s="97"/>
      <c r="R42" s="97"/>
      <c r="S42" s="102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102"/>
      <c r="CU42" s="97"/>
      <c r="CV42" s="102"/>
      <c r="CW42" s="97"/>
      <c r="CX42" s="97"/>
      <c r="CY42" s="97"/>
      <c r="CZ42" s="97"/>
      <c r="DA42" s="97"/>
      <c r="DB42" s="97"/>
      <c r="DC42" s="97"/>
      <c r="DD42" s="102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102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88"/>
      <c r="JI42" s="88"/>
      <c r="JJ42" s="88"/>
      <c r="JK42" s="88"/>
      <c r="JL42" s="88"/>
      <c r="JM42" s="88"/>
      <c r="JN42" s="88"/>
      <c r="JO42" s="88"/>
      <c r="JP42" s="97"/>
      <c r="JQ42" s="97"/>
      <c r="JR42" s="97"/>
      <c r="JS42" s="97"/>
      <c r="JT42" s="97"/>
      <c r="JU42" s="97"/>
      <c r="JV42" s="97"/>
      <c r="JW42" s="97"/>
      <c r="JX42" s="102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102"/>
      <c r="KS42" s="102"/>
      <c r="KT42" s="97"/>
      <c r="KU42" s="97"/>
      <c r="KV42" s="97"/>
      <c r="KW42" s="97"/>
      <c r="KX42" s="97"/>
      <c r="KY42" s="97"/>
      <c r="KZ42" s="97"/>
      <c r="LA42" s="102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27" customFormat="1" ht="18" customHeight="1" x14ac:dyDescent="0.2">
      <c r="A43" s="12"/>
      <c r="B43" s="11" t="s">
        <v>90</v>
      </c>
      <c r="C43" s="1">
        <v>8575</v>
      </c>
      <c r="D43" t="s">
        <v>91</v>
      </c>
      <c r="E43" s="1">
        <v>11628</v>
      </c>
      <c r="F43" s="1">
        <v>2010</v>
      </c>
      <c r="G43" t="s">
        <v>29</v>
      </c>
      <c r="H43"/>
      <c r="I43" s="1">
        <f t="shared" ref="I43:I44" si="3">SUM(K43:TB43)</f>
        <v>0</v>
      </c>
      <c r="J43" s="12">
        <f>CM44+CT44+Tabuľka1[[#This Row],[Stĺpec110]]+DG44+DO44+IX44+JG44+JK44+JL44+Tabuľka1[[#This Row],[Stĺpec302]]+KC44+Tabuľka1[[#This Row],[Stĺpec395]]+Tabuľka1[[#This Row],[Stĺpec441]]+Tabuľka1[[#This Row],[Stĺpec440]]+Tabuľka1[[#This Row],[Stĺpec486]]</f>
        <v>0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102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102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88"/>
      <c r="JI43" s="88"/>
      <c r="JJ43" s="88"/>
      <c r="JK43" s="88"/>
      <c r="JL43" s="88"/>
      <c r="JM43" s="88"/>
      <c r="JN43" s="88"/>
      <c r="JO43" s="88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102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27" customFormat="1" ht="18" customHeight="1" x14ac:dyDescent="0.2">
      <c r="A44" s="12"/>
      <c r="B44" s="11"/>
      <c r="C44" s="1"/>
      <c r="D44" t="s">
        <v>199</v>
      </c>
      <c r="E44" s="1">
        <v>12362</v>
      </c>
      <c r="F44" s="1">
        <v>2017</v>
      </c>
      <c r="G44"/>
      <c r="H44"/>
      <c r="I44" s="1">
        <f t="shared" si="3"/>
        <v>0</v>
      </c>
      <c r="J44" s="12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102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102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88"/>
      <c r="JI44" s="88"/>
      <c r="JJ44" s="88"/>
      <c r="JK44" s="88"/>
      <c r="JL44" s="88"/>
      <c r="JM44" s="88"/>
      <c r="JN44" s="88"/>
      <c r="JO44" s="88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27" customFormat="1" ht="18" customHeight="1" x14ac:dyDescent="0.2">
      <c r="A45" s="12"/>
      <c r="B45" s="11" t="s">
        <v>164</v>
      </c>
      <c r="C45" s="1">
        <v>9424</v>
      </c>
      <c r="D45" s="4" t="s">
        <v>165</v>
      </c>
      <c r="E45" s="1">
        <v>10208</v>
      </c>
      <c r="F45" s="1">
        <v>2007</v>
      </c>
      <c r="G45" s="4" t="s">
        <v>166</v>
      </c>
      <c r="H45"/>
      <c r="I45" s="1">
        <f>SUM(K45:TB45)</f>
        <v>0</v>
      </c>
      <c r="J45" s="12">
        <f>Tabuľka1[[#This Row],[Stĺpec166]]+Tabuľka1[[#This Row],[Stĺpec164]]+Tabuľka1[[#This Row],[Stĺpec156]]+Tabuľka1[[#This Row],[Stĺpec213]]+Tabuľka1[[#This Row],[Stĺpec212]]+Tabuľka1[[#This Row],[Stĺpec314]]+Tabuľka1[[#This Row],[Stĺpec329]]+Tabuľka1[[#This Row],[Stĺpec431]]+Tabuľka1[[#This Row],[Stĺpec430]]+Tabuľka1[[#This Row],[Stĺpec415]]+Tabuľka1[[#This Row],[Stĺpec414]]+Tabuľka1[[#This Row],[Stĺpec480]]+RX46+Tabuľka1[[#This Row],[Stĺpec479]]+RY46</f>
        <v>0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102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88"/>
      <c r="KD45" s="88"/>
      <c r="KE45" s="88"/>
      <c r="KF45" s="88"/>
      <c r="KG45" s="88"/>
      <c r="KH45" s="88"/>
      <c r="KI45" s="97"/>
      <c r="KJ45" s="97"/>
      <c r="KK45" s="97"/>
      <c r="KL45" s="97"/>
      <c r="KM45" s="102"/>
      <c r="KN45" s="102"/>
      <c r="KO45" s="97"/>
      <c r="KP45" s="97"/>
      <c r="KQ45" s="97"/>
      <c r="KR45" s="97"/>
      <c r="KS45" s="97"/>
      <c r="KT45" s="102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102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27" customFormat="1" ht="18" customHeight="1" x14ac:dyDescent="0.2">
      <c r="A46" s="12"/>
      <c r="B46" s="11"/>
      <c r="C46" s="1"/>
      <c r="D46" s="4" t="s">
        <v>41</v>
      </c>
      <c r="E46" s="1">
        <v>9679</v>
      </c>
      <c r="F46" s="1"/>
      <c r="G46" s="4"/>
      <c r="H46"/>
      <c r="I46" s="1">
        <f>SUM(K46:TB46)</f>
        <v>0</v>
      </c>
      <c r="J46" s="12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102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88"/>
      <c r="KD46" s="88"/>
      <c r="KE46" s="88"/>
      <c r="KF46" s="88"/>
      <c r="KG46" s="88"/>
      <c r="KH46" s="88"/>
      <c r="KI46" s="97"/>
      <c r="KJ46" s="97"/>
      <c r="KK46" s="97"/>
      <c r="KL46" s="97"/>
      <c r="KM46" s="102"/>
      <c r="KN46" s="102"/>
      <c r="KO46" s="97"/>
      <c r="KP46" s="97"/>
      <c r="KQ46" s="97"/>
      <c r="KR46" s="97"/>
      <c r="KS46" s="97"/>
      <c r="KT46" s="102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102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27" customFormat="1" ht="18" customHeight="1" x14ac:dyDescent="0.2">
      <c r="A47" s="12"/>
      <c r="B47" s="11" t="s">
        <v>256</v>
      </c>
      <c r="C47" s="1">
        <v>9513</v>
      </c>
      <c r="D47" s="4" t="s">
        <v>257</v>
      </c>
      <c r="E47" s="1">
        <v>12488</v>
      </c>
      <c r="F47" s="1">
        <v>2017</v>
      </c>
      <c r="G47" s="4" t="s">
        <v>59</v>
      </c>
      <c r="H47"/>
      <c r="I47" s="1">
        <f>SUM(K47:TB47)</f>
        <v>0</v>
      </c>
      <c r="J47" s="12">
        <f>Tabuľka1[[#This Row],[Stĺpec285]]+Tabuľka1[[#This Row],[Stĺpec284]]+Tabuľka1[[#This Row],[Stĺpec281]]+Tabuľka1[[#This Row],[Stĺpec280]]+JB48+KU48+LE48+LZ48+MX48+NF48+NQ48+NR48+NV48+RH48+RP48</f>
        <v>0</v>
      </c>
      <c r="K47" s="102"/>
      <c r="L47" s="102"/>
      <c r="M47" s="97"/>
      <c r="N47" s="97"/>
      <c r="O47" s="97"/>
      <c r="P47" s="97"/>
      <c r="Q47" s="97"/>
      <c r="R47" s="97"/>
      <c r="S47" s="102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102"/>
      <c r="CU47" s="97"/>
      <c r="CV47" s="102"/>
      <c r="CW47" s="97"/>
      <c r="CX47" s="97"/>
      <c r="CY47" s="97"/>
      <c r="CZ47" s="97"/>
      <c r="DA47" s="97"/>
      <c r="DB47" s="97"/>
      <c r="DC47" s="97"/>
      <c r="DD47" s="102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102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88"/>
      <c r="JI47" s="88"/>
      <c r="JJ47" s="88"/>
      <c r="JK47" s="88"/>
      <c r="JL47" s="88"/>
      <c r="JM47" s="88"/>
      <c r="JN47" s="88"/>
      <c r="JO47" s="88"/>
      <c r="JP47" s="97"/>
      <c r="JQ47" s="97"/>
      <c r="JR47" s="97"/>
      <c r="JS47" s="97"/>
      <c r="JT47" s="97"/>
      <c r="JU47" s="97"/>
      <c r="JV47" s="97"/>
      <c r="JW47" s="97"/>
      <c r="JX47" s="102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102"/>
      <c r="KS47" s="102"/>
      <c r="KT47" s="97"/>
      <c r="KU47" s="97"/>
      <c r="KV47" s="97"/>
      <c r="KW47" s="97"/>
      <c r="KX47" s="97"/>
      <c r="KY47" s="97"/>
      <c r="KZ47" s="97"/>
      <c r="LA47" s="102"/>
      <c r="LB47" s="97"/>
      <c r="LC47" s="97"/>
      <c r="LD47" s="97"/>
      <c r="LE47" s="97"/>
      <c r="LF47" s="97"/>
      <c r="LG47" s="97"/>
      <c r="LH47" s="97"/>
      <c r="LI47" s="97"/>
      <c r="LJ47" s="102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102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102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27" customFormat="1" ht="18" customHeight="1" x14ac:dyDescent="0.2">
      <c r="A48" s="12"/>
      <c r="B48" s="11"/>
      <c r="C48" s="1"/>
      <c r="D48" s="4" t="s">
        <v>399</v>
      </c>
      <c r="E48" s="1">
        <v>12902</v>
      </c>
      <c r="F48" s="1">
        <v>2019</v>
      </c>
      <c r="G48" s="4"/>
      <c r="H48"/>
      <c r="I48" s="1">
        <f>SUM(K48:TB48)</f>
        <v>0</v>
      </c>
      <c r="J48" s="12"/>
      <c r="K48" s="102"/>
      <c r="L48" s="102"/>
      <c r="M48" s="97"/>
      <c r="N48" s="97"/>
      <c r="O48" s="97"/>
      <c r="P48" s="97"/>
      <c r="Q48" s="97"/>
      <c r="R48" s="97"/>
      <c r="S48" s="102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102"/>
      <c r="CU48" s="97"/>
      <c r="CV48" s="102"/>
      <c r="CW48" s="97"/>
      <c r="CX48" s="97"/>
      <c r="CY48" s="97"/>
      <c r="CZ48" s="97"/>
      <c r="DA48" s="97"/>
      <c r="DB48" s="97"/>
      <c r="DC48" s="97"/>
      <c r="DD48" s="102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102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88"/>
      <c r="JI48" s="88"/>
      <c r="JJ48" s="88"/>
      <c r="JK48" s="88"/>
      <c r="JL48" s="88"/>
      <c r="JM48" s="88"/>
      <c r="JN48" s="88"/>
      <c r="JO48" s="88"/>
      <c r="JP48" s="97"/>
      <c r="JQ48" s="97"/>
      <c r="JR48" s="97"/>
      <c r="JS48" s="97"/>
      <c r="JT48" s="97"/>
      <c r="JU48" s="97"/>
      <c r="JV48" s="97"/>
      <c r="JW48" s="97"/>
      <c r="JX48" s="102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102"/>
      <c r="KS48" s="102"/>
      <c r="KT48" s="97"/>
      <c r="KU48" s="97"/>
      <c r="KV48" s="97"/>
      <c r="KW48" s="97"/>
      <c r="KX48" s="97"/>
      <c r="KY48" s="97"/>
      <c r="KZ48" s="97"/>
      <c r="LA48" s="102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27" customFormat="1" ht="18" customHeight="1" x14ac:dyDescent="0.2">
      <c r="A49" s="12"/>
      <c r="B49" s="11" t="s">
        <v>169</v>
      </c>
      <c r="C49" s="1">
        <v>8995</v>
      </c>
      <c r="D49" s="4" t="s">
        <v>170</v>
      </c>
      <c r="E49" s="1">
        <v>12299</v>
      </c>
      <c r="F49" s="1">
        <v>2008</v>
      </c>
      <c r="G49" s="4" t="s">
        <v>171</v>
      </c>
      <c r="H49"/>
      <c r="I49" s="1">
        <f t="shared" ref="I49:I52" si="4">SUM(K49:TB49)</f>
        <v>0</v>
      </c>
      <c r="J49" s="12">
        <f>Tabuľka1[[#This Row],[Stĺpec46]]+EH51+HL50+HL51+IV51+NC51+NJ51+NP51+PR50+PW51+RF50+RJ51+RN50+RO51+RR51</f>
        <v>0</v>
      </c>
      <c r="K49" s="102"/>
      <c r="L49" s="102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102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102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88"/>
      <c r="JI49" s="88"/>
      <c r="JJ49" s="88"/>
      <c r="JK49" s="88"/>
      <c r="JL49" s="88"/>
      <c r="JM49" s="88"/>
      <c r="JN49" s="88"/>
      <c r="JO49" s="88"/>
      <c r="JP49" s="97"/>
      <c r="JQ49" s="97"/>
      <c r="JR49" s="97"/>
      <c r="JS49" s="97"/>
      <c r="JT49" s="97"/>
      <c r="JU49" s="97"/>
      <c r="JV49" s="97"/>
      <c r="JW49" s="97"/>
      <c r="JX49" s="102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102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27" customFormat="1" ht="18" customHeight="1" x14ac:dyDescent="0.2">
      <c r="A50" s="12"/>
      <c r="B50" s="11"/>
      <c r="C50" s="1"/>
      <c r="D50" s="4" t="s">
        <v>301</v>
      </c>
      <c r="E50" s="1">
        <v>12642</v>
      </c>
      <c r="F50" s="1"/>
      <c r="G50" s="4"/>
      <c r="H50"/>
      <c r="I50" s="1">
        <f t="shared" si="4"/>
        <v>5</v>
      </c>
      <c r="J50" s="12"/>
      <c r="K50" s="102"/>
      <c r="L50" s="102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>
        <v>2</v>
      </c>
      <c r="BI50" s="97">
        <v>3</v>
      </c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102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102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88"/>
      <c r="JI50" s="88"/>
      <c r="JJ50" s="88"/>
      <c r="JK50" s="88"/>
      <c r="JL50" s="88"/>
      <c r="JM50" s="88"/>
      <c r="JN50" s="88"/>
      <c r="JO50" s="88"/>
      <c r="JP50" s="97"/>
      <c r="JQ50" s="97"/>
      <c r="JR50" s="97"/>
      <c r="JS50" s="97"/>
      <c r="JT50" s="97"/>
      <c r="JU50" s="97"/>
      <c r="JV50" s="97"/>
      <c r="JW50" s="97"/>
      <c r="JX50" s="102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27" customFormat="1" ht="18" customHeight="1" x14ac:dyDescent="0.2">
      <c r="A51" s="12"/>
      <c r="B51" s="11"/>
      <c r="C51" s="1"/>
      <c r="D51" s="4" t="s">
        <v>336</v>
      </c>
      <c r="E51" s="1">
        <v>12921</v>
      </c>
      <c r="F51" s="1">
        <v>2008</v>
      </c>
      <c r="G51" s="4"/>
      <c r="H51"/>
      <c r="I51" s="1">
        <f t="shared" si="4"/>
        <v>6</v>
      </c>
      <c r="J51" s="12"/>
      <c r="K51" s="102"/>
      <c r="L51" s="102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>
        <v>3</v>
      </c>
      <c r="BI51" s="97"/>
      <c r="BJ51" s="97"/>
      <c r="BK51" s="97"/>
      <c r="BL51" s="97">
        <v>3</v>
      </c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102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102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88"/>
      <c r="JI51" s="88"/>
      <c r="JJ51" s="88"/>
      <c r="JK51" s="88"/>
      <c r="JL51" s="88"/>
      <c r="JM51" s="88"/>
      <c r="JN51" s="88"/>
      <c r="JO51" s="88"/>
      <c r="JP51" s="97"/>
      <c r="JQ51" s="97"/>
      <c r="JR51" s="97"/>
      <c r="JS51" s="97"/>
      <c r="JT51" s="97"/>
      <c r="JU51" s="97"/>
      <c r="JV51" s="97"/>
      <c r="JW51" s="97"/>
      <c r="JX51" s="102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102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102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27" customFormat="1" ht="18" customHeight="1" x14ac:dyDescent="0.2">
      <c r="A52" s="12"/>
      <c r="B52" s="11"/>
      <c r="C52" s="1"/>
      <c r="D52" s="4" t="s">
        <v>496</v>
      </c>
      <c r="E52" s="1">
        <v>13076</v>
      </c>
      <c r="F52" s="1"/>
      <c r="G52" s="4"/>
      <c r="H52"/>
      <c r="I52" s="1">
        <f t="shared" si="4"/>
        <v>0</v>
      </c>
      <c r="J52" s="12"/>
      <c r="K52" s="102"/>
      <c r="L52" s="102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102"/>
      <c r="AD52" s="102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102"/>
      <c r="CC52" s="97"/>
      <c r="CD52" s="97"/>
      <c r="CE52" s="97"/>
      <c r="CF52" s="97"/>
      <c r="CG52" s="97"/>
      <c r="CH52" s="97"/>
      <c r="CI52" s="97"/>
      <c r="CJ52" s="102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102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102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88"/>
      <c r="JI52" s="88"/>
      <c r="JJ52" s="88"/>
      <c r="JK52" s="88"/>
      <c r="JL52" s="88"/>
      <c r="JM52" s="88"/>
      <c r="JN52" s="88"/>
      <c r="JO52" s="88"/>
      <c r="JP52" s="97"/>
      <c r="JQ52" s="97"/>
      <c r="JR52" s="97"/>
      <c r="JS52" s="97"/>
      <c r="JT52" s="97"/>
      <c r="JU52" s="97"/>
      <c r="JV52" s="97"/>
      <c r="JW52" s="97"/>
      <c r="JX52" s="102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102"/>
      <c r="KS52" s="102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27" customFormat="1" ht="18" customHeight="1" x14ac:dyDescent="0.2">
      <c r="A53" s="12"/>
      <c r="B53" s="11" t="s">
        <v>188</v>
      </c>
      <c r="C53" s="1">
        <v>9527</v>
      </c>
      <c r="D53" s="4" t="s">
        <v>415</v>
      </c>
      <c r="E53" s="1">
        <v>12161</v>
      </c>
      <c r="F53" s="1">
        <v>2019</v>
      </c>
      <c r="G53" s="4" t="s">
        <v>187</v>
      </c>
      <c r="H53"/>
      <c r="I53" s="1">
        <f>SUM(K53:TB53)</f>
        <v>0</v>
      </c>
      <c r="J53" s="12">
        <f>Tabuľka1[[#This Row],[Stĺpec8]]</f>
        <v>0</v>
      </c>
      <c r="K53" s="102"/>
      <c r="L53" s="102"/>
      <c r="M53" s="97"/>
      <c r="N53" s="97"/>
      <c r="O53" s="97"/>
      <c r="P53" s="97"/>
      <c r="Q53" s="97"/>
      <c r="R53" s="97"/>
      <c r="S53" s="102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102"/>
      <c r="CU53" s="97"/>
      <c r="CV53" s="97"/>
      <c r="CW53" s="97"/>
      <c r="CX53" s="97"/>
      <c r="CY53" s="97"/>
      <c r="CZ53" s="97"/>
      <c r="DA53" s="97"/>
      <c r="DB53" s="97"/>
      <c r="DC53" s="97"/>
      <c r="DD53" s="102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102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88"/>
      <c r="JI53" s="88"/>
      <c r="JJ53" s="88"/>
      <c r="JK53" s="88"/>
      <c r="JL53" s="88"/>
      <c r="JM53" s="88"/>
      <c r="JN53" s="88"/>
      <c r="JO53" s="88"/>
      <c r="JP53" s="97"/>
      <c r="JQ53" s="97"/>
      <c r="JR53" s="97"/>
      <c r="JS53" s="97"/>
      <c r="JT53" s="97"/>
      <c r="JU53" s="97"/>
      <c r="JV53" s="97"/>
      <c r="JW53" s="97"/>
      <c r="JX53" s="102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102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27" customFormat="1" ht="18" customHeight="1" x14ac:dyDescent="0.2">
      <c r="A54" s="12"/>
      <c r="B54" s="11" t="s">
        <v>153</v>
      </c>
      <c r="C54" s="1">
        <v>9004</v>
      </c>
      <c r="D54" s="4" t="s">
        <v>223</v>
      </c>
      <c r="E54" s="1">
        <v>12415</v>
      </c>
      <c r="F54" s="1">
        <v>2010</v>
      </c>
      <c r="G54" t="s">
        <v>224</v>
      </c>
      <c r="H54"/>
      <c r="I54" s="1">
        <f t="shared" ref="I54:I56" si="5">SUM(K54:TB54)</f>
        <v>0</v>
      </c>
      <c r="J54" s="12">
        <f>SUM(I54:I56)</f>
        <v>0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102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88"/>
      <c r="JI54" s="88"/>
      <c r="JJ54" s="88"/>
      <c r="JK54" s="88"/>
      <c r="JL54" s="88"/>
      <c r="JM54" s="88"/>
      <c r="JN54" s="88"/>
      <c r="JO54" s="88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102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27" customFormat="1" ht="18" customHeight="1" x14ac:dyDescent="0.2">
      <c r="A55" s="12"/>
      <c r="B55" s="11"/>
      <c r="C55" s="1"/>
      <c r="D55" s="4" t="s">
        <v>154</v>
      </c>
      <c r="E55" s="1">
        <v>11608</v>
      </c>
      <c r="F55" s="1">
        <v>2012</v>
      </c>
      <c r="G55"/>
      <c r="H55"/>
      <c r="I55" s="1">
        <f t="shared" si="5"/>
        <v>0</v>
      </c>
      <c r="J55" s="12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102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88"/>
      <c r="JI55" s="88"/>
      <c r="JJ55" s="88"/>
      <c r="JK55" s="88"/>
      <c r="JL55" s="88"/>
      <c r="JM55" s="88"/>
      <c r="JN55" s="88"/>
      <c r="JO55" s="88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102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102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27" customFormat="1" ht="18" customHeight="1" x14ac:dyDescent="0.2">
      <c r="A56" s="12"/>
      <c r="B56" s="11"/>
      <c r="C56" s="1"/>
      <c r="D56" s="4" t="s">
        <v>317</v>
      </c>
      <c r="E56" s="1">
        <v>12628</v>
      </c>
      <c r="F56" s="1">
        <v>2020</v>
      </c>
      <c r="G56"/>
      <c r="H56"/>
      <c r="I56" s="1">
        <f t="shared" si="5"/>
        <v>0</v>
      </c>
      <c r="J56" s="12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102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88"/>
      <c r="JI56" s="88"/>
      <c r="JJ56" s="88"/>
      <c r="JK56" s="88"/>
      <c r="JL56" s="88"/>
      <c r="JM56" s="88"/>
      <c r="JN56" s="88"/>
      <c r="JO56" s="88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102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27" customFormat="1" ht="18" customHeight="1" x14ac:dyDescent="0.2">
      <c r="A57" s="12"/>
      <c r="B57" s="11" t="s">
        <v>246</v>
      </c>
      <c r="C57" s="1">
        <v>9607</v>
      </c>
      <c r="D57" s="4" t="s">
        <v>247</v>
      </c>
      <c r="E57" s="1">
        <v>10406</v>
      </c>
      <c r="F57" s="1">
        <v>2007</v>
      </c>
      <c r="G57" s="4" t="s">
        <v>211</v>
      </c>
      <c r="H57"/>
      <c r="I57" s="1">
        <f>SUM(K57:TB57)</f>
        <v>0</v>
      </c>
      <c r="J57" s="12">
        <f>Tabuľka1[[#This Row],[Stĺpec8]]</f>
        <v>0</v>
      </c>
      <c r="K57" s="102"/>
      <c r="L57" s="102"/>
      <c r="M57" s="97"/>
      <c r="N57" s="97"/>
      <c r="O57" s="97"/>
      <c r="P57" s="97"/>
      <c r="Q57" s="97"/>
      <c r="R57" s="97"/>
      <c r="S57" s="102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102"/>
      <c r="CU57" s="97"/>
      <c r="CV57" s="102"/>
      <c r="CW57" s="97"/>
      <c r="CX57" s="97"/>
      <c r="CY57" s="97"/>
      <c r="CZ57" s="97"/>
      <c r="DA57" s="97"/>
      <c r="DB57" s="97"/>
      <c r="DC57" s="97"/>
      <c r="DD57" s="102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102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88"/>
      <c r="JI57" s="88"/>
      <c r="JJ57" s="88"/>
      <c r="JK57" s="88"/>
      <c r="JL57" s="88"/>
      <c r="JM57" s="88"/>
      <c r="JN57" s="88"/>
      <c r="JO57" s="88"/>
      <c r="JP57" s="97"/>
      <c r="JQ57" s="97"/>
      <c r="JR57" s="97"/>
      <c r="JS57" s="97"/>
      <c r="JT57" s="97"/>
      <c r="JU57" s="97"/>
      <c r="JV57" s="97"/>
      <c r="JW57" s="97"/>
      <c r="JX57" s="102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102"/>
      <c r="KS57" s="97"/>
      <c r="KT57" s="97"/>
      <c r="KU57" s="97"/>
      <c r="KV57" s="97"/>
      <c r="KW57" s="97"/>
      <c r="KX57" s="97"/>
      <c r="KY57" s="97"/>
      <c r="KZ57" s="102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102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27" customFormat="1" ht="18" customHeight="1" x14ac:dyDescent="0.2">
      <c r="A58" s="12"/>
      <c r="B58" s="11" t="s">
        <v>431</v>
      </c>
      <c r="C58" s="1">
        <v>10169</v>
      </c>
      <c r="D58" s="4" t="s">
        <v>432</v>
      </c>
      <c r="E58" s="1">
        <v>7409</v>
      </c>
      <c r="F58" s="1"/>
      <c r="G58" s="4" t="s">
        <v>433</v>
      </c>
      <c r="H58"/>
      <c r="I58" s="1">
        <f>SUM(K58:TB58)</f>
        <v>0</v>
      </c>
      <c r="J58" s="12">
        <f>Tabuľka1[[#This Row],[Stĺpec8]]</f>
        <v>0</v>
      </c>
      <c r="K58" s="102"/>
      <c r="L58" s="102"/>
      <c r="M58" s="97"/>
      <c r="N58" s="97"/>
      <c r="O58" s="97"/>
      <c r="P58" s="97"/>
      <c r="Q58" s="97"/>
      <c r="R58" s="97"/>
      <c r="S58" s="102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102"/>
      <c r="CU58" s="97"/>
      <c r="CV58" s="97"/>
      <c r="CW58" s="97"/>
      <c r="CX58" s="97"/>
      <c r="CY58" s="97"/>
      <c r="CZ58" s="97"/>
      <c r="DA58" s="97"/>
      <c r="DB58" s="97"/>
      <c r="DC58" s="97"/>
      <c r="DD58" s="102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102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88"/>
      <c r="JI58" s="88"/>
      <c r="JJ58" s="88"/>
      <c r="JK58" s="88"/>
      <c r="JL58" s="88"/>
      <c r="JM58" s="88"/>
      <c r="JN58" s="88"/>
      <c r="JO58" s="88"/>
      <c r="JP58" s="97"/>
      <c r="JQ58" s="97"/>
      <c r="JR58" s="97"/>
      <c r="JS58" s="97"/>
      <c r="JT58" s="97"/>
      <c r="JU58" s="97"/>
      <c r="JV58" s="97"/>
      <c r="JW58" s="97"/>
      <c r="JX58" s="102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27" customFormat="1" ht="18" customHeight="1" x14ac:dyDescent="0.2">
      <c r="A59" s="12"/>
      <c r="B59" s="11" t="s">
        <v>324</v>
      </c>
      <c r="C59" s="1">
        <v>9910</v>
      </c>
      <c r="D59" s="4" t="s">
        <v>316</v>
      </c>
      <c r="E59" s="1">
        <v>12870</v>
      </c>
      <c r="F59" s="1">
        <v>2019</v>
      </c>
      <c r="G59" s="4" t="s">
        <v>321</v>
      </c>
      <c r="H59"/>
      <c r="I59" s="1">
        <f>SUM(K59:TB59)</f>
        <v>0</v>
      </c>
      <c r="J59" s="12">
        <f>I59</f>
        <v>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102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88"/>
      <c r="KD59" s="88"/>
      <c r="KE59" s="88"/>
      <c r="KF59" s="88"/>
      <c r="KG59" s="88"/>
      <c r="KH59" s="88"/>
      <c r="KI59" s="97"/>
      <c r="KJ59" s="97"/>
      <c r="KK59" s="97"/>
      <c r="KL59" s="97"/>
      <c r="KM59" s="102"/>
      <c r="KN59" s="102"/>
      <c r="KO59" s="97"/>
      <c r="KP59" s="97"/>
      <c r="KQ59" s="97"/>
      <c r="KR59" s="97"/>
      <c r="KS59" s="97"/>
      <c r="KT59" s="102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102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27" customFormat="1" ht="18" customHeight="1" x14ac:dyDescent="0.2">
      <c r="A60" s="12"/>
      <c r="B60" s="11" t="s">
        <v>294</v>
      </c>
      <c r="C60" s="1">
        <v>9880</v>
      </c>
      <c r="D60" s="4" t="s">
        <v>295</v>
      </c>
      <c r="E60" s="1">
        <v>12772</v>
      </c>
      <c r="F60" s="1"/>
      <c r="G60" s="4" t="s">
        <v>281</v>
      </c>
      <c r="H60"/>
      <c r="I60" s="1">
        <f t="shared" ref="I60:I108" si="6">SUM(K60:TB60)</f>
        <v>0</v>
      </c>
      <c r="J60" s="12">
        <f>Tabuľka1[[#This Row],[Stĺpec8]]</f>
        <v>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102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102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102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102"/>
      <c r="KN60" s="97"/>
      <c r="KO60" s="97"/>
      <c r="KP60" s="97"/>
      <c r="KQ60" s="97"/>
      <c r="KR60" s="97"/>
      <c r="KS60" s="102"/>
      <c r="KT60" s="97"/>
      <c r="KU60" s="97"/>
      <c r="KV60" s="97"/>
      <c r="KW60" s="97"/>
      <c r="KX60" s="97"/>
      <c r="KY60" s="97"/>
      <c r="KZ60" s="97"/>
      <c r="LA60" s="102"/>
      <c r="LB60" s="97"/>
      <c r="LC60" s="97"/>
      <c r="LD60" s="97"/>
      <c r="LE60" s="97"/>
      <c r="LF60" s="97"/>
      <c r="LG60" s="97"/>
      <c r="LH60" s="97"/>
      <c r="LI60" s="97"/>
      <c r="LJ60" s="102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27" customFormat="1" ht="18" customHeight="1" x14ac:dyDescent="0.2">
      <c r="A61" s="12"/>
      <c r="B61" s="11" t="s">
        <v>437</v>
      </c>
      <c r="C61" s="1">
        <v>10164</v>
      </c>
      <c r="D61" s="4" t="s">
        <v>438</v>
      </c>
      <c r="E61" s="1">
        <v>12916</v>
      </c>
      <c r="F61" s="1"/>
      <c r="G61" s="4" t="s">
        <v>433</v>
      </c>
      <c r="H61"/>
      <c r="I61" s="1">
        <f>SUM(K61:TB61)</f>
        <v>0</v>
      </c>
      <c r="J61" s="12">
        <f>Tabuľka1[[#This Row],[Stĺpec8]]</f>
        <v>0</v>
      </c>
      <c r="K61" s="102"/>
      <c r="L61" s="102"/>
      <c r="M61" s="97"/>
      <c r="N61" s="97"/>
      <c r="O61" s="97"/>
      <c r="P61" s="97"/>
      <c r="Q61" s="97"/>
      <c r="R61" s="97"/>
      <c r="S61" s="102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102"/>
      <c r="CU61" s="97"/>
      <c r="CV61" s="97"/>
      <c r="CW61" s="97"/>
      <c r="CX61" s="97"/>
      <c r="CY61" s="97"/>
      <c r="CZ61" s="97"/>
      <c r="DA61" s="97"/>
      <c r="DB61" s="97"/>
      <c r="DC61" s="97"/>
      <c r="DD61" s="102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102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88"/>
      <c r="JI61" s="88"/>
      <c r="JJ61" s="88"/>
      <c r="JK61" s="88"/>
      <c r="JL61" s="88"/>
      <c r="JM61" s="88"/>
      <c r="JN61" s="88"/>
      <c r="JO61" s="88"/>
      <c r="JP61" s="97"/>
      <c r="JQ61" s="97"/>
      <c r="JR61" s="97"/>
      <c r="JS61" s="97"/>
      <c r="JT61" s="97"/>
      <c r="JU61" s="97"/>
      <c r="JV61" s="97"/>
      <c r="JW61" s="97"/>
      <c r="JX61" s="102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27" customFormat="1" ht="18" customHeight="1" x14ac:dyDescent="0.2">
      <c r="A62" s="12"/>
      <c r="B62" s="11" t="s">
        <v>276</v>
      </c>
      <c r="C62" s="9">
        <v>9414</v>
      </c>
      <c r="D62" s="4" t="s">
        <v>177</v>
      </c>
      <c r="E62" s="1">
        <v>12188</v>
      </c>
      <c r="F62" s="1">
        <v>2010</v>
      </c>
      <c r="G62" s="4" t="s">
        <v>277</v>
      </c>
      <c r="H62"/>
      <c r="I62" s="1">
        <f t="shared" ref="I62:I66" si="7">SUM(K62:TB62)</f>
        <v>0</v>
      </c>
      <c r="J62" s="12">
        <f>Tabuľka1[[#This Row],[Stĺpec8]]</f>
        <v>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88"/>
      <c r="JI62" s="88"/>
      <c r="JJ62" s="88"/>
      <c r="JK62" s="88"/>
      <c r="JL62" s="88"/>
      <c r="JM62" s="88"/>
      <c r="JN62" s="88"/>
      <c r="JO62" s="88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102"/>
      <c r="KN62" s="102"/>
      <c r="KO62" s="97"/>
      <c r="KP62" s="97"/>
      <c r="KQ62" s="97"/>
      <c r="KR62" s="97"/>
      <c r="KS62" s="97"/>
      <c r="KT62" s="102"/>
      <c r="KU62" s="102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27" customFormat="1" ht="18" customHeight="1" x14ac:dyDescent="0.2">
      <c r="A63" s="12"/>
      <c r="B63" s="11" t="s">
        <v>209</v>
      </c>
      <c r="C63" s="1">
        <v>9398</v>
      </c>
      <c r="D63" s="4" t="s">
        <v>214</v>
      </c>
      <c r="E63" s="1">
        <v>8754</v>
      </c>
      <c r="F63" s="1">
        <v>2007</v>
      </c>
      <c r="G63" s="4" t="s">
        <v>52</v>
      </c>
      <c r="H63"/>
      <c r="I63" s="1">
        <f t="shared" si="7"/>
        <v>0</v>
      </c>
      <c r="J63" s="12">
        <f>Tabuľka1[[#This Row],[Stĺpec8]]+I64</f>
        <v>0</v>
      </c>
      <c r="K63" s="102"/>
      <c r="L63" s="102"/>
      <c r="M63" s="97"/>
      <c r="N63" s="97"/>
      <c r="O63" s="97"/>
      <c r="P63" s="97"/>
      <c r="Q63" s="97"/>
      <c r="R63" s="97"/>
      <c r="S63" s="102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102"/>
      <c r="CU63" s="97"/>
      <c r="CV63" s="102"/>
      <c r="CW63" s="97"/>
      <c r="CX63" s="97"/>
      <c r="CY63" s="97"/>
      <c r="CZ63" s="97"/>
      <c r="DA63" s="97"/>
      <c r="DB63" s="97"/>
      <c r="DC63" s="97"/>
      <c r="DD63" s="102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102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88"/>
      <c r="JI63" s="88"/>
      <c r="JJ63" s="88"/>
      <c r="JK63" s="88"/>
      <c r="JL63" s="88"/>
      <c r="JM63" s="88"/>
      <c r="JN63" s="88"/>
      <c r="JO63" s="88"/>
      <c r="JP63" s="97"/>
      <c r="JQ63" s="97"/>
      <c r="JR63" s="97"/>
      <c r="JS63" s="97"/>
      <c r="JT63" s="97"/>
      <c r="JU63" s="97"/>
      <c r="JV63" s="97"/>
      <c r="JW63" s="97"/>
      <c r="JX63" s="102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27" customFormat="1" ht="18" customHeight="1" x14ac:dyDescent="0.2">
      <c r="A64" s="12"/>
      <c r="B64" s="11"/>
      <c r="C64" s="1"/>
      <c r="D64" s="4" t="s">
        <v>359</v>
      </c>
      <c r="E64" s="1">
        <v>12629</v>
      </c>
      <c r="F64" s="1"/>
      <c r="G64" s="4"/>
      <c r="H64"/>
      <c r="I64" s="1">
        <f t="shared" si="7"/>
        <v>0</v>
      </c>
      <c r="J64" s="12"/>
      <c r="K64" s="102"/>
      <c r="L64" s="102"/>
      <c r="M64" s="97"/>
      <c r="N64" s="97"/>
      <c r="O64" s="97"/>
      <c r="P64" s="97"/>
      <c r="Q64" s="97"/>
      <c r="R64" s="97"/>
      <c r="S64" s="102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102"/>
      <c r="CU64" s="97"/>
      <c r="CV64" s="102"/>
      <c r="CW64" s="97"/>
      <c r="CX64" s="97"/>
      <c r="CY64" s="97"/>
      <c r="CZ64" s="97"/>
      <c r="DA64" s="97"/>
      <c r="DB64" s="97"/>
      <c r="DC64" s="97"/>
      <c r="DD64" s="102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102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88"/>
      <c r="JI64" s="88"/>
      <c r="JJ64" s="88"/>
      <c r="JK64" s="88"/>
      <c r="JL64" s="88"/>
      <c r="JM64" s="88"/>
      <c r="JN64" s="88"/>
      <c r="JO64" s="88"/>
      <c r="JP64" s="97"/>
      <c r="JQ64" s="97"/>
      <c r="JR64" s="97"/>
      <c r="JS64" s="97"/>
      <c r="JT64" s="97"/>
      <c r="JU64" s="97"/>
      <c r="JV64" s="97"/>
      <c r="JW64" s="97"/>
      <c r="JX64" s="102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27" customFormat="1" ht="18" customHeight="1" x14ac:dyDescent="0.2">
      <c r="A65" s="12"/>
      <c r="B65" s="11" t="s">
        <v>185</v>
      </c>
      <c r="C65" s="1">
        <v>9601</v>
      </c>
      <c r="D65" s="4" t="s">
        <v>308</v>
      </c>
      <c r="E65" s="1">
        <v>11717</v>
      </c>
      <c r="F65" s="1">
        <v>2011</v>
      </c>
      <c r="G65" s="4" t="s">
        <v>187</v>
      </c>
      <c r="H65"/>
      <c r="I65" s="1">
        <f>SUM(K65:TB65)</f>
        <v>0</v>
      </c>
      <c r="J65" s="12">
        <f>Tabuľka1[[#This Row],[Stĺpec8]]</f>
        <v>0</v>
      </c>
      <c r="K65" s="102"/>
      <c r="L65" s="102"/>
      <c r="M65" s="97"/>
      <c r="N65" s="97"/>
      <c r="O65" s="97"/>
      <c r="P65" s="97"/>
      <c r="Q65" s="97"/>
      <c r="R65" s="97"/>
      <c r="S65" s="102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102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102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88"/>
      <c r="JI65" s="88"/>
      <c r="JJ65" s="88"/>
      <c r="JK65" s="88"/>
      <c r="JL65" s="88"/>
      <c r="JM65" s="88"/>
      <c r="JN65" s="88"/>
      <c r="JO65" s="88"/>
      <c r="JP65" s="97"/>
      <c r="JQ65" s="97"/>
      <c r="JR65" s="97"/>
      <c r="JS65" s="97"/>
      <c r="JT65" s="97"/>
      <c r="JU65" s="97"/>
      <c r="JV65" s="97"/>
      <c r="JW65" s="97"/>
      <c r="JX65" s="102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102"/>
      <c r="KS65" s="102"/>
      <c r="KT65" s="97"/>
      <c r="KU65" s="97"/>
      <c r="KV65" s="97"/>
      <c r="KW65" s="97"/>
      <c r="KX65" s="97"/>
      <c r="KY65" s="97"/>
      <c r="KZ65" s="97"/>
      <c r="LA65" s="102"/>
      <c r="LB65" s="97"/>
      <c r="LC65" s="97"/>
      <c r="LD65" s="97"/>
      <c r="LE65" s="97"/>
      <c r="LF65" s="97"/>
      <c r="LG65" s="97"/>
      <c r="LH65" s="97"/>
      <c r="LI65" s="102"/>
      <c r="LJ65" s="102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27" customFormat="1" ht="18" customHeight="1" x14ac:dyDescent="0.2">
      <c r="A66" s="12"/>
      <c r="B66" s="11" t="s">
        <v>258</v>
      </c>
      <c r="C66" s="1">
        <v>9753</v>
      </c>
      <c r="D66" s="4" t="s">
        <v>165</v>
      </c>
      <c r="E66" s="1">
        <v>10208</v>
      </c>
      <c r="F66" s="1">
        <v>2007</v>
      </c>
      <c r="G66" s="4" t="s">
        <v>166</v>
      </c>
      <c r="H66"/>
      <c r="I66" s="1">
        <f t="shared" si="7"/>
        <v>0</v>
      </c>
      <c r="J66" s="12">
        <f>Tabuľka1[[#This Row],[Stĺpec8]]</f>
        <v>0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102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88"/>
      <c r="KD66" s="88"/>
      <c r="KE66" s="88"/>
      <c r="KF66" s="88"/>
      <c r="KG66" s="88"/>
      <c r="KH66" s="88"/>
      <c r="KI66" s="97"/>
      <c r="KJ66" s="97"/>
      <c r="KK66" s="97"/>
      <c r="KL66" s="97"/>
      <c r="KM66" s="102"/>
      <c r="KN66" s="102"/>
      <c r="KO66" s="97"/>
      <c r="KP66" s="97"/>
      <c r="KQ66" s="97"/>
      <c r="KR66" s="97"/>
      <c r="KS66" s="97"/>
      <c r="KT66" s="102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27" customFormat="1" ht="18" customHeight="1" x14ac:dyDescent="0.2">
      <c r="A67" s="12"/>
      <c r="B67" s="11" t="s">
        <v>273</v>
      </c>
      <c r="C67" s="1">
        <v>9415</v>
      </c>
      <c r="D67" s="4" t="s">
        <v>270</v>
      </c>
      <c r="E67" s="1">
        <v>12573</v>
      </c>
      <c r="F67" s="1">
        <v>2019</v>
      </c>
      <c r="G67" s="4" t="s">
        <v>21</v>
      </c>
      <c r="H67"/>
      <c r="I67" s="1">
        <f t="shared" si="6"/>
        <v>0</v>
      </c>
      <c r="J67" s="12">
        <f>Tabuľka1[[#This Row],[Stĺpec8]]</f>
        <v>0</v>
      </c>
      <c r="K67" s="102"/>
      <c r="L67" s="102"/>
      <c r="M67" s="97"/>
      <c r="N67" s="97"/>
      <c r="O67" s="97"/>
      <c r="P67" s="97"/>
      <c r="Q67" s="97"/>
      <c r="R67" s="97"/>
      <c r="S67" s="102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102"/>
      <c r="CU67" s="97"/>
      <c r="CV67" s="102"/>
      <c r="CW67" s="97"/>
      <c r="CX67" s="97"/>
      <c r="CY67" s="97"/>
      <c r="CZ67" s="97"/>
      <c r="DA67" s="97"/>
      <c r="DB67" s="97"/>
      <c r="DC67" s="97"/>
      <c r="DD67" s="102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102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88"/>
      <c r="JI67" s="88"/>
      <c r="JJ67" s="88"/>
      <c r="JK67" s="88"/>
      <c r="JL67" s="88"/>
      <c r="JM67" s="88"/>
      <c r="JN67" s="88"/>
      <c r="JO67" s="88"/>
      <c r="JP67" s="97"/>
      <c r="JQ67" s="97"/>
      <c r="JR67" s="97"/>
      <c r="JS67" s="97"/>
      <c r="JT67" s="97"/>
      <c r="JU67" s="97"/>
      <c r="JV67" s="97"/>
      <c r="JW67" s="97"/>
      <c r="JX67" s="102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27" customFormat="1" ht="18" customHeight="1" x14ac:dyDescent="0.2">
      <c r="A68" s="12"/>
      <c r="B68" s="11" t="s">
        <v>334</v>
      </c>
      <c r="C68" s="1">
        <v>9965</v>
      </c>
      <c r="D68" s="4" t="s">
        <v>335</v>
      </c>
      <c r="E68" s="1">
        <v>9130</v>
      </c>
      <c r="F68" s="1"/>
      <c r="G68" s="4" t="s">
        <v>19</v>
      </c>
      <c r="H68"/>
      <c r="I68" s="1">
        <f t="shared" ref="I68:I71" si="8">SUM(K68:TB68)</f>
        <v>0</v>
      </c>
      <c r="J68" s="12">
        <f>Tabuľka1[[#This Row],[Stĺpec8]]+I69</f>
        <v>0</v>
      </c>
      <c r="K68" s="102"/>
      <c r="L68" s="102"/>
      <c r="M68" s="97"/>
      <c r="N68" s="97"/>
      <c r="O68" s="97"/>
      <c r="P68" s="97"/>
      <c r="Q68" s="97"/>
      <c r="R68" s="97"/>
      <c r="S68" s="102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102"/>
      <c r="CU68" s="97"/>
      <c r="CV68" s="102"/>
      <c r="CW68" s="97"/>
      <c r="CX68" s="97"/>
      <c r="CY68" s="97"/>
      <c r="CZ68" s="97"/>
      <c r="DA68" s="97"/>
      <c r="DB68" s="97"/>
      <c r="DC68" s="97"/>
      <c r="DD68" s="102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102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88"/>
      <c r="JI68" s="88"/>
      <c r="JJ68" s="88"/>
      <c r="JK68" s="88"/>
      <c r="JL68" s="88"/>
      <c r="JM68" s="88"/>
      <c r="JN68" s="88"/>
      <c r="JO68" s="88"/>
      <c r="JP68" s="97"/>
      <c r="JQ68" s="97"/>
      <c r="JR68" s="97"/>
      <c r="JS68" s="97"/>
      <c r="JT68" s="97"/>
      <c r="JU68" s="97"/>
      <c r="JV68" s="97"/>
      <c r="JW68" s="97"/>
      <c r="JX68" s="102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102"/>
      <c r="KS68" s="102"/>
      <c r="KT68" s="97"/>
      <c r="KU68" s="97"/>
      <c r="KV68" s="97"/>
      <c r="KW68" s="97"/>
      <c r="KX68" s="97"/>
      <c r="KY68" s="97"/>
      <c r="KZ68" s="97"/>
      <c r="LA68" s="102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27" customFormat="1" ht="18" customHeight="1" x14ac:dyDescent="0.2">
      <c r="A69" s="12"/>
      <c r="B69" s="11"/>
      <c r="C69" s="1"/>
      <c r="D69" s="4" t="s">
        <v>386</v>
      </c>
      <c r="E69" s="1">
        <v>11681</v>
      </c>
      <c r="F69" s="1"/>
      <c r="G69" s="4"/>
      <c r="H69"/>
      <c r="I69" s="1">
        <f t="shared" si="8"/>
        <v>0</v>
      </c>
      <c r="J69" s="12"/>
      <c r="K69" s="102"/>
      <c r="L69" s="102"/>
      <c r="M69" s="97"/>
      <c r="N69" s="97"/>
      <c r="O69" s="97"/>
      <c r="P69" s="97"/>
      <c r="Q69" s="97"/>
      <c r="R69" s="97"/>
      <c r="S69" s="102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102"/>
      <c r="CU69" s="97"/>
      <c r="CV69" s="102"/>
      <c r="CW69" s="97"/>
      <c r="CX69" s="97"/>
      <c r="CY69" s="97"/>
      <c r="CZ69" s="97"/>
      <c r="DA69" s="97"/>
      <c r="DB69" s="97"/>
      <c r="DC69" s="97"/>
      <c r="DD69" s="102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102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88"/>
      <c r="JI69" s="88"/>
      <c r="JJ69" s="88"/>
      <c r="JK69" s="88"/>
      <c r="JL69" s="88"/>
      <c r="JM69" s="88"/>
      <c r="JN69" s="88"/>
      <c r="JO69" s="88"/>
      <c r="JP69" s="97"/>
      <c r="JQ69" s="97"/>
      <c r="JR69" s="97"/>
      <c r="JS69" s="97"/>
      <c r="JT69" s="97"/>
      <c r="JU69" s="97"/>
      <c r="JV69" s="97"/>
      <c r="JW69" s="97"/>
      <c r="JX69" s="102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102"/>
      <c r="KS69" s="102"/>
      <c r="KT69" s="97"/>
      <c r="KU69" s="97"/>
      <c r="KV69" s="97"/>
      <c r="KW69" s="97"/>
      <c r="KX69" s="97"/>
      <c r="KY69" s="97"/>
      <c r="KZ69" s="97"/>
      <c r="LA69" s="102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102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27" customFormat="1" ht="18" customHeight="1" x14ac:dyDescent="0.2">
      <c r="A70" s="12"/>
      <c r="B70" s="11"/>
      <c r="C70" s="1"/>
      <c r="D70" s="4" t="s">
        <v>562</v>
      </c>
      <c r="E70" s="1">
        <v>8780</v>
      </c>
      <c r="F70" s="1"/>
      <c r="G70" s="4"/>
      <c r="H70"/>
      <c r="I70" s="1"/>
      <c r="J70" s="12"/>
      <c r="K70" s="102"/>
      <c r="L70" s="102"/>
      <c r="M70" s="97"/>
      <c r="N70" s="97"/>
      <c r="O70" s="97"/>
      <c r="P70" s="97"/>
      <c r="Q70" s="97"/>
      <c r="R70" s="97"/>
      <c r="S70" s="102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>
        <v>1</v>
      </c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102"/>
      <c r="CU70" s="97"/>
      <c r="CV70" s="102"/>
      <c r="CW70" s="97"/>
      <c r="CX70" s="97"/>
      <c r="CY70" s="97"/>
      <c r="CZ70" s="97"/>
      <c r="DA70" s="97"/>
      <c r="DB70" s="97"/>
      <c r="DC70" s="97"/>
      <c r="DD70" s="102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102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88"/>
      <c r="JI70" s="88"/>
      <c r="JJ70" s="88"/>
      <c r="JK70" s="88"/>
      <c r="JL70" s="88"/>
      <c r="JM70" s="88"/>
      <c r="JN70" s="88"/>
      <c r="JO70" s="88"/>
      <c r="JP70" s="97"/>
      <c r="JQ70" s="97"/>
      <c r="JR70" s="97"/>
      <c r="JS70" s="97"/>
      <c r="JT70" s="97"/>
      <c r="JU70" s="97"/>
      <c r="JV70" s="97"/>
      <c r="JW70" s="97"/>
      <c r="JX70" s="102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102"/>
      <c r="KS70" s="102"/>
      <c r="KT70" s="97"/>
      <c r="KU70" s="97"/>
      <c r="KV70" s="97"/>
      <c r="KW70" s="97"/>
      <c r="KX70" s="97"/>
      <c r="KY70" s="97"/>
      <c r="KZ70" s="97"/>
      <c r="LA70" s="102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102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27" customFormat="1" ht="18" customHeight="1" x14ac:dyDescent="0.2">
      <c r="A71" s="12"/>
      <c r="B71" s="11" t="s">
        <v>445</v>
      </c>
      <c r="C71" s="1">
        <v>10166</v>
      </c>
      <c r="D71" s="4" t="s">
        <v>446</v>
      </c>
      <c r="E71" s="1">
        <v>7179</v>
      </c>
      <c r="F71" s="1"/>
      <c r="G71" s="4" t="s">
        <v>433</v>
      </c>
      <c r="H71"/>
      <c r="I71" s="1">
        <f t="shared" si="8"/>
        <v>0</v>
      </c>
      <c r="J71" s="12">
        <f>Tabuľka1[[#This Row],[Stĺpec8]]</f>
        <v>0</v>
      </c>
      <c r="K71" s="102"/>
      <c r="L71" s="102"/>
      <c r="M71" s="97"/>
      <c r="N71" s="97"/>
      <c r="O71" s="97"/>
      <c r="P71" s="97"/>
      <c r="Q71" s="97"/>
      <c r="R71" s="97"/>
      <c r="S71" s="102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102"/>
      <c r="CU71" s="97"/>
      <c r="CV71" s="97"/>
      <c r="CW71" s="97"/>
      <c r="CX71" s="97"/>
      <c r="CY71" s="97"/>
      <c r="CZ71" s="97"/>
      <c r="DA71" s="97"/>
      <c r="DB71" s="97"/>
      <c r="DC71" s="97"/>
      <c r="DD71" s="102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102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88"/>
      <c r="JI71" s="88"/>
      <c r="JJ71" s="88"/>
      <c r="JK71" s="88"/>
      <c r="JL71" s="88"/>
      <c r="JM71" s="88"/>
      <c r="JN71" s="88"/>
      <c r="JO71" s="88"/>
      <c r="JP71" s="97"/>
      <c r="JQ71" s="97"/>
      <c r="JR71" s="97"/>
      <c r="JS71" s="97"/>
      <c r="JT71" s="97"/>
      <c r="JU71" s="97"/>
      <c r="JV71" s="97"/>
      <c r="JW71" s="97"/>
      <c r="JX71" s="102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27" customFormat="1" ht="18" customHeight="1" x14ac:dyDescent="0.2">
      <c r="A72" s="12"/>
      <c r="B72" s="11" t="s">
        <v>234</v>
      </c>
      <c r="C72" s="9">
        <v>5943</v>
      </c>
      <c r="D72" s="4" t="s">
        <v>63</v>
      </c>
      <c r="E72" s="1">
        <v>10324</v>
      </c>
      <c r="F72" s="1"/>
      <c r="G72" s="4" t="s">
        <v>46</v>
      </c>
      <c r="H72"/>
      <c r="I72" s="1">
        <f t="shared" si="6"/>
        <v>0</v>
      </c>
      <c r="J72" s="12">
        <f>Tabuľka1[[#This Row],[Stĺpec8]]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88"/>
      <c r="JI72" s="88"/>
      <c r="JJ72" s="88"/>
      <c r="JK72" s="88"/>
      <c r="JL72" s="88"/>
      <c r="JM72" s="88"/>
      <c r="JN72" s="88"/>
      <c r="JO72" s="88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102"/>
      <c r="KN72" s="102"/>
      <c r="KO72" s="97"/>
      <c r="KP72" s="97"/>
      <c r="KQ72" s="97"/>
      <c r="KR72" s="97"/>
      <c r="KS72" s="97"/>
      <c r="KT72" s="102"/>
      <c r="KU72" s="102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27" customFormat="1" ht="18" customHeight="1" x14ac:dyDescent="0.2">
      <c r="A73" s="12"/>
      <c r="B73" s="11" t="s">
        <v>400</v>
      </c>
      <c r="C73" s="1">
        <v>10270</v>
      </c>
      <c r="D73" s="4" t="s">
        <v>401</v>
      </c>
      <c r="E73" s="1">
        <v>12844</v>
      </c>
      <c r="F73" s="1">
        <v>2009</v>
      </c>
      <c r="G73" s="4" t="s">
        <v>59</v>
      </c>
      <c r="H73"/>
      <c r="I73" s="1">
        <f>SUM(K73:TB73)</f>
        <v>0</v>
      </c>
      <c r="J73" s="12">
        <f>Tabuľka1[[#This Row],[Stĺpec8]]</f>
        <v>0</v>
      </c>
      <c r="K73" s="102"/>
      <c r="L73" s="102"/>
      <c r="M73" s="97"/>
      <c r="N73" s="97"/>
      <c r="O73" s="97"/>
      <c r="P73" s="97"/>
      <c r="Q73" s="97"/>
      <c r="R73" s="97"/>
      <c r="S73" s="102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102"/>
      <c r="CU73" s="97"/>
      <c r="CV73" s="102"/>
      <c r="CW73" s="97"/>
      <c r="CX73" s="97"/>
      <c r="CY73" s="97"/>
      <c r="CZ73" s="97"/>
      <c r="DA73" s="97"/>
      <c r="DB73" s="97"/>
      <c r="DC73" s="97"/>
      <c r="DD73" s="102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102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88"/>
      <c r="JI73" s="88"/>
      <c r="JJ73" s="88"/>
      <c r="JK73" s="88"/>
      <c r="JL73" s="88"/>
      <c r="JM73" s="88"/>
      <c r="JN73" s="88"/>
      <c r="JO73" s="88"/>
      <c r="JP73" s="97"/>
      <c r="JQ73" s="97"/>
      <c r="JR73" s="97"/>
      <c r="JS73" s="97"/>
      <c r="JT73" s="97"/>
      <c r="JU73" s="97"/>
      <c r="JV73" s="97"/>
      <c r="JW73" s="97"/>
      <c r="JX73" s="102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102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102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102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27" customFormat="1" ht="18" customHeight="1" x14ac:dyDescent="0.2">
      <c r="A74" s="12"/>
      <c r="B74" s="11" t="s">
        <v>355</v>
      </c>
      <c r="C74" s="1">
        <v>10171</v>
      </c>
      <c r="D74" s="4" t="s">
        <v>356</v>
      </c>
      <c r="E74" s="1">
        <v>9086</v>
      </c>
      <c r="F74" s="1"/>
      <c r="G74" s="4" t="s">
        <v>152</v>
      </c>
      <c r="H74"/>
      <c r="I74" s="1">
        <f>SUM(K74:TB74)</f>
        <v>0</v>
      </c>
      <c r="J74" s="12">
        <f>Tabuľka1[[#This Row],[Stĺpec8]]</f>
        <v>0</v>
      </c>
      <c r="K74" s="102"/>
      <c r="L74" s="102"/>
      <c r="M74" s="97"/>
      <c r="N74" s="97"/>
      <c r="O74" s="97"/>
      <c r="P74" s="97"/>
      <c r="Q74" s="97"/>
      <c r="R74" s="97"/>
      <c r="S74" s="102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102"/>
      <c r="CU74" s="97"/>
      <c r="CV74" s="102"/>
      <c r="CW74" s="97"/>
      <c r="CX74" s="97"/>
      <c r="CY74" s="97"/>
      <c r="CZ74" s="97"/>
      <c r="DA74" s="97"/>
      <c r="DB74" s="97"/>
      <c r="DC74" s="97"/>
      <c r="DD74" s="102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102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88"/>
      <c r="JI74" s="88"/>
      <c r="JJ74" s="88"/>
      <c r="JK74" s="88"/>
      <c r="JL74" s="88"/>
      <c r="JM74" s="88"/>
      <c r="JN74" s="88"/>
      <c r="JO74" s="88"/>
      <c r="JP74" s="97"/>
      <c r="JQ74" s="97"/>
      <c r="JR74" s="97"/>
      <c r="JS74" s="97"/>
      <c r="JT74" s="97"/>
      <c r="JU74" s="97"/>
      <c r="JV74" s="97"/>
      <c r="JW74" s="97"/>
      <c r="JX74" s="102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102"/>
      <c r="KS74" s="102"/>
      <c r="KT74" s="97"/>
      <c r="KU74" s="97"/>
      <c r="KV74" s="97"/>
      <c r="KW74" s="97"/>
      <c r="KX74" s="97"/>
      <c r="KY74" s="97"/>
      <c r="KZ74" s="97"/>
      <c r="LA74" s="102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27" customFormat="1" ht="18" customHeight="1" x14ac:dyDescent="0.2">
      <c r="A75" s="12"/>
      <c r="B75" s="11" t="s">
        <v>413</v>
      </c>
      <c r="C75" s="1">
        <v>10275</v>
      </c>
      <c r="D75" s="4" t="s">
        <v>414</v>
      </c>
      <c r="E75" s="1">
        <v>12845</v>
      </c>
      <c r="F75" s="1">
        <v>2018</v>
      </c>
      <c r="G75" s="4" t="s">
        <v>59</v>
      </c>
      <c r="H75"/>
      <c r="I75" s="1">
        <f>SUM(K75:TB75)</f>
        <v>0</v>
      </c>
      <c r="J75" s="12">
        <f>Tabuľka1[[#This Row],[Stĺpec8]]</f>
        <v>0</v>
      </c>
      <c r="K75" s="102"/>
      <c r="L75" s="102"/>
      <c r="M75" s="97"/>
      <c r="N75" s="97"/>
      <c r="O75" s="97"/>
      <c r="P75" s="97"/>
      <c r="Q75" s="97"/>
      <c r="R75" s="97"/>
      <c r="S75" s="102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102"/>
      <c r="CU75" s="97"/>
      <c r="CV75" s="102"/>
      <c r="CW75" s="97"/>
      <c r="CX75" s="97"/>
      <c r="CY75" s="97"/>
      <c r="CZ75" s="97"/>
      <c r="DA75" s="97"/>
      <c r="DB75" s="97"/>
      <c r="DC75" s="97"/>
      <c r="DD75" s="102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102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88"/>
      <c r="JI75" s="88"/>
      <c r="JJ75" s="88"/>
      <c r="JK75" s="88"/>
      <c r="JL75" s="88"/>
      <c r="JM75" s="88"/>
      <c r="JN75" s="88"/>
      <c r="JO75" s="88"/>
      <c r="JP75" s="97"/>
      <c r="JQ75" s="97"/>
      <c r="JR75" s="97"/>
      <c r="JS75" s="97"/>
      <c r="JT75" s="97"/>
      <c r="JU75" s="97"/>
      <c r="JV75" s="97"/>
      <c r="JW75" s="97"/>
      <c r="JX75" s="102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102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27" customFormat="1" ht="18" customHeight="1" x14ac:dyDescent="0.2">
      <c r="A76" s="12"/>
      <c r="B76" s="11"/>
      <c r="C76" s="1"/>
      <c r="D76" s="4" t="s">
        <v>244</v>
      </c>
      <c r="E76" s="1">
        <v>12213</v>
      </c>
      <c r="F76" s="1">
        <v>2012</v>
      </c>
      <c r="G76" s="4"/>
      <c r="H76"/>
      <c r="I76" s="1">
        <f>SUM(K76:TB76)</f>
        <v>0</v>
      </c>
      <c r="J76" s="12"/>
      <c r="K76" s="102"/>
      <c r="L76" s="102"/>
      <c r="M76" s="97"/>
      <c r="N76" s="97"/>
      <c r="O76" s="97"/>
      <c r="P76" s="97"/>
      <c r="Q76" s="97"/>
      <c r="R76" s="97"/>
      <c r="S76" s="102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102"/>
      <c r="CU76" s="97"/>
      <c r="CV76" s="102"/>
      <c r="CW76" s="97"/>
      <c r="CX76" s="97"/>
      <c r="CY76" s="97"/>
      <c r="CZ76" s="97"/>
      <c r="DA76" s="97"/>
      <c r="DB76" s="97"/>
      <c r="DC76" s="97"/>
      <c r="DD76" s="102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102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88"/>
      <c r="JI76" s="88"/>
      <c r="JJ76" s="88"/>
      <c r="JK76" s="88"/>
      <c r="JL76" s="88"/>
      <c r="JM76" s="88"/>
      <c r="JN76" s="88"/>
      <c r="JO76" s="88"/>
      <c r="JP76" s="97"/>
      <c r="JQ76" s="97"/>
      <c r="JR76" s="97"/>
      <c r="JS76" s="97"/>
      <c r="JT76" s="97"/>
      <c r="JU76" s="97"/>
      <c r="JV76" s="97"/>
      <c r="JW76" s="97"/>
      <c r="JX76" s="102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27" customFormat="1" ht="18" customHeight="1" x14ac:dyDescent="0.2">
      <c r="A77" s="12"/>
      <c r="B77" s="11" t="s">
        <v>249</v>
      </c>
      <c r="C77" s="1">
        <v>9708</v>
      </c>
      <c r="D77" s="4" t="s">
        <v>250</v>
      </c>
      <c r="E77" s="1">
        <v>11392</v>
      </c>
      <c r="F77" s="1">
        <v>2014</v>
      </c>
      <c r="G77" s="4" t="s">
        <v>211</v>
      </c>
      <c r="H77"/>
      <c r="I77" s="1">
        <f t="shared" si="6"/>
        <v>0</v>
      </c>
      <c r="J77" s="12">
        <f>Tabuľka1[[#This Row],[Stĺpec8]]</f>
        <v>0</v>
      </c>
      <c r="K77" s="102"/>
      <c r="L77" s="102"/>
      <c r="M77" s="97"/>
      <c r="N77" s="97"/>
      <c r="O77" s="97"/>
      <c r="P77" s="97"/>
      <c r="Q77" s="97"/>
      <c r="R77" s="97"/>
      <c r="S77" s="102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102"/>
      <c r="CU77" s="97"/>
      <c r="CV77" s="102"/>
      <c r="CW77" s="97"/>
      <c r="CX77" s="97"/>
      <c r="CY77" s="97"/>
      <c r="CZ77" s="97"/>
      <c r="DA77" s="97"/>
      <c r="DB77" s="97"/>
      <c r="DC77" s="97"/>
      <c r="DD77" s="102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102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88"/>
      <c r="JI77" s="88"/>
      <c r="JJ77" s="88"/>
      <c r="JK77" s="88"/>
      <c r="JL77" s="88"/>
      <c r="JM77" s="88"/>
      <c r="JN77" s="88"/>
      <c r="JO77" s="88"/>
      <c r="JP77" s="97"/>
      <c r="JQ77" s="97"/>
      <c r="JR77" s="97"/>
      <c r="JS77" s="97"/>
      <c r="JT77" s="97"/>
      <c r="JU77" s="97"/>
      <c r="JV77" s="97"/>
      <c r="JW77" s="97"/>
      <c r="JX77" s="102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102"/>
      <c r="KS77" s="97"/>
      <c r="KT77" s="102"/>
      <c r="KU77" s="97"/>
      <c r="KV77" s="97"/>
      <c r="KW77" s="97"/>
      <c r="KX77" s="97"/>
      <c r="KY77" s="97"/>
      <c r="KZ77" s="97"/>
      <c r="LA77" s="102"/>
      <c r="LB77" s="97"/>
      <c r="LC77" s="97"/>
      <c r="LD77" s="97"/>
      <c r="LE77" s="97"/>
      <c r="LF77" s="97"/>
      <c r="LG77" s="97"/>
      <c r="LH77" s="97"/>
      <c r="LI77" s="97"/>
      <c r="LJ77" s="102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27" customFormat="1" ht="18" customHeight="1" x14ac:dyDescent="0.2">
      <c r="A78" s="12"/>
      <c r="B78" s="11" t="s">
        <v>366</v>
      </c>
      <c r="C78" s="1">
        <v>10257</v>
      </c>
      <c r="D78" t="s">
        <v>131</v>
      </c>
      <c r="E78" s="1">
        <v>9019</v>
      </c>
      <c r="F78" s="1"/>
      <c r="G78" t="s">
        <v>49</v>
      </c>
      <c r="H78"/>
      <c r="I78" s="1">
        <f t="shared" ref="I78:I79" si="9">SUM(K78:TB78)</f>
        <v>0</v>
      </c>
      <c r="J78" s="12">
        <f>Tabuľka1[[#This Row],[Stĺpec8]]+I79</f>
        <v>0</v>
      </c>
      <c r="K78" s="102"/>
      <c r="L78" s="102"/>
      <c r="M78" s="97"/>
      <c r="N78" s="97"/>
      <c r="O78" s="97"/>
      <c r="P78" s="97"/>
      <c r="Q78" s="97"/>
      <c r="R78" s="102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102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102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102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102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88"/>
      <c r="JI78" s="88"/>
      <c r="JJ78" s="88"/>
      <c r="JK78" s="88"/>
      <c r="JL78" s="88"/>
      <c r="JM78" s="88"/>
      <c r="JN78" s="88"/>
      <c r="JO78" s="88"/>
      <c r="JP78" s="97"/>
      <c r="JQ78" s="97"/>
      <c r="JR78" s="97"/>
      <c r="JS78" s="97"/>
      <c r="JT78" s="97"/>
      <c r="JU78" s="97"/>
      <c r="JV78" s="97"/>
      <c r="JW78" s="97"/>
      <c r="JX78" s="102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102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27" customFormat="1" ht="18" customHeight="1" x14ac:dyDescent="0.2">
      <c r="A79" s="12"/>
      <c r="B79" s="11"/>
      <c r="C79" s="1"/>
      <c r="D79" t="s">
        <v>270</v>
      </c>
      <c r="E79" s="1">
        <v>12573</v>
      </c>
      <c r="F79" s="1"/>
      <c r="G79"/>
      <c r="H79"/>
      <c r="I79" s="1">
        <f t="shared" si="9"/>
        <v>0</v>
      </c>
      <c r="J79" s="12"/>
      <c r="K79" s="102"/>
      <c r="L79" s="102"/>
      <c r="M79" s="97"/>
      <c r="N79" s="97"/>
      <c r="O79" s="97"/>
      <c r="P79" s="97"/>
      <c r="Q79" s="97"/>
      <c r="R79" s="102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102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102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102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102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88"/>
      <c r="JI79" s="88"/>
      <c r="JJ79" s="88"/>
      <c r="JK79" s="88"/>
      <c r="JL79" s="88"/>
      <c r="JM79" s="88"/>
      <c r="JN79" s="88"/>
      <c r="JO79" s="88"/>
      <c r="JP79" s="97"/>
      <c r="JQ79" s="97"/>
      <c r="JR79" s="97"/>
      <c r="JS79" s="97"/>
      <c r="JT79" s="97"/>
      <c r="JU79" s="97"/>
      <c r="JV79" s="97"/>
      <c r="JW79" s="97"/>
      <c r="JX79" s="102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102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27" customFormat="1" ht="18" customHeight="1" x14ac:dyDescent="0.2">
      <c r="A80" s="12"/>
      <c r="B80" s="11" t="s">
        <v>266</v>
      </c>
      <c r="C80" s="1">
        <v>9421</v>
      </c>
      <c r="D80" s="4" t="s">
        <v>286</v>
      </c>
      <c r="E80" s="1">
        <v>12309</v>
      </c>
      <c r="F80" s="1"/>
      <c r="G80" s="4" t="s">
        <v>19</v>
      </c>
      <c r="H80"/>
      <c r="I80" s="1">
        <f>SUM(K80:TB80)</f>
        <v>0</v>
      </c>
      <c r="J80" s="12">
        <f>Tabuľka1[[#This Row],[Stĺpec8]]+I81</f>
        <v>0</v>
      </c>
      <c r="K80" s="102"/>
      <c r="L80" s="102"/>
      <c r="M80" s="97"/>
      <c r="N80" s="97"/>
      <c r="O80" s="97"/>
      <c r="P80" s="97"/>
      <c r="Q80" s="97"/>
      <c r="R80" s="97"/>
      <c r="S80" s="102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102"/>
      <c r="CU80" s="97"/>
      <c r="CV80" s="102"/>
      <c r="CW80" s="97"/>
      <c r="CX80" s="97"/>
      <c r="CY80" s="97"/>
      <c r="CZ80" s="97"/>
      <c r="DA80" s="97"/>
      <c r="DB80" s="97"/>
      <c r="DC80" s="97"/>
      <c r="DD80" s="102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102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88"/>
      <c r="JI80" s="88"/>
      <c r="JJ80" s="88"/>
      <c r="JK80" s="88"/>
      <c r="JL80" s="88"/>
      <c r="JM80" s="88"/>
      <c r="JN80" s="88"/>
      <c r="JO80" s="88"/>
      <c r="JP80" s="97"/>
      <c r="JQ80" s="97"/>
      <c r="JR80" s="97"/>
      <c r="JS80" s="97"/>
      <c r="JT80" s="97"/>
      <c r="JU80" s="97"/>
      <c r="JV80" s="97"/>
      <c r="JW80" s="97"/>
      <c r="JX80" s="102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27" customFormat="1" ht="18" customHeight="1" x14ac:dyDescent="0.2">
      <c r="A81" s="12"/>
      <c r="B81" s="11"/>
      <c r="C81" s="1"/>
      <c r="D81" s="4" t="s">
        <v>488</v>
      </c>
      <c r="E81" s="1">
        <v>12950</v>
      </c>
      <c r="F81" s="1"/>
      <c r="G81" s="4"/>
      <c r="H81"/>
      <c r="I81" s="1">
        <f>SUM(K81:TB81)</f>
        <v>0</v>
      </c>
      <c r="J81" s="12"/>
      <c r="K81" s="102"/>
      <c r="L81" s="102"/>
      <c r="M81" s="97"/>
      <c r="N81" s="97"/>
      <c r="O81" s="97"/>
      <c r="P81" s="97"/>
      <c r="Q81" s="97"/>
      <c r="R81" s="97"/>
      <c r="S81" s="102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102"/>
      <c r="CU81" s="97"/>
      <c r="CV81" s="102"/>
      <c r="CW81" s="97"/>
      <c r="CX81" s="97"/>
      <c r="CY81" s="97"/>
      <c r="CZ81" s="97"/>
      <c r="DA81" s="97"/>
      <c r="DB81" s="97"/>
      <c r="DC81" s="97"/>
      <c r="DD81" s="102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102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88"/>
      <c r="JI81" s="88"/>
      <c r="JJ81" s="88"/>
      <c r="JK81" s="88"/>
      <c r="JL81" s="88"/>
      <c r="JM81" s="88"/>
      <c r="JN81" s="88"/>
      <c r="JO81" s="88"/>
      <c r="JP81" s="97"/>
      <c r="JQ81" s="97"/>
      <c r="JR81" s="97"/>
      <c r="JS81" s="97"/>
      <c r="JT81" s="97"/>
      <c r="JU81" s="97"/>
      <c r="JV81" s="97"/>
      <c r="JW81" s="97"/>
      <c r="JX81" s="102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102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27" customFormat="1" ht="18" customHeight="1" x14ac:dyDescent="0.2">
      <c r="A82" s="12"/>
      <c r="B82" s="11" t="s">
        <v>357</v>
      </c>
      <c r="C82" s="1">
        <v>9935</v>
      </c>
      <c r="D82" s="4" t="s">
        <v>358</v>
      </c>
      <c r="E82" s="1">
        <v>12695</v>
      </c>
      <c r="F82" s="1"/>
      <c r="G82" s="4" t="s">
        <v>49</v>
      </c>
      <c r="H82"/>
      <c r="I82" s="1">
        <f>SUM(K82:TB82)</f>
        <v>0</v>
      </c>
      <c r="J82" s="12">
        <f>Tabuľka1[[#This Row],[Stĺpec8]]</f>
        <v>0</v>
      </c>
      <c r="K82" s="102"/>
      <c r="L82" s="102"/>
      <c r="M82" s="97"/>
      <c r="N82" s="97"/>
      <c r="O82" s="97"/>
      <c r="P82" s="97"/>
      <c r="Q82" s="97"/>
      <c r="R82" s="97"/>
      <c r="S82" s="102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102"/>
      <c r="CU82" s="97"/>
      <c r="CV82" s="102"/>
      <c r="CW82" s="97"/>
      <c r="CX82" s="97"/>
      <c r="CY82" s="97"/>
      <c r="CZ82" s="97"/>
      <c r="DA82" s="97"/>
      <c r="DB82" s="97"/>
      <c r="DC82" s="97"/>
      <c r="DD82" s="102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102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88"/>
      <c r="JI82" s="88"/>
      <c r="JJ82" s="88"/>
      <c r="JK82" s="88"/>
      <c r="JL82" s="88"/>
      <c r="JM82" s="88"/>
      <c r="JN82" s="88"/>
      <c r="JO82" s="88"/>
      <c r="JP82" s="97"/>
      <c r="JQ82" s="97"/>
      <c r="JR82" s="97"/>
      <c r="JS82" s="97"/>
      <c r="JT82" s="97"/>
      <c r="JU82" s="97"/>
      <c r="JV82" s="97"/>
      <c r="JW82" s="97"/>
      <c r="JX82" s="102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102"/>
      <c r="KS82" s="102"/>
      <c r="KT82" s="97"/>
      <c r="KU82" s="97"/>
      <c r="KV82" s="97"/>
      <c r="KW82" s="97"/>
      <c r="KX82" s="97"/>
      <c r="KY82" s="97"/>
      <c r="KZ82" s="97"/>
      <c r="LA82" s="102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27" customFormat="1" ht="18" customHeight="1" x14ac:dyDescent="0.2">
      <c r="A83" s="12"/>
      <c r="B83" s="11" t="s">
        <v>251</v>
      </c>
      <c r="C83" s="1">
        <v>9725</v>
      </c>
      <c r="D83" s="4" t="s">
        <v>252</v>
      </c>
      <c r="E83" s="1">
        <v>10202</v>
      </c>
      <c r="F83" s="1">
        <v>2014</v>
      </c>
      <c r="G83" s="4" t="s">
        <v>211</v>
      </c>
      <c r="H83"/>
      <c r="I83" s="1">
        <f t="shared" si="6"/>
        <v>0</v>
      </c>
      <c r="J83" s="12">
        <f>Tabuľka1[[#This Row],[Stĺpec8]]</f>
        <v>0</v>
      </c>
      <c r="K83" s="102"/>
      <c r="L83" s="102"/>
      <c r="M83" s="97"/>
      <c r="N83" s="97"/>
      <c r="O83" s="97"/>
      <c r="P83" s="97"/>
      <c r="Q83" s="97"/>
      <c r="R83" s="97"/>
      <c r="S83" s="102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102"/>
      <c r="CU83" s="97"/>
      <c r="CV83" s="102"/>
      <c r="CW83" s="97"/>
      <c r="CX83" s="97"/>
      <c r="CY83" s="97"/>
      <c r="CZ83" s="97"/>
      <c r="DA83" s="97"/>
      <c r="DB83" s="97"/>
      <c r="DC83" s="97"/>
      <c r="DD83" s="102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102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88"/>
      <c r="JI83" s="88"/>
      <c r="JJ83" s="88"/>
      <c r="JK83" s="88"/>
      <c r="JL83" s="88"/>
      <c r="JM83" s="88"/>
      <c r="JN83" s="88"/>
      <c r="JO83" s="88"/>
      <c r="JP83" s="97"/>
      <c r="JQ83" s="97"/>
      <c r="JR83" s="97"/>
      <c r="JS83" s="97"/>
      <c r="JT83" s="97"/>
      <c r="JU83" s="97"/>
      <c r="JV83" s="97"/>
      <c r="JW83" s="97"/>
      <c r="JX83" s="102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102"/>
      <c r="KS83" s="102"/>
      <c r="KT83" s="97"/>
      <c r="KU83" s="97"/>
      <c r="KV83" s="97"/>
      <c r="KW83" s="97"/>
      <c r="KX83" s="97"/>
      <c r="KY83" s="97"/>
      <c r="KZ83" s="97"/>
      <c r="LA83" s="102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27" customFormat="1" ht="18" customHeight="1" x14ac:dyDescent="0.2">
      <c r="A84" s="12"/>
      <c r="B84" s="11" t="s">
        <v>307</v>
      </c>
      <c r="C84" s="1">
        <v>9955</v>
      </c>
      <c r="D84" s="4" t="s">
        <v>308</v>
      </c>
      <c r="E84" s="1">
        <v>11717</v>
      </c>
      <c r="F84" s="1">
        <v>2011</v>
      </c>
      <c r="G84" s="4" t="s">
        <v>187</v>
      </c>
      <c r="H84"/>
      <c r="I84" s="1">
        <f t="shared" si="6"/>
        <v>0</v>
      </c>
      <c r="J84" s="12">
        <f>Tabuľka1[[#This Row],[Stĺpec8]]</f>
        <v>0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102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102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102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102"/>
      <c r="KN84" s="97"/>
      <c r="KO84" s="97"/>
      <c r="KP84" s="97"/>
      <c r="KQ84" s="97"/>
      <c r="KR84" s="97"/>
      <c r="KS84" s="102"/>
      <c r="KT84" s="97"/>
      <c r="KU84" s="97"/>
      <c r="KV84" s="97"/>
      <c r="KW84" s="97"/>
      <c r="KX84" s="97"/>
      <c r="KY84" s="97"/>
      <c r="KZ84" s="97"/>
      <c r="LA84" s="102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27" customFormat="1" ht="18" customHeight="1" x14ac:dyDescent="0.2">
      <c r="A85" s="12"/>
      <c r="B85" s="11" t="s">
        <v>368</v>
      </c>
      <c r="C85" s="1">
        <v>9918</v>
      </c>
      <c r="D85" s="4" t="s">
        <v>214</v>
      </c>
      <c r="E85" s="1">
        <v>8754</v>
      </c>
      <c r="F85" s="1"/>
      <c r="G85" s="4" t="s">
        <v>52</v>
      </c>
      <c r="H85"/>
      <c r="I85" s="1">
        <f t="shared" si="6"/>
        <v>0</v>
      </c>
      <c r="J85" s="12">
        <f>Tabuľka1[[#This Row],[Stĺpec8]]</f>
        <v>0</v>
      </c>
      <c r="K85" s="102"/>
      <c r="L85" s="102"/>
      <c r="M85" s="97"/>
      <c r="N85" s="97"/>
      <c r="O85" s="97"/>
      <c r="P85" s="97"/>
      <c r="Q85" s="97"/>
      <c r="R85" s="97"/>
      <c r="S85" s="102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102"/>
      <c r="CU85" s="97"/>
      <c r="CV85" s="102"/>
      <c r="CW85" s="97"/>
      <c r="CX85" s="97"/>
      <c r="CY85" s="97"/>
      <c r="CZ85" s="97"/>
      <c r="DA85" s="97"/>
      <c r="DB85" s="97"/>
      <c r="DC85" s="97"/>
      <c r="DD85" s="102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102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88"/>
      <c r="JI85" s="88"/>
      <c r="JJ85" s="88"/>
      <c r="JK85" s="88"/>
      <c r="JL85" s="88"/>
      <c r="JM85" s="88"/>
      <c r="JN85" s="88"/>
      <c r="JO85" s="88"/>
      <c r="JP85" s="97"/>
      <c r="JQ85" s="97"/>
      <c r="JR85" s="97"/>
      <c r="JS85" s="97"/>
      <c r="JT85" s="97"/>
      <c r="JU85" s="97"/>
      <c r="JV85" s="97"/>
      <c r="JW85" s="97"/>
      <c r="JX85" s="102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27" customFormat="1" ht="18" customHeight="1" x14ac:dyDescent="0.2">
      <c r="A86" s="12"/>
      <c r="B86" s="11" t="s">
        <v>339</v>
      </c>
      <c r="C86" s="1">
        <v>9763</v>
      </c>
      <c r="D86" s="4" t="s">
        <v>340</v>
      </c>
      <c r="E86" s="1">
        <v>12826</v>
      </c>
      <c r="F86" s="1"/>
      <c r="G86" s="4" t="s">
        <v>19</v>
      </c>
      <c r="H86"/>
      <c r="I86" s="1">
        <f t="shared" si="6"/>
        <v>0</v>
      </c>
      <c r="J86" s="12">
        <f>Tabuľka1[[#This Row],[Stĺpec8]]</f>
        <v>0</v>
      </c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102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102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102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97"/>
      <c r="JI86" s="97"/>
      <c r="JJ86" s="97"/>
      <c r="JK86" s="97"/>
      <c r="JL86" s="97"/>
      <c r="JM86" s="97"/>
      <c r="JN86" s="97"/>
      <c r="JO86" s="97"/>
      <c r="JP86" s="97"/>
      <c r="JQ86" s="97"/>
      <c r="JR86" s="97"/>
      <c r="JS86" s="97"/>
      <c r="JT86" s="97"/>
      <c r="JU86" s="97"/>
      <c r="JV86" s="97"/>
      <c r="JW86" s="97"/>
      <c r="JX86" s="97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102"/>
      <c r="KN86" s="97"/>
      <c r="KO86" s="97"/>
      <c r="KP86" s="97"/>
      <c r="KQ86" s="97"/>
      <c r="KR86" s="97"/>
      <c r="KS86" s="102"/>
      <c r="KT86" s="97"/>
      <c r="KU86" s="97"/>
      <c r="KV86" s="97"/>
      <c r="KW86" s="97"/>
      <c r="KX86" s="97"/>
      <c r="KY86" s="97"/>
      <c r="KZ86" s="97"/>
      <c r="LA86" s="102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27" customFormat="1" ht="18" customHeight="1" x14ac:dyDescent="0.2">
      <c r="A87" s="12"/>
      <c r="B87" s="11" t="s">
        <v>505</v>
      </c>
      <c r="C87" s="1">
        <v>9486</v>
      </c>
      <c r="D87" s="4" t="s">
        <v>506</v>
      </c>
      <c r="E87" s="1">
        <v>12169</v>
      </c>
      <c r="F87" s="1"/>
      <c r="G87" s="4" t="s">
        <v>49</v>
      </c>
      <c r="H87"/>
      <c r="I87" s="1">
        <f t="shared" ref="I87" si="10">SUM(K87:TB87)</f>
        <v>0</v>
      </c>
      <c r="J87" s="12">
        <f>Tabuľka1[[#This Row],[Stĺpec8]]</f>
        <v>0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102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102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97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102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97"/>
      <c r="JI87" s="97"/>
      <c r="JJ87" s="97"/>
      <c r="JK87" s="97"/>
      <c r="JL87" s="97"/>
      <c r="JM87" s="97"/>
      <c r="JN87" s="97"/>
      <c r="JO87" s="97"/>
      <c r="JP87" s="97"/>
      <c r="JQ87" s="97"/>
      <c r="JR87" s="97"/>
      <c r="JS87" s="97"/>
      <c r="JT87" s="97"/>
      <c r="JU87" s="97"/>
      <c r="JV87" s="97"/>
      <c r="JW87" s="97"/>
      <c r="JX87" s="97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102"/>
      <c r="KN87" s="97"/>
      <c r="KO87" s="97"/>
      <c r="KP87" s="97"/>
      <c r="KQ87" s="97"/>
      <c r="KR87" s="97"/>
      <c r="KS87" s="102"/>
      <c r="KT87" s="97"/>
      <c r="KU87" s="97"/>
      <c r="KV87" s="97"/>
      <c r="KW87" s="97"/>
      <c r="KX87" s="97"/>
      <c r="KY87" s="97"/>
      <c r="KZ87" s="97"/>
      <c r="LA87" s="102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27" customFormat="1" ht="18" customHeight="1" x14ac:dyDescent="0.2">
      <c r="A88" s="12"/>
      <c r="B88" s="11" t="s">
        <v>280</v>
      </c>
      <c r="C88" s="1">
        <v>9750</v>
      </c>
      <c r="D88" s="4" t="s">
        <v>178</v>
      </c>
      <c r="E88" s="1">
        <v>6866</v>
      </c>
      <c r="F88" s="1"/>
      <c r="G88" s="4" t="s">
        <v>179</v>
      </c>
      <c r="H88"/>
      <c r="I88" s="1">
        <f t="shared" si="6"/>
        <v>0</v>
      </c>
      <c r="J88" s="12">
        <f>Tabuľka1[[#This Row],[Stĺpec8]]</f>
        <v>0</v>
      </c>
      <c r="K88" s="102"/>
      <c r="L88" s="102"/>
      <c r="M88" s="97"/>
      <c r="N88" s="97"/>
      <c r="O88" s="97"/>
      <c r="P88" s="97"/>
      <c r="Q88" s="97"/>
      <c r="R88" s="97"/>
      <c r="S88" s="102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102"/>
      <c r="CU88" s="97"/>
      <c r="CV88" s="102"/>
      <c r="CW88" s="97"/>
      <c r="CX88" s="97"/>
      <c r="CY88" s="97"/>
      <c r="CZ88" s="97"/>
      <c r="DA88" s="97"/>
      <c r="DB88" s="97"/>
      <c r="DC88" s="97"/>
      <c r="DD88" s="102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102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88"/>
      <c r="JI88" s="88"/>
      <c r="JJ88" s="88"/>
      <c r="JK88" s="88"/>
      <c r="JL88" s="88"/>
      <c r="JM88" s="88"/>
      <c r="JN88" s="88"/>
      <c r="JO88" s="88"/>
      <c r="JP88" s="97"/>
      <c r="JQ88" s="97"/>
      <c r="JR88" s="97"/>
      <c r="JS88" s="97"/>
      <c r="JT88" s="97"/>
      <c r="JU88" s="97"/>
      <c r="JV88" s="97"/>
      <c r="JW88" s="97"/>
      <c r="JX88" s="102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102"/>
      <c r="KS88" s="102"/>
      <c r="KT88" s="97"/>
      <c r="KU88" s="97"/>
      <c r="KV88" s="97"/>
      <c r="KW88" s="97"/>
      <c r="KX88" s="97"/>
      <c r="KY88" s="97"/>
      <c r="KZ88" s="97"/>
      <c r="LA88" s="102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27" customFormat="1" ht="18" customHeight="1" x14ac:dyDescent="0.2">
      <c r="A89" s="12"/>
      <c r="B89" s="11" t="s">
        <v>461</v>
      </c>
      <c r="C89" s="1">
        <v>9436</v>
      </c>
      <c r="D89" s="4" t="s">
        <v>462</v>
      </c>
      <c r="E89" s="1">
        <v>12598</v>
      </c>
      <c r="F89" s="1"/>
      <c r="G89" s="4" t="s">
        <v>298</v>
      </c>
      <c r="H89"/>
      <c r="I89" s="1">
        <f>SUM(K89:TB89)</f>
        <v>0</v>
      </c>
      <c r="J89" s="12">
        <f>Tabuľka1[[#This Row],[Stĺpec8]]</f>
        <v>0</v>
      </c>
      <c r="K89" s="102"/>
      <c r="L89" s="102"/>
      <c r="M89" s="97"/>
      <c r="N89" s="97"/>
      <c r="O89" s="97"/>
      <c r="P89" s="97"/>
      <c r="Q89" s="97"/>
      <c r="R89" s="97"/>
      <c r="S89" s="102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102"/>
      <c r="CU89" s="97"/>
      <c r="CV89" s="97"/>
      <c r="CW89" s="97"/>
      <c r="CX89" s="97"/>
      <c r="CY89" s="97"/>
      <c r="CZ89" s="97"/>
      <c r="DA89" s="97"/>
      <c r="DB89" s="97"/>
      <c r="DC89" s="97"/>
      <c r="DD89" s="102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102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88"/>
      <c r="JI89" s="88"/>
      <c r="JJ89" s="88"/>
      <c r="JK89" s="88"/>
      <c r="JL89" s="88"/>
      <c r="JM89" s="88"/>
      <c r="JN89" s="88"/>
      <c r="JO89" s="88"/>
      <c r="JP89" s="97"/>
      <c r="JQ89" s="97"/>
      <c r="JR89" s="97"/>
      <c r="JS89" s="97"/>
      <c r="JT89" s="97"/>
      <c r="JU89" s="97"/>
      <c r="JV89" s="97"/>
      <c r="JW89" s="97"/>
      <c r="JX89" s="102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27" customFormat="1" ht="18" customHeight="1" x14ac:dyDescent="0.2">
      <c r="A90" s="12"/>
      <c r="B90" s="11" t="s">
        <v>421</v>
      </c>
      <c r="C90" s="1"/>
      <c r="D90" s="4" t="s">
        <v>208</v>
      </c>
      <c r="E90" s="1"/>
      <c r="F90" s="1"/>
      <c r="G90" s="4" t="s">
        <v>52</v>
      </c>
      <c r="H90"/>
      <c r="I90" s="1">
        <f>SUM(K90:TB90)</f>
        <v>0</v>
      </c>
      <c r="J90" s="12">
        <f>Tabuľka1[[#This Row],[Stĺpec8]]</f>
        <v>0</v>
      </c>
      <c r="K90" s="102"/>
      <c r="L90" s="102"/>
      <c r="M90" s="97"/>
      <c r="N90" s="97"/>
      <c r="O90" s="97"/>
      <c r="P90" s="97"/>
      <c r="Q90" s="97"/>
      <c r="R90" s="97"/>
      <c r="S90" s="102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102"/>
      <c r="CU90" s="97"/>
      <c r="CV90" s="97"/>
      <c r="CW90" s="97"/>
      <c r="CX90" s="97"/>
      <c r="CY90" s="97"/>
      <c r="CZ90" s="97"/>
      <c r="DA90" s="97"/>
      <c r="DB90" s="97"/>
      <c r="DC90" s="97"/>
      <c r="DD90" s="102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102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88"/>
      <c r="JI90" s="88"/>
      <c r="JJ90" s="88"/>
      <c r="JK90" s="88"/>
      <c r="JL90" s="88"/>
      <c r="JM90" s="88"/>
      <c r="JN90" s="88"/>
      <c r="JO90" s="88"/>
      <c r="JP90" s="97"/>
      <c r="JQ90" s="97"/>
      <c r="JR90" s="97"/>
      <c r="JS90" s="97"/>
      <c r="JT90" s="97"/>
      <c r="JU90" s="97"/>
      <c r="JV90" s="97"/>
      <c r="JW90" s="97"/>
      <c r="JX90" s="102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27" customFormat="1" ht="18" customHeight="1" x14ac:dyDescent="0.2">
      <c r="A91" s="12"/>
      <c r="B91" s="11" t="s">
        <v>363</v>
      </c>
      <c r="C91" s="1">
        <v>10058</v>
      </c>
      <c r="D91" t="s">
        <v>364</v>
      </c>
      <c r="E91" s="1">
        <v>11020</v>
      </c>
      <c r="F91" s="1"/>
      <c r="G91" t="s">
        <v>365</v>
      </c>
      <c r="H91"/>
      <c r="I91" s="1">
        <f>SUM(K91:TB91)</f>
        <v>0</v>
      </c>
      <c r="J91" s="12">
        <f>Tabuľka1[[#This Row],[Stĺpec8]]</f>
        <v>0</v>
      </c>
      <c r="K91" s="102"/>
      <c r="L91" s="102"/>
      <c r="M91" s="97"/>
      <c r="N91" s="97"/>
      <c r="O91" s="97"/>
      <c r="P91" s="97"/>
      <c r="Q91" s="97"/>
      <c r="R91" s="102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102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102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102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102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88"/>
      <c r="JI91" s="88"/>
      <c r="JJ91" s="88"/>
      <c r="JK91" s="88"/>
      <c r="JL91" s="88"/>
      <c r="JM91" s="88"/>
      <c r="JN91" s="88"/>
      <c r="JO91" s="88"/>
      <c r="JP91" s="97"/>
      <c r="JQ91" s="97"/>
      <c r="JR91" s="97"/>
      <c r="JS91" s="97"/>
      <c r="JT91" s="97"/>
      <c r="JU91" s="97"/>
      <c r="JV91" s="97"/>
      <c r="JW91" s="97"/>
      <c r="JX91" s="102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102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27" customFormat="1" ht="18" customHeight="1" x14ac:dyDescent="0.2">
      <c r="A92" s="12"/>
      <c r="B92" s="11" t="s">
        <v>509</v>
      </c>
      <c r="C92" s="1">
        <v>10167</v>
      </c>
      <c r="D92" t="s">
        <v>444</v>
      </c>
      <c r="E92" s="1">
        <v>5130</v>
      </c>
      <c r="F92" s="1"/>
      <c r="G92" t="s">
        <v>433</v>
      </c>
      <c r="H92"/>
      <c r="I92" s="1">
        <f>SUM(K92:TB92)</f>
        <v>0</v>
      </c>
      <c r="J92" s="12">
        <f>Tabuľka1[[#This Row],[Stĺpec8]]</f>
        <v>0</v>
      </c>
      <c r="K92" s="102"/>
      <c r="L92" s="102"/>
      <c r="M92" s="97"/>
      <c r="N92" s="97"/>
      <c r="O92" s="97"/>
      <c r="P92" s="97"/>
      <c r="Q92" s="97"/>
      <c r="R92" s="102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102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102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102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102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88"/>
      <c r="JI92" s="88"/>
      <c r="JJ92" s="88"/>
      <c r="JK92" s="88"/>
      <c r="JL92" s="88"/>
      <c r="JM92" s="88"/>
      <c r="JN92" s="88"/>
      <c r="JO92" s="88"/>
      <c r="JP92" s="97"/>
      <c r="JQ92" s="97"/>
      <c r="JR92" s="97"/>
      <c r="JS92" s="97"/>
      <c r="JT92" s="97"/>
      <c r="JU92" s="97"/>
      <c r="JV92" s="97"/>
      <c r="JW92" s="97"/>
      <c r="JX92" s="102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102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27" customFormat="1" ht="18" customHeight="1" x14ac:dyDescent="0.2">
      <c r="A93" s="12"/>
      <c r="B93" s="11" t="s">
        <v>212</v>
      </c>
      <c r="C93" s="1">
        <v>9505</v>
      </c>
      <c r="D93" s="4" t="s">
        <v>213</v>
      </c>
      <c r="E93" s="1">
        <v>11277</v>
      </c>
      <c r="F93" s="1">
        <v>2007</v>
      </c>
      <c r="G93" s="4" t="s">
        <v>52</v>
      </c>
      <c r="H93"/>
      <c r="I93" s="1">
        <f t="shared" si="6"/>
        <v>0</v>
      </c>
      <c r="J93" s="12">
        <f>Tabuľka1[[#This Row],[Stĺpec8]]</f>
        <v>0</v>
      </c>
      <c r="K93" s="102"/>
      <c r="L93" s="102"/>
      <c r="M93" s="97"/>
      <c r="N93" s="97"/>
      <c r="O93" s="97"/>
      <c r="P93" s="97"/>
      <c r="Q93" s="97"/>
      <c r="R93" s="97"/>
      <c r="S93" s="102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102"/>
      <c r="CU93" s="97"/>
      <c r="CV93" s="102"/>
      <c r="CW93" s="97"/>
      <c r="CX93" s="97"/>
      <c r="CY93" s="97"/>
      <c r="CZ93" s="97"/>
      <c r="DA93" s="97"/>
      <c r="DB93" s="97"/>
      <c r="DC93" s="97"/>
      <c r="DD93" s="102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102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88"/>
      <c r="JI93" s="88"/>
      <c r="JJ93" s="88"/>
      <c r="JK93" s="88"/>
      <c r="JL93" s="88"/>
      <c r="JM93" s="88"/>
      <c r="JN93" s="88"/>
      <c r="JO93" s="88"/>
      <c r="JP93" s="97"/>
      <c r="JQ93" s="97"/>
      <c r="JR93" s="97"/>
      <c r="JS93" s="97"/>
      <c r="JT93" s="97"/>
      <c r="JU93" s="97"/>
      <c r="JV93" s="97"/>
      <c r="JW93" s="97"/>
      <c r="JX93" s="102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27" customFormat="1" ht="18" customHeight="1" x14ac:dyDescent="0.2">
      <c r="A94" s="12"/>
      <c r="B94" s="11" t="s">
        <v>498</v>
      </c>
      <c r="C94" s="1">
        <v>10301</v>
      </c>
      <c r="D94" s="4" t="s">
        <v>186</v>
      </c>
      <c r="E94" s="1">
        <v>8885</v>
      </c>
      <c r="F94" s="1"/>
      <c r="G94" s="4" t="s">
        <v>187</v>
      </c>
      <c r="H94"/>
      <c r="I94" s="1">
        <f>SUM(K94:TB94)</f>
        <v>0</v>
      </c>
      <c r="J94" s="12">
        <f>Tabuľka1[[#This Row],[Stĺpec8]]</f>
        <v>0</v>
      </c>
      <c r="K94" s="102"/>
      <c r="L94" s="102"/>
      <c r="M94" s="97"/>
      <c r="N94" s="97"/>
      <c r="O94" s="97"/>
      <c r="P94" s="97"/>
      <c r="Q94" s="97"/>
      <c r="R94" s="97"/>
      <c r="S94" s="102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102"/>
      <c r="CU94" s="97"/>
      <c r="CV94" s="102"/>
      <c r="CW94" s="97"/>
      <c r="CX94" s="97"/>
      <c r="CY94" s="97"/>
      <c r="CZ94" s="97"/>
      <c r="DA94" s="97"/>
      <c r="DB94" s="97"/>
      <c r="DC94" s="97"/>
      <c r="DD94" s="102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102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88"/>
      <c r="JI94" s="88"/>
      <c r="JJ94" s="88"/>
      <c r="JK94" s="88"/>
      <c r="JL94" s="88"/>
      <c r="JM94" s="88"/>
      <c r="JN94" s="88"/>
      <c r="JO94" s="88"/>
      <c r="JP94" s="97"/>
      <c r="JQ94" s="97"/>
      <c r="JR94" s="97"/>
      <c r="JS94" s="97"/>
      <c r="JT94" s="97"/>
      <c r="JU94" s="97"/>
      <c r="JV94" s="97"/>
      <c r="JW94" s="97"/>
      <c r="JX94" s="102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27" customFormat="1" ht="18.75" customHeight="1" x14ac:dyDescent="0.2">
      <c r="A95" s="12"/>
      <c r="B95" s="11" t="s">
        <v>487</v>
      </c>
      <c r="C95" s="1">
        <v>8358</v>
      </c>
      <c r="D95" s="29" t="s">
        <v>489</v>
      </c>
      <c r="E95" s="1">
        <v>10686</v>
      </c>
      <c r="F95" s="1"/>
      <c r="G95" s="4" t="s">
        <v>268</v>
      </c>
      <c r="H95"/>
      <c r="I95" s="1">
        <f>SUM(K95:TB95)</f>
        <v>0</v>
      </c>
      <c r="J95" s="12">
        <f>Tabuľka1[[#This Row],[Stĺpec8]]</f>
        <v>0</v>
      </c>
      <c r="K95" s="102"/>
      <c r="L95" s="102"/>
      <c r="M95" s="97"/>
      <c r="N95" s="97"/>
      <c r="O95" s="97"/>
      <c r="P95" s="97"/>
      <c r="Q95" s="97"/>
      <c r="R95" s="97"/>
      <c r="S95" s="102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102"/>
      <c r="CU95" s="97"/>
      <c r="CV95" s="102"/>
      <c r="CW95" s="97"/>
      <c r="CX95" s="97"/>
      <c r="CY95" s="97"/>
      <c r="CZ95" s="97"/>
      <c r="DA95" s="97"/>
      <c r="DB95" s="97"/>
      <c r="DC95" s="97"/>
      <c r="DD95" s="102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102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88"/>
      <c r="JI95" s="88"/>
      <c r="JJ95" s="88"/>
      <c r="JK95" s="88"/>
      <c r="JL95" s="88"/>
      <c r="JM95" s="88"/>
      <c r="JN95" s="88"/>
      <c r="JO95" s="88"/>
      <c r="JP95" s="97"/>
      <c r="JQ95" s="97"/>
      <c r="JR95" s="97"/>
      <c r="JS95" s="97"/>
      <c r="JT95" s="97"/>
      <c r="JU95" s="97"/>
      <c r="JV95" s="97"/>
      <c r="JW95" s="97"/>
      <c r="JX95" s="102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97"/>
      <c r="KS95" s="97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102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27" customFormat="1" ht="18" customHeight="1" x14ac:dyDescent="0.2">
      <c r="A96" s="12"/>
      <c r="B96" s="11" t="s">
        <v>369</v>
      </c>
      <c r="C96" s="1">
        <v>9891</v>
      </c>
      <c r="D96" s="4" t="s">
        <v>370</v>
      </c>
      <c r="E96" s="1">
        <v>12872</v>
      </c>
      <c r="F96" s="1"/>
      <c r="G96" s="4" t="s">
        <v>152</v>
      </c>
      <c r="H96"/>
      <c r="I96" s="1">
        <f>SUM(K96:TB96)</f>
        <v>0</v>
      </c>
      <c r="J96" s="12">
        <f>Tabuľka1[[#This Row],[Stĺpec8]]</f>
        <v>0</v>
      </c>
      <c r="K96" s="102"/>
      <c r="L96" s="102"/>
      <c r="M96" s="97"/>
      <c r="N96" s="97"/>
      <c r="O96" s="97"/>
      <c r="P96" s="97"/>
      <c r="Q96" s="97"/>
      <c r="R96" s="97"/>
      <c r="S96" s="102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102"/>
      <c r="CU96" s="97"/>
      <c r="CV96" s="102"/>
      <c r="CW96" s="97"/>
      <c r="CX96" s="97"/>
      <c r="CY96" s="97"/>
      <c r="CZ96" s="97"/>
      <c r="DA96" s="97"/>
      <c r="DB96" s="97"/>
      <c r="DC96" s="97"/>
      <c r="DD96" s="102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102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88"/>
      <c r="JI96" s="88"/>
      <c r="JJ96" s="88"/>
      <c r="JK96" s="88"/>
      <c r="JL96" s="88"/>
      <c r="JM96" s="88"/>
      <c r="JN96" s="88"/>
      <c r="JO96" s="88"/>
      <c r="JP96" s="97"/>
      <c r="JQ96" s="97"/>
      <c r="JR96" s="97"/>
      <c r="JS96" s="97"/>
      <c r="JT96" s="97"/>
      <c r="JU96" s="97"/>
      <c r="JV96" s="97"/>
      <c r="JW96" s="97"/>
      <c r="JX96" s="102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97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27" customFormat="1" ht="18" customHeight="1" x14ac:dyDescent="0.2">
      <c r="A97" s="12"/>
      <c r="B97" s="11" t="s">
        <v>500</v>
      </c>
      <c r="C97" s="1">
        <v>9676</v>
      </c>
      <c r="D97" s="4" t="s">
        <v>501</v>
      </c>
      <c r="E97" s="1">
        <v>10277</v>
      </c>
      <c r="F97" s="1"/>
      <c r="G97" s="4" t="s">
        <v>46</v>
      </c>
      <c r="H97"/>
      <c r="I97" s="1"/>
      <c r="J97" s="12"/>
      <c r="K97" s="102"/>
      <c r="L97" s="102"/>
      <c r="M97" s="97"/>
      <c r="N97" s="97"/>
      <c r="O97" s="97"/>
      <c r="P97" s="97"/>
      <c r="Q97" s="97"/>
      <c r="R97" s="97"/>
      <c r="S97" s="102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102"/>
      <c r="CU97" s="97"/>
      <c r="CV97" s="102"/>
      <c r="CW97" s="97"/>
      <c r="CX97" s="97"/>
      <c r="CY97" s="97"/>
      <c r="CZ97" s="97"/>
      <c r="DA97" s="97"/>
      <c r="DB97" s="97"/>
      <c r="DC97" s="97"/>
      <c r="DD97" s="102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102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88"/>
      <c r="JI97" s="88"/>
      <c r="JJ97" s="88"/>
      <c r="JK97" s="88"/>
      <c r="JL97" s="88"/>
      <c r="JM97" s="88"/>
      <c r="JN97" s="88"/>
      <c r="JO97" s="88"/>
      <c r="JP97" s="97"/>
      <c r="JQ97" s="97"/>
      <c r="JR97" s="97"/>
      <c r="JS97" s="97"/>
      <c r="JT97" s="97"/>
      <c r="JU97" s="97"/>
      <c r="JV97" s="97"/>
      <c r="JW97" s="97"/>
      <c r="JX97" s="102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27" customFormat="1" ht="18" customHeight="1" x14ac:dyDescent="0.2">
      <c r="A98" s="12"/>
      <c r="B98" s="11" t="s">
        <v>361</v>
      </c>
      <c r="C98" s="1">
        <v>9665</v>
      </c>
      <c r="D98" s="4" t="s">
        <v>362</v>
      </c>
      <c r="E98" s="1">
        <v>9235</v>
      </c>
      <c r="F98" s="1"/>
      <c r="G98" s="4" t="s">
        <v>52</v>
      </c>
      <c r="H98"/>
      <c r="I98" s="1">
        <f t="shared" ref="I98:I102" si="11">SUM(K98:TB98)</f>
        <v>0</v>
      </c>
      <c r="J98" s="12">
        <f>Tabuľka1[[#This Row],[Stĺpec8]]</f>
        <v>0</v>
      </c>
      <c r="K98" s="102"/>
      <c r="L98" s="102"/>
      <c r="M98" s="97"/>
      <c r="N98" s="97"/>
      <c r="O98" s="97"/>
      <c r="P98" s="97"/>
      <c r="Q98" s="97"/>
      <c r="R98" s="97"/>
      <c r="S98" s="102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102"/>
      <c r="CU98" s="97"/>
      <c r="CV98" s="102"/>
      <c r="CW98" s="97"/>
      <c r="CX98" s="97"/>
      <c r="CY98" s="97"/>
      <c r="CZ98" s="97"/>
      <c r="DA98" s="97"/>
      <c r="DB98" s="97"/>
      <c r="DC98" s="97"/>
      <c r="DD98" s="102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102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88"/>
      <c r="JI98" s="88"/>
      <c r="JJ98" s="88"/>
      <c r="JK98" s="88"/>
      <c r="JL98" s="88"/>
      <c r="JM98" s="88"/>
      <c r="JN98" s="88"/>
      <c r="JO98" s="88"/>
      <c r="JP98" s="97"/>
      <c r="JQ98" s="97"/>
      <c r="JR98" s="97"/>
      <c r="JS98" s="97"/>
      <c r="JT98" s="97"/>
      <c r="JU98" s="97"/>
      <c r="JV98" s="97"/>
      <c r="JW98" s="97"/>
      <c r="JX98" s="102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27" customFormat="1" ht="18.75" customHeight="1" x14ac:dyDescent="0.2">
      <c r="A99" s="12"/>
      <c r="B99" s="11" t="s">
        <v>467</v>
      </c>
      <c r="C99" s="1">
        <v>8647</v>
      </c>
      <c r="D99" s="4" t="s">
        <v>390</v>
      </c>
      <c r="E99" s="1">
        <v>12277</v>
      </c>
      <c r="F99" s="1"/>
      <c r="G99" s="4" t="s">
        <v>268</v>
      </c>
      <c r="H99"/>
      <c r="I99" s="1">
        <f>SUM(K99:TB99)</f>
        <v>0</v>
      </c>
      <c r="J99" s="12">
        <f>Tabuľka1[[#This Row],[Stĺpec8]]</f>
        <v>0</v>
      </c>
      <c r="K99" s="102"/>
      <c r="L99" s="102"/>
      <c r="M99" s="97"/>
      <c r="N99" s="97"/>
      <c r="O99" s="97"/>
      <c r="P99" s="97"/>
      <c r="Q99" s="97"/>
      <c r="R99" s="97"/>
      <c r="S99" s="102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102"/>
      <c r="CU99" s="97"/>
      <c r="CV99" s="102"/>
      <c r="CW99" s="97"/>
      <c r="CX99" s="97"/>
      <c r="CY99" s="97"/>
      <c r="CZ99" s="97"/>
      <c r="DA99" s="97"/>
      <c r="DB99" s="97"/>
      <c r="DC99" s="97"/>
      <c r="DD99" s="102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102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88"/>
      <c r="JI99" s="88"/>
      <c r="JJ99" s="88"/>
      <c r="JK99" s="88"/>
      <c r="JL99" s="88"/>
      <c r="JM99" s="88"/>
      <c r="JN99" s="88"/>
      <c r="JO99" s="88"/>
      <c r="JP99" s="97"/>
      <c r="JQ99" s="97"/>
      <c r="JR99" s="97"/>
      <c r="JS99" s="97"/>
      <c r="JT99" s="97"/>
      <c r="JU99" s="97"/>
      <c r="JV99" s="97"/>
      <c r="JW99" s="97"/>
      <c r="JX99" s="102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27" customFormat="1" ht="18" customHeight="1" x14ac:dyDescent="0.2">
      <c r="A100" s="12"/>
      <c r="B100" s="11" t="s">
        <v>443</v>
      </c>
      <c r="C100" s="1">
        <v>9666</v>
      </c>
      <c r="D100" s="4" t="s">
        <v>444</v>
      </c>
      <c r="E100" s="1">
        <v>5130</v>
      </c>
      <c r="F100" s="1"/>
      <c r="G100" s="4" t="s">
        <v>433</v>
      </c>
      <c r="H100"/>
      <c r="I100" s="1">
        <f>SUM(K100:TB100)</f>
        <v>0</v>
      </c>
      <c r="J100" s="12">
        <f>Tabuľka1[[#This Row],[Stĺpec8]]</f>
        <v>0</v>
      </c>
      <c r="K100" s="102"/>
      <c r="L100" s="102"/>
      <c r="M100" s="97"/>
      <c r="N100" s="97"/>
      <c r="O100" s="97"/>
      <c r="P100" s="97"/>
      <c r="Q100" s="97"/>
      <c r="R100" s="97"/>
      <c r="S100" s="102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102"/>
      <c r="CU100" s="97"/>
      <c r="CV100" s="97"/>
      <c r="CW100" s="97"/>
      <c r="CX100" s="97"/>
      <c r="CY100" s="97"/>
      <c r="CZ100" s="97"/>
      <c r="DA100" s="97"/>
      <c r="DB100" s="97"/>
      <c r="DC100" s="97"/>
      <c r="DD100" s="102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102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88"/>
      <c r="JI100" s="88"/>
      <c r="JJ100" s="88"/>
      <c r="JK100" s="88"/>
      <c r="JL100" s="88"/>
      <c r="JM100" s="88"/>
      <c r="JN100" s="88"/>
      <c r="JO100" s="88"/>
      <c r="JP100" s="97"/>
      <c r="JQ100" s="97"/>
      <c r="JR100" s="97"/>
      <c r="JS100" s="97"/>
      <c r="JT100" s="97"/>
      <c r="JU100" s="97"/>
      <c r="JV100" s="97"/>
      <c r="JW100" s="97"/>
      <c r="JX100" s="102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97"/>
      <c r="KO100" s="97"/>
      <c r="KP100" s="97"/>
      <c r="KQ100" s="97"/>
      <c r="KR100" s="97"/>
      <c r="KS100" s="97"/>
      <c r="KT100" s="97"/>
      <c r="KU100" s="97"/>
      <c r="KV100" s="97"/>
      <c r="KW100" s="97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27" customFormat="1" ht="18" customHeight="1" x14ac:dyDescent="0.2">
      <c r="A101" s="12"/>
      <c r="B101" s="11"/>
      <c r="C101" s="1"/>
      <c r="D101" s="4" t="s">
        <v>504</v>
      </c>
      <c r="E101" s="1">
        <v>7895</v>
      </c>
      <c r="F101" s="1"/>
      <c r="G101" s="4"/>
      <c r="H101"/>
      <c r="I101" s="1"/>
      <c r="J101" s="12"/>
      <c r="K101" s="102"/>
      <c r="L101" s="102"/>
      <c r="M101" s="97"/>
      <c r="N101" s="97"/>
      <c r="O101" s="97"/>
      <c r="P101" s="97"/>
      <c r="Q101" s="97"/>
      <c r="R101" s="97"/>
      <c r="S101" s="102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102"/>
      <c r="CU101" s="97"/>
      <c r="CV101" s="97"/>
      <c r="CW101" s="97"/>
      <c r="CX101" s="97"/>
      <c r="CY101" s="97"/>
      <c r="CZ101" s="97"/>
      <c r="DA101" s="97"/>
      <c r="DB101" s="97"/>
      <c r="DC101" s="97"/>
      <c r="DD101" s="102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102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88"/>
      <c r="JI101" s="88"/>
      <c r="JJ101" s="88"/>
      <c r="JK101" s="88"/>
      <c r="JL101" s="88"/>
      <c r="JM101" s="88"/>
      <c r="JN101" s="88"/>
      <c r="JO101" s="88"/>
      <c r="JP101" s="97"/>
      <c r="JQ101" s="97"/>
      <c r="JR101" s="97"/>
      <c r="JS101" s="97"/>
      <c r="JT101" s="97"/>
      <c r="JU101" s="97"/>
      <c r="JV101" s="97"/>
      <c r="JW101" s="97"/>
      <c r="JX101" s="102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27" customFormat="1" ht="18" customHeight="1" x14ac:dyDescent="0.2">
      <c r="A102" s="12"/>
      <c r="B102" s="11" t="s">
        <v>371</v>
      </c>
      <c r="C102" s="1">
        <v>10046</v>
      </c>
      <c r="D102" s="4" t="s">
        <v>206</v>
      </c>
      <c r="E102" s="1">
        <v>12298</v>
      </c>
      <c r="F102" s="1"/>
      <c r="G102" s="4" t="s">
        <v>52</v>
      </c>
      <c r="H102"/>
      <c r="I102" s="1">
        <f t="shared" si="11"/>
        <v>0</v>
      </c>
      <c r="J102" s="12">
        <f>Tabuľka1[[#This Row],[Stĺpec8]]</f>
        <v>0</v>
      </c>
      <c r="K102" s="102"/>
      <c r="L102" s="102"/>
      <c r="M102" s="97"/>
      <c r="N102" s="97"/>
      <c r="O102" s="97"/>
      <c r="P102" s="97"/>
      <c r="Q102" s="97"/>
      <c r="R102" s="97"/>
      <c r="S102" s="102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102"/>
      <c r="CU102" s="97"/>
      <c r="CV102" s="102"/>
      <c r="CW102" s="97"/>
      <c r="CX102" s="97"/>
      <c r="CY102" s="97"/>
      <c r="CZ102" s="97"/>
      <c r="DA102" s="97"/>
      <c r="DB102" s="97"/>
      <c r="DC102" s="97"/>
      <c r="DD102" s="102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102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88"/>
      <c r="JI102" s="88"/>
      <c r="JJ102" s="88"/>
      <c r="JK102" s="88"/>
      <c r="JL102" s="88"/>
      <c r="JM102" s="88"/>
      <c r="JN102" s="88"/>
      <c r="JO102" s="88"/>
      <c r="JP102" s="97"/>
      <c r="JQ102" s="97"/>
      <c r="JR102" s="97"/>
      <c r="JS102" s="97"/>
      <c r="JT102" s="97"/>
      <c r="JU102" s="97"/>
      <c r="JV102" s="97"/>
      <c r="JW102" s="97"/>
      <c r="JX102" s="102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27" customFormat="1" ht="18.75" customHeight="1" x14ac:dyDescent="0.2">
      <c r="A103" s="12"/>
      <c r="B103" s="11" t="s">
        <v>279</v>
      </c>
      <c r="C103" s="1">
        <v>9674</v>
      </c>
      <c r="D103" s="4" t="s">
        <v>204</v>
      </c>
      <c r="E103" s="1">
        <v>11205</v>
      </c>
      <c r="F103" s="1"/>
      <c r="G103" s="4" t="s">
        <v>46</v>
      </c>
      <c r="H103"/>
      <c r="I103" s="1">
        <f>SUM(K103:TB103)</f>
        <v>0</v>
      </c>
      <c r="J103" s="12"/>
      <c r="K103" s="102"/>
      <c r="L103" s="102"/>
      <c r="M103" s="97"/>
      <c r="N103" s="97"/>
      <c r="O103" s="97"/>
      <c r="P103" s="97"/>
      <c r="Q103" s="97"/>
      <c r="R103" s="97"/>
      <c r="S103" s="102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102"/>
      <c r="CU103" s="97"/>
      <c r="CV103" s="102"/>
      <c r="CW103" s="97"/>
      <c r="CX103" s="97"/>
      <c r="CY103" s="97"/>
      <c r="CZ103" s="97"/>
      <c r="DA103" s="97"/>
      <c r="DB103" s="97"/>
      <c r="DC103" s="97"/>
      <c r="DD103" s="102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102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88"/>
      <c r="JI103" s="88"/>
      <c r="JJ103" s="88"/>
      <c r="JK103" s="88"/>
      <c r="JL103" s="88"/>
      <c r="JM103" s="88"/>
      <c r="JN103" s="88"/>
      <c r="JO103" s="88"/>
      <c r="JP103" s="97"/>
      <c r="JQ103" s="97"/>
      <c r="JR103" s="97"/>
      <c r="JS103" s="97"/>
      <c r="JT103" s="97"/>
      <c r="JU103" s="97"/>
      <c r="JV103" s="97"/>
      <c r="JW103" s="97"/>
      <c r="JX103" s="102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97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27" customFormat="1" ht="18" customHeight="1" x14ac:dyDescent="0.2">
      <c r="A104" s="12"/>
      <c r="B104" s="11" t="s">
        <v>416</v>
      </c>
      <c r="C104" s="1">
        <v>8827</v>
      </c>
      <c r="D104" s="4" t="s">
        <v>417</v>
      </c>
      <c r="E104" s="1">
        <v>13031</v>
      </c>
      <c r="F104" s="1">
        <v>2006</v>
      </c>
      <c r="G104" s="4" t="s">
        <v>418</v>
      </c>
      <c r="H104"/>
      <c r="I104" s="1">
        <f>SUM(K104:TB104)</f>
        <v>0</v>
      </c>
      <c r="J104" s="12">
        <f>Tabuľka1[[#This Row],[Stĺpec8]]</f>
        <v>0</v>
      </c>
      <c r="K104" s="102"/>
      <c r="L104" s="102"/>
      <c r="M104" s="97"/>
      <c r="N104" s="97"/>
      <c r="O104" s="97"/>
      <c r="P104" s="97"/>
      <c r="Q104" s="97"/>
      <c r="R104" s="97"/>
      <c r="S104" s="102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102"/>
      <c r="CU104" s="97"/>
      <c r="CV104" s="97"/>
      <c r="CW104" s="97"/>
      <c r="CX104" s="97"/>
      <c r="CY104" s="97"/>
      <c r="CZ104" s="97"/>
      <c r="DA104" s="97"/>
      <c r="DB104" s="97"/>
      <c r="DC104" s="97"/>
      <c r="DD104" s="102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102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88"/>
      <c r="JI104" s="88"/>
      <c r="JJ104" s="88"/>
      <c r="JK104" s="88"/>
      <c r="JL104" s="88"/>
      <c r="JM104" s="88"/>
      <c r="JN104" s="88"/>
      <c r="JO104" s="88"/>
      <c r="JP104" s="97"/>
      <c r="JQ104" s="97"/>
      <c r="JR104" s="97"/>
      <c r="JS104" s="97"/>
      <c r="JT104" s="97"/>
      <c r="JU104" s="97"/>
      <c r="JV104" s="97"/>
      <c r="JW104" s="97"/>
      <c r="JX104" s="102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27" customFormat="1" ht="18.75" customHeight="1" x14ac:dyDescent="0.2">
      <c r="A105" s="12"/>
      <c r="B105" s="11" t="s">
        <v>510</v>
      </c>
      <c r="C105" s="1">
        <v>9696</v>
      </c>
      <c r="D105" s="4" t="s">
        <v>511</v>
      </c>
      <c r="E105" s="1">
        <v>12196</v>
      </c>
      <c r="F105" s="1"/>
      <c r="G105" s="4" t="s">
        <v>433</v>
      </c>
      <c r="H105"/>
      <c r="I105" s="1"/>
      <c r="J105" s="12"/>
      <c r="K105" s="102"/>
      <c r="L105" s="102"/>
      <c r="M105" s="97"/>
      <c r="N105" s="97"/>
      <c r="O105" s="97"/>
      <c r="P105" s="97"/>
      <c r="Q105" s="97"/>
      <c r="R105" s="97"/>
      <c r="S105" s="102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102"/>
      <c r="CU105" s="97"/>
      <c r="CV105" s="102"/>
      <c r="CW105" s="97"/>
      <c r="CX105" s="97"/>
      <c r="CY105" s="97"/>
      <c r="CZ105" s="97"/>
      <c r="DA105" s="97"/>
      <c r="DB105" s="97"/>
      <c r="DC105" s="97"/>
      <c r="DD105" s="102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102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88"/>
      <c r="JI105" s="88"/>
      <c r="JJ105" s="88"/>
      <c r="JK105" s="88"/>
      <c r="JL105" s="88"/>
      <c r="JM105" s="88"/>
      <c r="JN105" s="88"/>
      <c r="JO105" s="88"/>
      <c r="JP105" s="97"/>
      <c r="JQ105" s="97"/>
      <c r="JR105" s="97"/>
      <c r="JS105" s="97"/>
      <c r="JT105" s="97"/>
      <c r="JU105" s="97"/>
      <c r="JV105" s="97"/>
      <c r="JW105" s="97"/>
      <c r="JX105" s="102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27" customFormat="1" ht="18" customHeight="1" x14ac:dyDescent="0.2">
      <c r="A106" s="12"/>
      <c r="B106" s="11" t="s">
        <v>360</v>
      </c>
      <c r="C106" s="1">
        <v>9932</v>
      </c>
      <c r="D106" s="4" t="s">
        <v>155</v>
      </c>
      <c r="E106" s="1">
        <v>10757</v>
      </c>
      <c r="F106" s="1"/>
      <c r="G106" s="4" t="s">
        <v>49</v>
      </c>
      <c r="H106"/>
      <c r="I106" s="1">
        <f>SUM(K106:TB106)</f>
        <v>0</v>
      </c>
      <c r="J106" s="12">
        <f>Tabuľka1[[#This Row],[Stĺpec8]]</f>
        <v>0</v>
      </c>
      <c r="K106" s="102"/>
      <c r="L106" s="102"/>
      <c r="M106" s="97"/>
      <c r="N106" s="97"/>
      <c r="O106" s="97"/>
      <c r="P106" s="97"/>
      <c r="Q106" s="97"/>
      <c r="R106" s="97"/>
      <c r="S106" s="102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102"/>
      <c r="CU106" s="97"/>
      <c r="CV106" s="102"/>
      <c r="CW106" s="97"/>
      <c r="CX106" s="97"/>
      <c r="CY106" s="97"/>
      <c r="CZ106" s="97"/>
      <c r="DA106" s="97"/>
      <c r="DB106" s="97"/>
      <c r="DC106" s="97"/>
      <c r="DD106" s="102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102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88"/>
      <c r="JI106" s="88"/>
      <c r="JJ106" s="88"/>
      <c r="JK106" s="88"/>
      <c r="JL106" s="88"/>
      <c r="JM106" s="88"/>
      <c r="JN106" s="88"/>
      <c r="JO106" s="88"/>
      <c r="JP106" s="97"/>
      <c r="JQ106" s="97"/>
      <c r="JR106" s="97"/>
      <c r="JS106" s="97"/>
      <c r="JT106" s="97"/>
      <c r="JU106" s="97"/>
      <c r="JV106" s="97"/>
      <c r="JW106" s="97"/>
      <c r="JX106" s="102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27" customFormat="1" ht="18" customHeight="1" x14ac:dyDescent="0.2">
      <c r="A107" s="173">
        <v>56</v>
      </c>
      <c r="B107" s="174" t="s">
        <v>55</v>
      </c>
      <c r="C107" s="55"/>
      <c r="D107" s="176"/>
      <c r="E107" s="55"/>
      <c r="F107" s="55"/>
      <c r="G107" s="176"/>
      <c r="H107" s="176"/>
      <c r="I107" s="55">
        <f t="shared" si="6"/>
        <v>0</v>
      </c>
      <c r="J107" s="173">
        <f>Tabuľka1[[#This Row],[Stĺpec8]]</f>
        <v>0</v>
      </c>
      <c r="K107" s="102"/>
      <c r="L107" s="102"/>
      <c r="M107" s="97"/>
      <c r="N107" s="97"/>
      <c r="O107" s="97"/>
      <c r="P107" s="97"/>
      <c r="Q107" s="97"/>
      <c r="R107" s="102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102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102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102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102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88"/>
      <c r="JI107" s="88"/>
      <c r="JJ107" s="88"/>
      <c r="JK107" s="88"/>
      <c r="JL107" s="88"/>
      <c r="JM107" s="88"/>
      <c r="JN107" s="88"/>
      <c r="JO107" s="88"/>
      <c r="JP107" s="97"/>
      <c r="JQ107" s="97"/>
      <c r="JR107" s="97"/>
      <c r="JS107" s="97"/>
      <c r="JT107" s="97"/>
      <c r="JU107" s="97"/>
      <c r="JV107" s="97"/>
      <c r="JW107" s="97"/>
      <c r="JX107" s="102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102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27" customFormat="1" ht="18" customHeight="1" x14ac:dyDescent="0.2">
      <c r="A108" s="12"/>
      <c r="B108" s="11"/>
      <c r="C108" s="1"/>
      <c r="D108"/>
      <c r="E108" s="1"/>
      <c r="F108" s="1"/>
      <c r="G108"/>
      <c r="H108"/>
      <c r="I108" s="1">
        <f t="shared" si="6"/>
        <v>0</v>
      </c>
      <c r="J108" s="12">
        <f>Tabuľka1[[#This Row],[Stĺpec8]]</f>
        <v>0</v>
      </c>
      <c r="K108" s="102"/>
      <c r="L108" s="102"/>
      <c r="M108" s="97"/>
      <c r="N108" s="97"/>
      <c r="O108" s="97"/>
      <c r="P108" s="97"/>
      <c r="Q108" s="97"/>
      <c r="R108" s="102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102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102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102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102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88"/>
      <c r="JI108" s="88"/>
      <c r="JJ108" s="88"/>
      <c r="JK108" s="88"/>
      <c r="JL108" s="88"/>
      <c r="JM108" s="88"/>
      <c r="JN108" s="88"/>
      <c r="JO108" s="88"/>
      <c r="JP108" s="97"/>
      <c r="JQ108" s="97"/>
      <c r="JR108" s="97"/>
      <c r="JS108" s="97"/>
      <c r="JT108" s="97"/>
      <c r="JU108" s="97"/>
      <c r="JV108" s="97"/>
      <c r="JW108" s="97"/>
      <c r="JX108" s="102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102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27" customFormat="1" ht="18" customHeight="1" x14ac:dyDescent="0.2">
      <c r="A109" s="12"/>
      <c r="B109" s="11"/>
      <c r="C109" s="1"/>
      <c r="D109"/>
      <c r="E109" s="1"/>
      <c r="F109" s="1"/>
      <c r="G109"/>
      <c r="H109"/>
      <c r="I109" s="1">
        <f t="shared" ref="I109:I110" si="12">SUM(K109:TB109)</f>
        <v>0</v>
      </c>
      <c r="J109" s="12">
        <f>Tabuľka1[[#This Row],[Stĺpec8]]</f>
        <v>0</v>
      </c>
      <c r="K109" s="102"/>
      <c r="L109" s="102"/>
      <c r="M109" s="97"/>
      <c r="N109" s="97"/>
      <c r="O109" s="97"/>
      <c r="P109" s="97"/>
      <c r="Q109" s="97"/>
      <c r="R109" s="102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102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102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102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102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88"/>
      <c r="JI109" s="88"/>
      <c r="JJ109" s="88"/>
      <c r="JK109" s="88"/>
      <c r="JL109" s="88"/>
      <c r="JM109" s="88"/>
      <c r="JN109" s="88"/>
      <c r="JO109" s="88"/>
      <c r="JP109" s="97"/>
      <c r="JQ109" s="97"/>
      <c r="JR109" s="97"/>
      <c r="JS109" s="97"/>
      <c r="JT109" s="97"/>
      <c r="JU109" s="97"/>
      <c r="JV109" s="97"/>
      <c r="JW109" s="97"/>
      <c r="JX109" s="102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102"/>
      <c r="KT109" s="97"/>
      <c r="KU109" s="97"/>
      <c r="KV109" s="97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97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27" customFormat="1" ht="18" customHeight="1" x14ac:dyDescent="0.2">
      <c r="A110" s="12"/>
      <c r="B110" s="11"/>
      <c r="C110" s="1"/>
      <c r="D110"/>
      <c r="E110" s="1"/>
      <c r="F110" s="1"/>
      <c r="G110"/>
      <c r="H110"/>
      <c r="I110" s="1">
        <f t="shared" si="12"/>
        <v>0</v>
      </c>
      <c r="J110" s="12">
        <f>Tabuľka1[[#This Row],[Stĺpec8]]</f>
        <v>0</v>
      </c>
      <c r="K110" s="102"/>
      <c r="L110" s="102"/>
      <c r="M110" s="97"/>
      <c r="N110" s="97"/>
      <c r="O110" s="97"/>
      <c r="P110" s="97"/>
      <c r="Q110" s="97"/>
      <c r="R110" s="102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102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102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102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102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88"/>
      <c r="JI110" s="88"/>
      <c r="JJ110" s="88"/>
      <c r="JK110" s="88"/>
      <c r="JL110" s="88"/>
      <c r="JM110" s="88"/>
      <c r="JN110" s="88"/>
      <c r="JO110" s="88"/>
      <c r="JP110" s="97"/>
      <c r="JQ110" s="97"/>
      <c r="JR110" s="97"/>
      <c r="JS110" s="97"/>
      <c r="JT110" s="97"/>
      <c r="JU110" s="97"/>
      <c r="JV110" s="97"/>
      <c r="JW110" s="97"/>
      <c r="JX110" s="102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102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10" customFormat="1" ht="18" customHeight="1" x14ac:dyDescent="0.2">
      <c r="A111" s="17"/>
      <c r="B111" s="15"/>
      <c r="C111" s="19"/>
      <c r="E111" s="19"/>
      <c r="F111" s="19"/>
      <c r="I111" s="19"/>
      <c r="J111" s="17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J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01"/>
      <c r="EZ111" s="101"/>
      <c r="FA111" s="101"/>
      <c r="FB111" s="101"/>
      <c r="FC111" s="101"/>
      <c r="FD111" s="101"/>
      <c r="FE111" s="101"/>
      <c r="FF111" s="101"/>
      <c r="FG111" s="101"/>
      <c r="FH111" s="101"/>
      <c r="FI111" s="101"/>
      <c r="FJ111" s="101"/>
      <c r="FK111" s="101"/>
      <c r="FL111" s="101"/>
      <c r="FM111" s="101"/>
      <c r="FN111" s="101"/>
      <c r="FO111" s="101"/>
      <c r="FP111" s="101"/>
      <c r="FQ111" s="101"/>
      <c r="FR111" s="101"/>
      <c r="FS111" s="101"/>
      <c r="FT111" s="101"/>
      <c r="FU111" s="101"/>
      <c r="FV111" s="101"/>
      <c r="FW111" s="101"/>
      <c r="FX111" s="101"/>
      <c r="FY111" s="101"/>
      <c r="FZ111" s="101"/>
      <c r="GA111" s="101"/>
      <c r="GB111" s="101"/>
      <c r="GC111" s="101"/>
      <c r="GD111" s="101"/>
      <c r="GE111" s="101"/>
      <c r="GF111" s="101"/>
      <c r="GG111" s="101"/>
      <c r="GH111" s="101"/>
      <c r="GI111" s="101"/>
      <c r="GJ111" s="101"/>
      <c r="GK111" s="101"/>
      <c r="GL111" s="101"/>
      <c r="GM111" s="101"/>
      <c r="GN111" s="101"/>
      <c r="GO111" s="101"/>
      <c r="GP111" s="101"/>
      <c r="GQ111" s="101"/>
      <c r="GR111" s="101"/>
      <c r="GS111" s="101"/>
      <c r="GT111" s="101"/>
      <c r="GU111" s="101"/>
      <c r="GV111" s="101"/>
      <c r="GW111" s="101"/>
      <c r="GX111" s="101"/>
      <c r="GY111" s="101"/>
      <c r="GZ111" s="101"/>
      <c r="HA111" s="101"/>
      <c r="HB111" s="101"/>
      <c r="HC111" s="101"/>
      <c r="HD111" s="101"/>
      <c r="HE111" s="101"/>
      <c r="HF111" s="101"/>
      <c r="HG111" s="101"/>
      <c r="HH111" s="101"/>
      <c r="HI111" s="101"/>
      <c r="HJ111" s="101"/>
      <c r="HK111" s="101"/>
      <c r="HL111" s="101"/>
      <c r="HM111" s="101"/>
      <c r="HN111" s="101"/>
      <c r="HO111" s="101"/>
      <c r="HP111" s="101"/>
      <c r="HQ111" s="101"/>
      <c r="HR111" s="101"/>
      <c r="HS111" s="101"/>
      <c r="HT111" s="101"/>
      <c r="HU111" s="101"/>
      <c r="HV111" s="101"/>
      <c r="HW111" s="101"/>
      <c r="HX111" s="101"/>
      <c r="HY111" s="101"/>
      <c r="HZ111" s="101"/>
      <c r="IA111" s="101"/>
      <c r="IB111" s="101"/>
      <c r="IC111" s="101"/>
      <c r="ID111" s="101"/>
      <c r="IE111" s="101"/>
      <c r="IF111" s="101"/>
      <c r="IG111" s="101"/>
      <c r="IH111" s="101"/>
      <c r="II111" s="101"/>
      <c r="IJ111" s="101"/>
      <c r="IK111" s="101"/>
      <c r="IL111" s="101"/>
      <c r="IM111" s="101"/>
      <c r="IN111" s="101"/>
      <c r="IO111" s="101"/>
      <c r="IP111" s="101"/>
      <c r="IQ111" s="101"/>
      <c r="IR111" s="101"/>
      <c r="IS111" s="101"/>
      <c r="IT111" s="101"/>
      <c r="IU111" s="101"/>
      <c r="IV111" s="101"/>
      <c r="IW111" s="101"/>
      <c r="IX111" s="101"/>
      <c r="IY111" s="101"/>
      <c r="IZ111" s="101"/>
      <c r="JA111" s="101"/>
      <c r="JB111" s="101"/>
      <c r="JC111" s="101"/>
      <c r="JD111" s="101"/>
      <c r="JE111" s="101"/>
      <c r="JF111" s="101"/>
      <c r="JG111" s="101"/>
      <c r="JH111" s="101"/>
      <c r="JI111" s="101"/>
      <c r="JJ111" s="101"/>
      <c r="JK111" s="101"/>
      <c r="JL111" s="101"/>
      <c r="JM111" s="101"/>
      <c r="JN111" s="101"/>
      <c r="JO111" s="101"/>
      <c r="JP111" s="101"/>
      <c r="JQ111" s="101"/>
      <c r="JR111" s="101"/>
      <c r="JS111" s="101"/>
      <c r="JT111" s="101"/>
      <c r="JU111" s="101"/>
      <c r="JV111" s="101"/>
      <c r="JW111" s="101"/>
      <c r="JX111" s="101"/>
      <c r="JY111" s="101"/>
      <c r="JZ111" s="101"/>
      <c r="KA111" s="101"/>
      <c r="KB111" s="101"/>
      <c r="KC111" s="101"/>
      <c r="KD111" s="101"/>
      <c r="KE111" s="101"/>
      <c r="KF111" s="101"/>
      <c r="KG111" s="101"/>
      <c r="KH111" s="101"/>
      <c r="KI111" s="101"/>
      <c r="KJ111" s="101"/>
      <c r="KK111" s="101"/>
      <c r="KL111" s="101"/>
      <c r="KM111" s="101"/>
      <c r="KN111" s="101"/>
      <c r="KO111" s="101"/>
      <c r="KP111" s="101"/>
      <c r="KQ111" s="101"/>
      <c r="KR111" s="101"/>
      <c r="KS111" s="101"/>
      <c r="KT111" s="101"/>
      <c r="KU111" s="101"/>
      <c r="KV111" s="101"/>
      <c r="KW111" s="101"/>
      <c r="KX111" s="101"/>
      <c r="KY111" s="101"/>
      <c r="KZ111" s="101"/>
      <c r="LA111" s="101"/>
      <c r="LB111" s="101"/>
      <c r="LC111" s="101"/>
      <c r="LD111" s="101"/>
      <c r="LE111" s="101"/>
      <c r="LF111" s="101"/>
      <c r="LG111" s="101"/>
      <c r="LH111" s="101"/>
      <c r="LI111" s="101"/>
      <c r="LJ111" s="101"/>
      <c r="LK111" s="101"/>
      <c r="LL111" s="101"/>
      <c r="LM111" s="101"/>
      <c r="LN111" s="101"/>
      <c r="LO111" s="101"/>
      <c r="LP111" s="101"/>
      <c r="LQ111" s="101"/>
      <c r="LR111" s="101"/>
      <c r="LS111" s="101"/>
      <c r="LT111" s="101"/>
      <c r="LU111" s="101"/>
      <c r="LV111" s="101"/>
      <c r="LW111" s="101"/>
      <c r="LX111" s="101"/>
      <c r="LY111" s="101"/>
      <c r="LZ111" s="101"/>
      <c r="MA111" s="101"/>
      <c r="MB111" s="101"/>
      <c r="MC111" s="101"/>
      <c r="MD111" s="101"/>
      <c r="ME111" s="101"/>
      <c r="MF111" s="101"/>
      <c r="MG111" s="101"/>
      <c r="MH111" s="101"/>
      <c r="MI111" s="101"/>
      <c r="MJ111" s="101"/>
      <c r="MK111" s="101"/>
      <c r="ML111" s="101"/>
      <c r="MM111" s="101"/>
      <c r="MN111" s="101"/>
      <c r="MO111" s="101"/>
      <c r="MP111" s="101"/>
      <c r="MQ111" s="101"/>
      <c r="MR111" s="101"/>
      <c r="MS111" s="101"/>
      <c r="MT111" s="101"/>
      <c r="MU111" s="101"/>
      <c r="MV111" s="101"/>
      <c r="MW111" s="101"/>
      <c r="MX111" s="101"/>
      <c r="MY111" s="101"/>
      <c r="MZ111" s="101"/>
      <c r="NA111" s="101"/>
      <c r="NB111" s="101"/>
      <c r="NC111" s="101"/>
      <c r="ND111" s="101"/>
      <c r="NE111" s="101"/>
      <c r="NF111" s="101"/>
      <c r="NG111" s="101"/>
      <c r="NH111" s="101"/>
      <c r="NI111" s="101"/>
      <c r="NJ111" s="101"/>
      <c r="NK111" s="101"/>
      <c r="NL111" s="101"/>
      <c r="NM111" s="101"/>
      <c r="NN111" s="101"/>
      <c r="NO111" s="101"/>
      <c r="NP111" s="101"/>
      <c r="NQ111" s="101"/>
      <c r="NR111" s="101"/>
      <c r="NS111" s="101"/>
      <c r="NT111" s="101"/>
      <c r="NU111" s="101"/>
      <c r="NV111" s="101"/>
      <c r="NW111" s="101"/>
      <c r="NX111" s="101"/>
      <c r="NY111" s="101"/>
      <c r="NZ111" s="101"/>
      <c r="OA111" s="101"/>
      <c r="OB111" s="101"/>
      <c r="OC111" s="101"/>
      <c r="OD111" s="101"/>
      <c r="OE111" s="101"/>
      <c r="OF111" s="101"/>
      <c r="OG111" s="101"/>
      <c r="OH111" s="101"/>
      <c r="OI111" s="101"/>
      <c r="OJ111" s="101"/>
      <c r="OK111" s="101"/>
      <c r="OL111" s="101"/>
      <c r="OM111" s="101"/>
      <c r="ON111" s="101"/>
      <c r="OO111" s="101"/>
      <c r="OP111" s="101"/>
      <c r="OQ111" s="101"/>
      <c r="OR111" s="101"/>
      <c r="OS111" s="101"/>
      <c r="OT111" s="101"/>
      <c r="OU111" s="101"/>
      <c r="OV111" s="101"/>
      <c r="OW111" s="101"/>
      <c r="OX111" s="101"/>
      <c r="OY111" s="101"/>
      <c r="OZ111" s="101"/>
      <c r="PA111" s="101"/>
      <c r="PB111" s="101"/>
      <c r="PC111" s="101"/>
      <c r="PD111" s="101"/>
      <c r="PE111" s="101"/>
      <c r="PF111" s="101"/>
      <c r="PG111" s="101"/>
      <c r="PH111" s="101"/>
      <c r="PI111" s="101"/>
      <c r="PJ111" s="101"/>
      <c r="PK111" s="101"/>
      <c r="PL111" s="101"/>
      <c r="PM111" s="101"/>
      <c r="PN111" s="101"/>
      <c r="PO111" s="101"/>
      <c r="PP111" s="101"/>
      <c r="PQ111" s="101"/>
      <c r="PR111" s="101"/>
      <c r="PS111" s="101"/>
      <c r="PT111" s="101"/>
      <c r="PU111" s="101"/>
      <c r="PV111" s="101"/>
      <c r="PW111" s="101"/>
      <c r="PX111" s="101"/>
      <c r="PY111" s="101"/>
      <c r="PZ111" s="101"/>
      <c r="QA111" s="101"/>
      <c r="QB111" s="101"/>
      <c r="QC111" s="101"/>
      <c r="QD111" s="101"/>
      <c r="QE111" s="101"/>
      <c r="QF111" s="101"/>
      <c r="QG111" s="101"/>
      <c r="QH111" s="101"/>
      <c r="QI111" s="101"/>
      <c r="QJ111" s="101"/>
      <c r="QK111" s="101"/>
      <c r="QL111" s="101"/>
      <c r="QM111" s="101"/>
      <c r="QN111" s="101"/>
      <c r="QO111" s="101"/>
      <c r="QP111" s="101"/>
      <c r="QQ111" s="101"/>
      <c r="QR111" s="101"/>
      <c r="QS111" s="101"/>
      <c r="QT111" s="101"/>
      <c r="QU111" s="101"/>
      <c r="QV111" s="101"/>
      <c r="QW111" s="101"/>
      <c r="QX111" s="101"/>
      <c r="QY111" s="101"/>
      <c r="QZ111" s="101"/>
      <c r="RA111" s="101"/>
      <c r="RB111" s="101"/>
      <c r="RC111" s="101"/>
      <c r="RD111" s="101"/>
      <c r="RE111" s="101"/>
      <c r="RF111" s="101"/>
      <c r="RG111" s="101"/>
      <c r="RH111" s="101"/>
      <c r="RI111" s="101"/>
      <c r="RJ111" s="101"/>
      <c r="RK111" s="101"/>
      <c r="RL111" s="101"/>
      <c r="RM111" s="101"/>
      <c r="RN111" s="101"/>
      <c r="RO111" s="101"/>
      <c r="RP111" s="101"/>
      <c r="RQ111" s="101"/>
      <c r="RR111" s="101"/>
      <c r="RS111" s="101"/>
      <c r="RT111" s="101"/>
      <c r="RU111" s="101"/>
      <c r="RV111" s="101"/>
      <c r="RW111" s="101"/>
      <c r="RX111" s="101"/>
      <c r="RY111" s="101"/>
      <c r="RZ111" s="101"/>
      <c r="SA111" s="101"/>
      <c r="SB111" s="101"/>
      <c r="SC111" s="101"/>
      <c r="SD111" s="101"/>
      <c r="SE111" s="101"/>
      <c r="SF111" s="101"/>
      <c r="SG111" s="101"/>
      <c r="SH111" s="101"/>
      <c r="SI111" s="101"/>
      <c r="SJ111" s="101"/>
      <c r="SK111" s="101"/>
      <c r="SL111" s="101"/>
      <c r="SM111" s="101"/>
      <c r="SN111" s="101"/>
      <c r="SO111" s="101"/>
      <c r="SP111" s="101"/>
      <c r="SQ111" s="101"/>
      <c r="SR111" s="101"/>
      <c r="SS111" s="101"/>
      <c r="ST111" s="101"/>
      <c r="SU111" s="101"/>
      <c r="SV111" s="101"/>
      <c r="SW111" s="101"/>
      <c r="SX111" s="101"/>
      <c r="SY111" s="101"/>
      <c r="SZ111" s="101"/>
      <c r="TA111" s="101"/>
      <c r="TB111" s="101"/>
    </row>
    <row r="112" spans="1:522" s="10" customFormat="1" ht="18" customHeight="1" x14ac:dyDescent="0.2">
      <c r="A112" s="17"/>
      <c r="B112" s="15"/>
      <c r="C112" s="19"/>
      <c r="E112" s="19"/>
      <c r="F112" s="19"/>
      <c r="I112" s="19"/>
      <c r="J112" s="17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J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  <c r="DY112" s="101"/>
      <c r="DZ112" s="101"/>
      <c r="EA112" s="101"/>
      <c r="EB112" s="101"/>
      <c r="EC112" s="101"/>
      <c r="ED112" s="101"/>
      <c r="EE112" s="101"/>
      <c r="EF112" s="101"/>
      <c r="EG112" s="101"/>
      <c r="EH112" s="101"/>
      <c r="EI112" s="101"/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1"/>
      <c r="EU112" s="101"/>
      <c r="EV112" s="101"/>
      <c r="EW112" s="101"/>
      <c r="EX112" s="101"/>
      <c r="EY112" s="101"/>
      <c r="EZ112" s="101"/>
      <c r="FA112" s="101"/>
      <c r="FB112" s="101"/>
      <c r="FC112" s="101"/>
      <c r="FD112" s="101"/>
      <c r="FE112" s="101"/>
      <c r="FF112" s="101"/>
      <c r="FG112" s="101"/>
      <c r="FH112" s="101"/>
      <c r="FI112" s="101"/>
      <c r="FJ112" s="101"/>
      <c r="FK112" s="101"/>
      <c r="FL112" s="101"/>
      <c r="FM112" s="101"/>
      <c r="FN112" s="101"/>
      <c r="FO112" s="101"/>
      <c r="FP112" s="101"/>
      <c r="FQ112" s="101"/>
      <c r="FR112" s="101"/>
      <c r="FS112" s="101"/>
      <c r="FT112" s="101"/>
      <c r="FU112" s="101"/>
      <c r="FV112" s="101"/>
      <c r="FW112" s="101"/>
      <c r="FX112" s="101"/>
      <c r="FY112" s="101"/>
      <c r="FZ112" s="101"/>
      <c r="GA112" s="101"/>
      <c r="GB112" s="101"/>
      <c r="GC112" s="101"/>
      <c r="GD112" s="101"/>
      <c r="GE112" s="101"/>
      <c r="GF112" s="101"/>
      <c r="GG112" s="101"/>
      <c r="GH112" s="101"/>
      <c r="GI112" s="101"/>
      <c r="GJ112" s="101"/>
      <c r="GK112" s="101"/>
      <c r="GL112" s="101"/>
      <c r="GM112" s="101"/>
      <c r="GN112" s="101"/>
      <c r="GO112" s="101"/>
      <c r="GP112" s="101"/>
      <c r="GQ112" s="101"/>
      <c r="GR112" s="101"/>
      <c r="GS112" s="101"/>
      <c r="GT112" s="101"/>
      <c r="GU112" s="101"/>
      <c r="GV112" s="101"/>
      <c r="GW112" s="101"/>
      <c r="GX112" s="101"/>
      <c r="GY112" s="101"/>
      <c r="GZ112" s="101"/>
      <c r="HA112" s="101"/>
      <c r="HB112" s="101"/>
      <c r="HC112" s="101"/>
      <c r="HD112" s="101"/>
      <c r="HE112" s="101"/>
      <c r="HF112" s="101"/>
      <c r="HG112" s="101"/>
      <c r="HH112" s="101"/>
      <c r="HI112" s="101"/>
      <c r="HJ112" s="101"/>
      <c r="HK112" s="101"/>
      <c r="HL112" s="101"/>
      <c r="HM112" s="101"/>
      <c r="HN112" s="101"/>
      <c r="HO112" s="101"/>
      <c r="HP112" s="101"/>
      <c r="HQ112" s="101"/>
      <c r="HR112" s="101"/>
      <c r="HS112" s="101"/>
      <c r="HT112" s="101"/>
      <c r="HU112" s="101"/>
      <c r="HV112" s="101"/>
      <c r="HW112" s="101"/>
      <c r="HX112" s="101"/>
      <c r="HY112" s="101"/>
      <c r="HZ112" s="101"/>
      <c r="IA112" s="101"/>
      <c r="IB112" s="101"/>
      <c r="IC112" s="101"/>
      <c r="ID112" s="101"/>
      <c r="IE112" s="101"/>
      <c r="IF112" s="101"/>
      <c r="IG112" s="101"/>
      <c r="IH112" s="101"/>
      <c r="II112" s="101"/>
      <c r="IJ112" s="101"/>
      <c r="IK112" s="101"/>
      <c r="IL112" s="101"/>
      <c r="IM112" s="101"/>
      <c r="IN112" s="101"/>
      <c r="IO112" s="101"/>
      <c r="IP112" s="101"/>
      <c r="IQ112" s="101"/>
      <c r="IR112" s="101"/>
      <c r="IS112" s="101"/>
      <c r="IT112" s="101"/>
      <c r="IU112" s="101"/>
      <c r="IV112" s="101"/>
      <c r="IW112" s="101"/>
      <c r="IX112" s="101"/>
      <c r="IY112" s="101"/>
      <c r="IZ112" s="101"/>
      <c r="JA112" s="101"/>
      <c r="JB112" s="101"/>
      <c r="JC112" s="101"/>
      <c r="JD112" s="101"/>
      <c r="JE112" s="101"/>
      <c r="JF112" s="101"/>
      <c r="JG112" s="101"/>
      <c r="JH112" s="101"/>
      <c r="JI112" s="101"/>
      <c r="JJ112" s="101"/>
      <c r="JK112" s="101"/>
      <c r="JL112" s="101"/>
      <c r="JM112" s="101"/>
      <c r="JN112" s="101"/>
      <c r="JO112" s="101"/>
      <c r="JP112" s="101"/>
      <c r="JQ112" s="101"/>
      <c r="JR112" s="101"/>
      <c r="JS112" s="101"/>
      <c r="JT112" s="101"/>
      <c r="JU112" s="101"/>
      <c r="JV112" s="101"/>
      <c r="JW112" s="101"/>
      <c r="JX112" s="101"/>
      <c r="JY112" s="101"/>
      <c r="JZ112" s="101"/>
      <c r="KA112" s="101"/>
      <c r="KB112" s="101"/>
      <c r="KC112" s="101"/>
      <c r="KD112" s="101"/>
      <c r="KE112" s="101"/>
      <c r="KF112" s="101"/>
      <c r="KG112" s="101"/>
      <c r="KH112" s="101"/>
      <c r="KI112" s="101"/>
      <c r="KJ112" s="101"/>
      <c r="KK112" s="101"/>
      <c r="KL112" s="101"/>
      <c r="KM112" s="101"/>
      <c r="KN112" s="101"/>
      <c r="KO112" s="101"/>
      <c r="KP112" s="101"/>
      <c r="KQ112" s="101"/>
      <c r="KR112" s="101"/>
      <c r="KS112" s="101"/>
      <c r="KT112" s="101"/>
      <c r="KU112" s="101"/>
      <c r="KV112" s="101"/>
      <c r="KW112" s="101"/>
      <c r="KX112" s="101"/>
      <c r="KY112" s="101"/>
      <c r="KZ112" s="101"/>
      <c r="LA112" s="101"/>
      <c r="LB112" s="101"/>
      <c r="LC112" s="101"/>
      <c r="LD112" s="101"/>
      <c r="LE112" s="101"/>
      <c r="LF112" s="101"/>
      <c r="LG112" s="101"/>
      <c r="LH112" s="101"/>
      <c r="LI112" s="101"/>
      <c r="LJ112" s="101"/>
      <c r="LK112" s="101"/>
      <c r="LL112" s="101"/>
      <c r="LM112" s="101"/>
      <c r="LN112" s="101"/>
      <c r="LO112" s="101"/>
      <c r="LP112" s="101"/>
      <c r="LQ112" s="101"/>
      <c r="LR112" s="101"/>
      <c r="LS112" s="101"/>
      <c r="LT112" s="101"/>
      <c r="LU112" s="101"/>
      <c r="LV112" s="101"/>
      <c r="LW112" s="101"/>
      <c r="LX112" s="101"/>
      <c r="LY112" s="101"/>
      <c r="LZ112" s="101"/>
      <c r="MA112" s="101"/>
      <c r="MB112" s="101"/>
      <c r="MC112" s="101"/>
      <c r="MD112" s="101"/>
      <c r="ME112" s="101"/>
      <c r="MF112" s="101"/>
      <c r="MG112" s="101"/>
      <c r="MH112" s="101"/>
      <c r="MI112" s="101"/>
      <c r="MJ112" s="101"/>
      <c r="MK112" s="101"/>
      <c r="ML112" s="101"/>
      <c r="MM112" s="101"/>
      <c r="MN112" s="101"/>
      <c r="MO112" s="101"/>
      <c r="MP112" s="101"/>
      <c r="MQ112" s="101"/>
      <c r="MR112" s="101"/>
      <c r="MS112" s="101"/>
      <c r="MT112" s="101"/>
      <c r="MU112" s="101"/>
      <c r="MV112" s="101"/>
      <c r="MW112" s="101"/>
      <c r="MX112" s="101"/>
      <c r="MY112" s="101"/>
      <c r="MZ112" s="101"/>
      <c r="NA112" s="101"/>
      <c r="NB112" s="101"/>
      <c r="NC112" s="101"/>
      <c r="ND112" s="101"/>
      <c r="NE112" s="101"/>
      <c r="NF112" s="101"/>
      <c r="NG112" s="101"/>
      <c r="NH112" s="101"/>
      <c r="NI112" s="101"/>
      <c r="NJ112" s="101"/>
      <c r="NK112" s="101"/>
      <c r="NL112" s="101"/>
      <c r="NM112" s="101"/>
      <c r="NN112" s="101"/>
      <c r="NO112" s="101"/>
      <c r="NP112" s="101"/>
      <c r="NQ112" s="101"/>
      <c r="NR112" s="101"/>
      <c r="NS112" s="101"/>
      <c r="NT112" s="101"/>
      <c r="NU112" s="101"/>
      <c r="NV112" s="101"/>
      <c r="NW112" s="101"/>
      <c r="NX112" s="101"/>
      <c r="NY112" s="101"/>
      <c r="NZ112" s="101"/>
      <c r="OA112" s="101"/>
      <c r="OB112" s="101"/>
      <c r="OC112" s="101"/>
      <c r="OD112" s="101"/>
      <c r="OE112" s="101"/>
      <c r="OF112" s="101"/>
      <c r="OG112" s="101"/>
      <c r="OH112" s="101"/>
      <c r="OI112" s="101"/>
      <c r="OJ112" s="101"/>
      <c r="OK112" s="101"/>
      <c r="OL112" s="101"/>
      <c r="OM112" s="101"/>
      <c r="ON112" s="101"/>
      <c r="OO112" s="101"/>
      <c r="OP112" s="101"/>
      <c r="OQ112" s="101"/>
      <c r="OR112" s="101"/>
      <c r="OS112" s="101"/>
      <c r="OT112" s="101"/>
      <c r="OU112" s="101"/>
      <c r="OV112" s="101"/>
      <c r="OW112" s="101"/>
      <c r="OX112" s="101"/>
      <c r="OY112" s="101"/>
      <c r="OZ112" s="101"/>
      <c r="PA112" s="101"/>
      <c r="PB112" s="101"/>
      <c r="PC112" s="101"/>
      <c r="PD112" s="101"/>
      <c r="PE112" s="101"/>
      <c r="PF112" s="101"/>
      <c r="PG112" s="101"/>
      <c r="PH112" s="101"/>
      <c r="PI112" s="101"/>
      <c r="PJ112" s="101"/>
      <c r="PK112" s="101"/>
      <c r="PL112" s="101"/>
      <c r="PM112" s="101"/>
      <c r="PN112" s="101"/>
      <c r="PO112" s="101"/>
      <c r="PP112" s="101"/>
      <c r="PQ112" s="101"/>
      <c r="PR112" s="101"/>
      <c r="PS112" s="101"/>
      <c r="PT112" s="101"/>
      <c r="PU112" s="101"/>
      <c r="PV112" s="101"/>
      <c r="PW112" s="101"/>
      <c r="PX112" s="101"/>
      <c r="PY112" s="101"/>
      <c r="PZ112" s="101"/>
      <c r="QA112" s="101"/>
      <c r="QB112" s="101"/>
      <c r="QC112" s="101"/>
      <c r="QD112" s="101"/>
      <c r="QE112" s="101"/>
      <c r="QF112" s="101"/>
      <c r="QG112" s="101"/>
      <c r="QH112" s="101"/>
      <c r="QI112" s="101"/>
      <c r="QJ112" s="101"/>
      <c r="QK112" s="101"/>
      <c r="QL112" s="101"/>
      <c r="QM112" s="101"/>
      <c r="QN112" s="101"/>
      <c r="QO112" s="101"/>
      <c r="QP112" s="101"/>
      <c r="QQ112" s="101"/>
      <c r="QR112" s="101"/>
      <c r="QS112" s="101"/>
      <c r="QT112" s="101"/>
      <c r="QU112" s="101"/>
      <c r="QV112" s="101"/>
      <c r="QW112" s="101"/>
      <c r="QX112" s="101"/>
      <c r="QY112" s="101"/>
      <c r="QZ112" s="101"/>
      <c r="RA112" s="101"/>
      <c r="RB112" s="101"/>
      <c r="RC112" s="101"/>
      <c r="RD112" s="101"/>
      <c r="RE112" s="101"/>
      <c r="RF112" s="101"/>
      <c r="RG112" s="101"/>
      <c r="RH112" s="101"/>
      <c r="RI112" s="101"/>
      <c r="RJ112" s="101"/>
      <c r="RK112" s="101"/>
      <c r="RL112" s="101"/>
      <c r="RM112" s="101"/>
      <c r="RN112" s="101"/>
      <c r="RO112" s="101"/>
      <c r="RP112" s="101"/>
      <c r="RQ112" s="101"/>
      <c r="RR112" s="101"/>
      <c r="RS112" s="101"/>
      <c r="RT112" s="101"/>
      <c r="RU112" s="101"/>
      <c r="RV112" s="101"/>
      <c r="RW112" s="101"/>
      <c r="RX112" s="101"/>
      <c r="RY112" s="101"/>
      <c r="RZ112" s="101"/>
      <c r="SA112" s="101"/>
      <c r="SB112" s="101"/>
      <c r="SC112" s="101"/>
      <c r="SD112" s="101"/>
      <c r="SE112" s="101"/>
      <c r="SF112" s="101"/>
      <c r="SG112" s="101"/>
      <c r="SH112" s="101"/>
      <c r="SI112" s="101"/>
      <c r="SJ112" s="101"/>
      <c r="SK112" s="101"/>
      <c r="SL112" s="101"/>
      <c r="SM112" s="101"/>
      <c r="SN112" s="101"/>
      <c r="SO112" s="101"/>
      <c r="SP112" s="101"/>
      <c r="SQ112" s="101"/>
      <c r="SR112" s="101"/>
      <c r="SS112" s="101"/>
      <c r="ST112" s="101"/>
      <c r="SU112" s="101"/>
      <c r="SV112" s="101"/>
      <c r="SW112" s="101"/>
      <c r="SX112" s="101"/>
      <c r="SY112" s="101"/>
      <c r="SZ112" s="101"/>
      <c r="TA112" s="101"/>
      <c r="TB112" s="101"/>
    </row>
    <row r="113" spans="1:522" s="10" customFormat="1" ht="18" customHeight="1" x14ac:dyDescent="0.2">
      <c r="A113" s="17"/>
      <c r="B113" s="15"/>
      <c r="C113" s="19"/>
      <c r="E113" s="19"/>
      <c r="F113" s="19"/>
      <c r="I113" s="19"/>
      <c r="J113" s="17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J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01"/>
      <c r="FG113" s="101"/>
      <c r="FH113" s="101"/>
      <c r="FI113" s="101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101"/>
      <c r="FU113" s="101"/>
      <c r="FV113" s="101"/>
      <c r="FW113" s="101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101"/>
      <c r="GI113" s="101"/>
      <c r="GJ113" s="101"/>
      <c r="GK113" s="101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101"/>
      <c r="GW113" s="101"/>
      <c r="GX113" s="101"/>
      <c r="GY113" s="101"/>
      <c r="GZ113" s="101"/>
      <c r="HA113" s="101"/>
      <c r="HB113" s="101"/>
      <c r="HC113" s="101"/>
      <c r="HD113" s="101"/>
      <c r="HE113" s="101"/>
      <c r="HF113" s="101"/>
      <c r="HG113" s="101"/>
      <c r="HH113" s="101"/>
      <c r="HI113" s="101"/>
      <c r="HJ113" s="101"/>
      <c r="HK113" s="101"/>
      <c r="HL113" s="101"/>
      <c r="HM113" s="101"/>
      <c r="HN113" s="101"/>
      <c r="HO113" s="101"/>
      <c r="HP113" s="101"/>
      <c r="HQ113" s="101"/>
      <c r="HR113" s="101"/>
      <c r="HS113" s="101"/>
      <c r="HT113" s="101"/>
      <c r="HU113" s="101"/>
      <c r="HV113" s="101"/>
      <c r="HW113" s="101"/>
      <c r="HX113" s="101"/>
      <c r="HY113" s="101"/>
      <c r="HZ113" s="101"/>
      <c r="IA113" s="101"/>
      <c r="IB113" s="101"/>
      <c r="IC113" s="101"/>
      <c r="ID113" s="101"/>
      <c r="IE113" s="101"/>
      <c r="IF113" s="101"/>
      <c r="IG113" s="101"/>
      <c r="IH113" s="101"/>
      <c r="II113" s="101"/>
      <c r="IJ113" s="101"/>
      <c r="IK113" s="101"/>
      <c r="IL113" s="101"/>
      <c r="IM113" s="101"/>
      <c r="IN113" s="101"/>
      <c r="IO113" s="101"/>
      <c r="IP113" s="101"/>
      <c r="IQ113" s="101"/>
      <c r="IR113" s="101"/>
      <c r="IS113" s="101"/>
      <c r="IT113" s="101"/>
      <c r="IU113" s="101"/>
      <c r="IV113" s="101"/>
      <c r="IW113" s="101"/>
      <c r="IX113" s="101"/>
      <c r="IY113" s="101"/>
      <c r="IZ113" s="101"/>
      <c r="JA113" s="101"/>
      <c r="JB113" s="101"/>
      <c r="JC113" s="101"/>
      <c r="JD113" s="101"/>
      <c r="JE113" s="101"/>
      <c r="JF113" s="101"/>
      <c r="JG113" s="101"/>
      <c r="JH113" s="101"/>
      <c r="JI113" s="101"/>
      <c r="JJ113" s="101"/>
      <c r="JK113" s="101"/>
      <c r="JL113" s="101"/>
      <c r="JM113" s="101"/>
      <c r="JN113" s="101"/>
      <c r="JO113" s="101"/>
      <c r="JP113" s="101"/>
      <c r="JQ113" s="101"/>
      <c r="JR113" s="101"/>
      <c r="JS113" s="101"/>
      <c r="JT113" s="101"/>
      <c r="JU113" s="101"/>
      <c r="JV113" s="101"/>
      <c r="JW113" s="101"/>
      <c r="JX113" s="101"/>
      <c r="JY113" s="101"/>
      <c r="JZ113" s="101"/>
      <c r="KA113" s="101"/>
      <c r="KB113" s="101"/>
      <c r="KC113" s="101"/>
      <c r="KD113" s="101"/>
      <c r="KE113" s="101"/>
      <c r="KF113" s="101"/>
      <c r="KG113" s="101"/>
      <c r="KH113" s="101"/>
      <c r="KI113" s="101"/>
      <c r="KJ113" s="101"/>
      <c r="KK113" s="101"/>
      <c r="KL113" s="101"/>
      <c r="KM113" s="101"/>
      <c r="KN113" s="101"/>
      <c r="KO113" s="101"/>
      <c r="KP113" s="101"/>
      <c r="KQ113" s="101"/>
      <c r="KR113" s="101"/>
      <c r="KS113" s="101"/>
      <c r="KT113" s="101"/>
      <c r="KU113" s="101"/>
      <c r="KV113" s="101"/>
      <c r="KW113" s="101"/>
      <c r="KX113" s="101"/>
      <c r="KY113" s="101"/>
      <c r="KZ113" s="101"/>
      <c r="LA113" s="101"/>
      <c r="LB113" s="101"/>
      <c r="LC113" s="101"/>
      <c r="LD113" s="101"/>
      <c r="LE113" s="101"/>
      <c r="LF113" s="101"/>
      <c r="LG113" s="101"/>
      <c r="LH113" s="101"/>
      <c r="LI113" s="101"/>
      <c r="LJ113" s="101"/>
      <c r="LK113" s="101"/>
      <c r="LL113" s="101"/>
      <c r="LM113" s="101"/>
      <c r="LN113" s="101"/>
      <c r="LO113" s="101"/>
      <c r="LP113" s="101"/>
      <c r="LQ113" s="101"/>
      <c r="LR113" s="101"/>
      <c r="LS113" s="101"/>
      <c r="LT113" s="101"/>
      <c r="LU113" s="101"/>
      <c r="LV113" s="101"/>
      <c r="LW113" s="101"/>
      <c r="LX113" s="101"/>
      <c r="LY113" s="101"/>
      <c r="LZ113" s="101"/>
      <c r="MA113" s="101"/>
      <c r="MB113" s="101"/>
      <c r="MC113" s="101"/>
      <c r="MD113" s="101"/>
      <c r="ME113" s="101"/>
      <c r="MF113" s="101"/>
      <c r="MG113" s="101"/>
      <c r="MH113" s="101"/>
      <c r="MI113" s="101"/>
      <c r="MJ113" s="101"/>
      <c r="MK113" s="101"/>
      <c r="ML113" s="101"/>
      <c r="MM113" s="101"/>
      <c r="MN113" s="101"/>
      <c r="MO113" s="101"/>
      <c r="MP113" s="101"/>
      <c r="MQ113" s="101"/>
      <c r="MR113" s="101"/>
      <c r="MS113" s="101"/>
      <c r="MT113" s="101"/>
      <c r="MU113" s="101"/>
      <c r="MV113" s="101"/>
      <c r="MW113" s="101"/>
      <c r="MX113" s="101"/>
      <c r="MY113" s="101"/>
      <c r="MZ113" s="101"/>
      <c r="NA113" s="101"/>
      <c r="NB113" s="101"/>
      <c r="NC113" s="101"/>
      <c r="ND113" s="101"/>
      <c r="NE113" s="101"/>
      <c r="NF113" s="101"/>
      <c r="NG113" s="101"/>
      <c r="NH113" s="101"/>
      <c r="NI113" s="101"/>
      <c r="NJ113" s="101"/>
      <c r="NK113" s="101"/>
      <c r="NL113" s="101"/>
      <c r="NM113" s="101"/>
      <c r="NN113" s="101"/>
      <c r="NO113" s="101"/>
      <c r="NP113" s="101"/>
      <c r="NQ113" s="101"/>
      <c r="NR113" s="101"/>
      <c r="NS113" s="101"/>
      <c r="NT113" s="101"/>
      <c r="NU113" s="101"/>
      <c r="NV113" s="101"/>
      <c r="NW113" s="101"/>
      <c r="NX113" s="101"/>
      <c r="NY113" s="101"/>
      <c r="NZ113" s="101"/>
      <c r="OA113" s="101"/>
      <c r="OB113" s="101"/>
      <c r="OC113" s="101"/>
      <c r="OD113" s="101"/>
      <c r="OE113" s="101"/>
      <c r="OF113" s="101"/>
      <c r="OG113" s="101"/>
      <c r="OH113" s="101"/>
      <c r="OI113" s="101"/>
      <c r="OJ113" s="101"/>
      <c r="OK113" s="101"/>
      <c r="OL113" s="101"/>
      <c r="OM113" s="101"/>
      <c r="ON113" s="101"/>
      <c r="OO113" s="101"/>
      <c r="OP113" s="101"/>
      <c r="OQ113" s="101"/>
      <c r="OR113" s="101"/>
      <c r="OS113" s="101"/>
      <c r="OT113" s="101"/>
      <c r="OU113" s="101"/>
      <c r="OV113" s="101"/>
      <c r="OW113" s="101"/>
      <c r="OX113" s="101"/>
      <c r="OY113" s="101"/>
      <c r="OZ113" s="101"/>
      <c r="PA113" s="101"/>
      <c r="PB113" s="101"/>
      <c r="PC113" s="101"/>
      <c r="PD113" s="101"/>
      <c r="PE113" s="101"/>
      <c r="PF113" s="101"/>
      <c r="PG113" s="101"/>
      <c r="PH113" s="101"/>
      <c r="PI113" s="101"/>
      <c r="PJ113" s="101"/>
      <c r="PK113" s="101"/>
      <c r="PL113" s="101"/>
      <c r="PM113" s="101"/>
      <c r="PN113" s="101"/>
      <c r="PO113" s="101"/>
      <c r="PP113" s="101"/>
      <c r="PQ113" s="101"/>
      <c r="PR113" s="101"/>
      <c r="PS113" s="101"/>
      <c r="PT113" s="101"/>
      <c r="PU113" s="101"/>
      <c r="PV113" s="101"/>
      <c r="PW113" s="101"/>
      <c r="PX113" s="101"/>
      <c r="PY113" s="101"/>
      <c r="PZ113" s="101"/>
      <c r="QA113" s="101"/>
      <c r="QB113" s="101"/>
      <c r="QC113" s="101"/>
      <c r="QD113" s="101"/>
      <c r="QE113" s="101"/>
      <c r="QF113" s="101"/>
      <c r="QG113" s="101"/>
      <c r="QH113" s="101"/>
      <c r="QI113" s="101"/>
      <c r="QJ113" s="101"/>
      <c r="QK113" s="101"/>
      <c r="QL113" s="101"/>
      <c r="QM113" s="101"/>
      <c r="QN113" s="101"/>
      <c r="QO113" s="101"/>
      <c r="QP113" s="101"/>
      <c r="QQ113" s="101"/>
      <c r="QR113" s="101"/>
      <c r="QS113" s="101"/>
      <c r="QT113" s="101"/>
      <c r="QU113" s="101"/>
      <c r="QV113" s="101"/>
      <c r="QW113" s="101"/>
      <c r="QX113" s="101"/>
      <c r="QY113" s="101"/>
      <c r="QZ113" s="101"/>
      <c r="RA113" s="101"/>
      <c r="RB113" s="101"/>
      <c r="RC113" s="101"/>
      <c r="RD113" s="101"/>
      <c r="RE113" s="101"/>
      <c r="RF113" s="101"/>
      <c r="RG113" s="101"/>
      <c r="RH113" s="101"/>
      <c r="RI113" s="101"/>
      <c r="RJ113" s="101"/>
      <c r="RK113" s="101"/>
      <c r="RL113" s="101"/>
      <c r="RM113" s="101"/>
      <c r="RN113" s="101"/>
      <c r="RO113" s="101"/>
      <c r="RP113" s="101"/>
      <c r="RQ113" s="101"/>
      <c r="RR113" s="101"/>
      <c r="RS113" s="101"/>
      <c r="RT113" s="101"/>
      <c r="RU113" s="101"/>
      <c r="RV113" s="101"/>
      <c r="RW113" s="101"/>
      <c r="RX113" s="101"/>
      <c r="RY113" s="101"/>
      <c r="RZ113" s="101"/>
      <c r="SA113" s="101"/>
      <c r="SB113" s="101"/>
      <c r="SC113" s="101"/>
      <c r="SD113" s="101"/>
      <c r="SE113" s="101"/>
      <c r="SF113" s="101"/>
      <c r="SG113" s="101"/>
      <c r="SH113" s="101"/>
      <c r="SI113" s="101"/>
      <c r="SJ113" s="101"/>
      <c r="SK113" s="101"/>
      <c r="SL113" s="101"/>
      <c r="SM113" s="101"/>
      <c r="SN113" s="101"/>
      <c r="SO113" s="101"/>
      <c r="SP113" s="101"/>
      <c r="SQ113" s="101"/>
      <c r="SR113" s="101"/>
      <c r="SS113" s="101"/>
      <c r="ST113" s="101"/>
      <c r="SU113" s="101"/>
      <c r="SV113" s="101"/>
      <c r="SW113" s="101"/>
      <c r="SX113" s="101"/>
      <c r="SY113" s="101"/>
      <c r="SZ113" s="101"/>
      <c r="TA113" s="101"/>
      <c r="TB113" s="101"/>
    </row>
    <row r="114" spans="1:522" s="10" customFormat="1" ht="18" customHeight="1" x14ac:dyDescent="0.2">
      <c r="A114" s="17"/>
      <c r="B114" s="15"/>
      <c r="C114" s="19"/>
      <c r="E114" s="19"/>
      <c r="F114" s="19"/>
      <c r="I114" s="19"/>
      <c r="J114" s="17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J114" s="101"/>
      <c r="DK114" s="101"/>
      <c r="DL114" s="101"/>
      <c r="DM114" s="101"/>
      <c r="DN114" s="101"/>
      <c r="DO114" s="101"/>
      <c r="DP114" s="101"/>
      <c r="DQ114" s="101"/>
      <c r="DR114" s="101"/>
      <c r="DS114" s="101"/>
      <c r="DT114" s="101"/>
      <c r="DU114" s="101"/>
      <c r="DV114" s="101"/>
      <c r="DW114" s="101"/>
      <c r="DX114" s="101"/>
      <c r="DY114" s="101"/>
      <c r="DZ114" s="101"/>
      <c r="EA114" s="101"/>
      <c r="EB114" s="101"/>
      <c r="EC114" s="101"/>
      <c r="ED114" s="101"/>
      <c r="EE114" s="101"/>
      <c r="EF114" s="101"/>
      <c r="EG114" s="101"/>
      <c r="EH114" s="101"/>
      <c r="EI114" s="101"/>
      <c r="EJ114" s="101"/>
      <c r="EK114" s="101"/>
      <c r="EL114" s="101"/>
      <c r="EM114" s="101"/>
      <c r="EN114" s="101"/>
      <c r="EO114" s="101"/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01"/>
      <c r="FG114" s="101"/>
      <c r="FH114" s="101"/>
      <c r="FI114" s="101"/>
      <c r="FJ114" s="101"/>
      <c r="FK114" s="101"/>
      <c r="FL114" s="101"/>
      <c r="FM114" s="101"/>
      <c r="FN114" s="101"/>
      <c r="FO114" s="101"/>
      <c r="FP114" s="101"/>
      <c r="FQ114" s="101"/>
      <c r="FR114" s="101"/>
      <c r="FS114" s="101"/>
      <c r="FT114" s="101"/>
      <c r="FU114" s="101"/>
      <c r="FV114" s="101"/>
      <c r="FW114" s="101"/>
      <c r="FX114" s="101"/>
      <c r="FY114" s="101"/>
      <c r="FZ114" s="101"/>
      <c r="GA114" s="101"/>
      <c r="GB114" s="101"/>
      <c r="GC114" s="101"/>
      <c r="GD114" s="101"/>
      <c r="GE114" s="101"/>
      <c r="GF114" s="101"/>
      <c r="GG114" s="101"/>
      <c r="GH114" s="101"/>
      <c r="GI114" s="101"/>
      <c r="GJ114" s="101"/>
      <c r="GK114" s="101"/>
      <c r="GL114" s="101"/>
      <c r="GM114" s="101"/>
      <c r="GN114" s="101"/>
      <c r="GO114" s="101"/>
      <c r="GP114" s="101"/>
      <c r="GQ114" s="101"/>
      <c r="GR114" s="101"/>
      <c r="GS114" s="101"/>
      <c r="GT114" s="101"/>
      <c r="GU114" s="101"/>
      <c r="GV114" s="101"/>
      <c r="GW114" s="101"/>
      <c r="GX114" s="101"/>
      <c r="GY114" s="101"/>
      <c r="GZ114" s="101"/>
      <c r="HA114" s="101"/>
      <c r="HB114" s="101"/>
      <c r="HC114" s="101"/>
      <c r="HD114" s="101"/>
      <c r="HE114" s="101"/>
      <c r="HF114" s="101"/>
      <c r="HG114" s="101"/>
      <c r="HH114" s="101"/>
      <c r="HI114" s="101"/>
      <c r="HJ114" s="101"/>
      <c r="HK114" s="101"/>
      <c r="HL114" s="101"/>
      <c r="HM114" s="101"/>
      <c r="HN114" s="101"/>
      <c r="HO114" s="101"/>
      <c r="HP114" s="101"/>
      <c r="HQ114" s="101"/>
      <c r="HR114" s="101"/>
      <c r="HS114" s="101"/>
      <c r="HT114" s="101"/>
      <c r="HU114" s="101"/>
      <c r="HV114" s="101"/>
      <c r="HW114" s="101"/>
      <c r="HX114" s="101"/>
      <c r="HY114" s="101"/>
      <c r="HZ114" s="101"/>
      <c r="IA114" s="101"/>
      <c r="IB114" s="101"/>
      <c r="IC114" s="101"/>
      <c r="ID114" s="101"/>
      <c r="IE114" s="101"/>
      <c r="IF114" s="101"/>
      <c r="IG114" s="101"/>
      <c r="IH114" s="101"/>
      <c r="II114" s="101"/>
      <c r="IJ114" s="101"/>
      <c r="IK114" s="101"/>
      <c r="IL114" s="101"/>
      <c r="IM114" s="101"/>
      <c r="IN114" s="101"/>
      <c r="IO114" s="101"/>
      <c r="IP114" s="101"/>
      <c r="IQ114" s="101"/>
      <c r="IR114" s="101"/>
      <c r="IS114" s="101"/>
      <c r="IT114" s="101"/>
      <c r="IU114" s="101"/>
      <c r="IV114" s="101"/>
      <c r="IW114" s="101"/>
      <c r="IX114" s="101"/>
      <c r="IY114" s="101"/>
      <c r="IZ114" s="101"/>
      <c r="JA114" s="101"/>
      <c r="JB114" s="101"/>
      <c r="JC114" s="101"/>
      <c r="JD114" s="101"/>
      <c r="JE114" s="101"/>
      <c r="JF114" s="101"/>
      <c r="JG114" s="101"/>
      <c r="JH114" s="101"/>
      <c r="JI114" s="101"/>
      <c r="JJ114" s="101"/>
      <c r="JK114" s="101"/>
      <c r="JL114" s="101"/>
      <c r="JM114" s="101"/>
      <c r="JN114" s="101"/>
      <c r="JO114" s="101"/>
      <c r="JP114" s="101"/>
      <c r="JQ114" s="101"/>
      <c r="JR114" s="101"/>
      <c r="JS114" s="101"/>
      <c r="JT114" s="101"/>
      <c r="JU114" s="101"/>
      <c r="JV114" s="101"/>
      <c r="JW114" s="101"/>
      <c r="JX114" s="101"/>
      <c r="JY114" s="101"/>
      <c r="JZ114" s="101"/>
      <c r="KA114" s="101"/>
      <c r="KB114" s="101"/>
      <c r="KC114" s="101"/>
      <c r="KD114" s="101"/>
      <c r="KE114" s="101"/>
      <c r="KF114" s="101"/>
      <c r="KG114" s="101"/>
      <c r="KH114" s="101"/>
      <c r="KI114" s="101"/>
      <c r="KJ114" s="101"/>
      <c r="KK114" s="101"/>
      <c r="KL114" s="101"/>
      <c r="KM114" s="101"/>
      <c r="KN114" s="101"/>
      <c r="KO114" s="101"/>
      <c r="KP114" s="101"/>
      <c r="KQ114" s="101"/>
      <c r="KR114" s="101"/>
      <c r="KS114" s="101"/>
      <c r="KT114" s="101"/>
      <c r="KU114" s="101"/>
      <c r="KV114" s="101"/>
      <c r="KW114" s="101"/>
      <c r="KX114" s="101"/>
      <c r="KY114" s="101"/>
      <c r="KZ114" s="101"/>
      <c r="LA114" s="101"/>
      <c r="LB114" s="101"/>
      <c r="LC114" s="101"/>
      <c r="LD114" s="101"/>
      <c r="LE114" s="101"/>
      <c r="LF114" s="101"/>
      <c r="LG114" s="101"/>
      <c r="LH114" s="101"/>
      <c r="LI114" s="101"/>
      <c r="LJ114" s="101"/>
      <c r="LK114" s="101"/>
      <c r="LL114" s="101"/>
      <c r="LM114" s="101"/>
      <c r="LN114" s="101"/>
      <c r="LO114" s="101"/>
      <c r="LP114" s="101"/>
      <c r="LQ114" s="101"/>
      <c r="LR114" s="101"/>
      <c r="LS114" s="101"/>
      <c r="LT114" s="101"/>
      <c r="LU114" s="101"/>
      <c r="LV114" s="101"/>
      <c r="LW114" s="101"/>
      <c r="LX114" s="101"/>
      <c r="LY114" s="101"/>
      <c r="LZ114" s="101"/>
      <c r="MA114" s="101"/>
      <c r="MB114" s="101"/>
      <c r="MC114" s="101"/>
      <c r="MD114" s="101"/>
      <c r="ME114" s="101"/>
      <c r="MF114" s="101"/>
      <c r="MG114" s="101"/>
      <c r="MH114" s="101"/>
      <c r="MI114" s="101"/>
      <c r="MJ114" s="101"/>
      <c r="MK114" s="101"/>
      <c r="ML114" s="101"/>
      <c r="MM114" s="101"/>
      <c r="MN114" s="101"/>
      <c r="MO114" s="101"/>
      <c r="MP114" s="101"/>
      <c r="MQ114" s="101"/>
      <c r="MR114" s="101"/>
      <c r="MS114" s="101"/>
      <c r="MT114" s="101"/>
      <c r="MU114" s="101"/>
      <c r="MV114" s="101"/>
      <c r="MW114" s="101"/>
      <c r="MX114" s="101"/>
      <c r="MY114" s="101"/>
      <c r="MZ114" s="101"/>
      <c r="NA114" s="101"/>
      <c r="NB114" s="101"/>
      <c r="NC114" s="101"/>
      <c r="ND114" s="101"/>
      <c r="NE114" s="101"/>
      <c r="NF114" s="101"/>
      <c r="NG114" s="101"/>
      <c r="NH114" s="101"/>
      <c r="NI114" s="101"/>
      <c r="NJ114" s="101"/>
      <c r="NK114" s="101"/>
      <c r="NL114" s="101"/>
      <c r="NM114" s="101"/>
      <c r="NN114" s="101"/>
      <c r="NO114" s="101"/>
      <c r="NP114" s="101"/>
      <c r="NQ114" s="101"/>
      <c r="NR114" s="101"/>
      <c r="NS114" s="101"/>
      <c r="NT114" s="101"/>
      <c r="NU114" s="101"/>
      <c r="NV114" s="101"/>
      <c r="NW114" s="101"/>
      <c r="NX114" s="101"/>
      <c r="NY114" s="101"/>
      <c r="NZ114" s="101"/>
      <c r="OA114" s="101"/>
      <c r="OB114" s="101"/>
      <c r="OC114" s="101"/>
      <c r="OD114" s="101"/>
      <c r="OE114" s="101"/>
      <c r="OF114" s="101"/>
      <c r="OG114" s="101"/>
      <c r="OH114" s="101"/>
      <c r="OI114" s="101"/>
      <c r="OJ114" s="101"/>
      <c r="OK114" s="101"/>
      <c r="OL114" s="101"/>
      <c r="OM114" s="101"/>
      <c r="ON114" s="101"/>
      <c r="OO114" s="101"/>
      <c r="OP114" s="101"/>
      <c r="OQ114" s="101"/>
      <c r="OR114" s="101"/>
      <c r="OS114" s="101"/>
      <c r="OT114" s="101"/>
      <c r="OU114" s="101"/>
      <c r="OV114" s="101"/>
      <c r="OW114" s="101"/>
      <c r="OX114" s="101"/>
      <c r="OY114" s="101"/>
      <c r="OZ114" s="101"/>
      <c r="PA114" s="101"/>
      <c r="PB114" s="101"/>
      <c r="PC114" s="101"/>
      <c r="PD114" s="101"/>
      <c r="PE114" s="101"/>
      <c r="PF114" s="101"/>
      <c r="PG114" s="101"/>
      <c r="PH114" s="101"/>
      <c r="PI114" s="101"/>
      <c r="PJ114" s="101"/>
      <c r="PK114" s="101"/>
      <c r="PL114" s="101"/>
      <c r="PM114" s="101"/>
      <c r="PN114" s="101"/>
      <c r="PO114" s="101"/>
      <c r="PP114" s="101"/>
      <c r="PQ114" s="101"/>
      <c r="PR114" s="101"/>
      <c r="PS114" s="101"/>
      <c r="PT114" s="101"/>
      <c r="PU114" s="101"/>
      <c r="PV114" s="101"/>
      <c r="PW114" s="101"/>
      <c r="PX114" s="101"/>
      <c r="PY114" s="101"/>
      <c r="PZ114" s="101"/>
      <c r="QA114" s="101"/>
      <c r="QB114" s="101"/>
      <c r="QC114" s="101"/>
      <c r="QD114" s="101"/>
      <c r="QE114" s="101"/>
      <c r="QF114" s="101"/>
      <c r="QG114" s="101"/>
      <c r="QH114" s="101"/>
      <c r="QI114" s="101"/>
      <c r="QJ114" s="101"/>
      <c r="QK114" s="101"/>
      <c r="QL114" s="101"/>
      <c r="QM114" s="101"/>
      <c r="QN114" s="101"/>
      <c r="QO114" s="101"/>
      <c r="QP114" s="101"/>
      <c r="QQ114" s="101"/>
      <c r="QR114" s="101"/>
      <c r="QS114" s="101"/>
      <c r="QT114" s="101"/>
      <c r="QU114" s="101"/>
      <c r="QV114" s="101"/>
      <c r="QW114" s="101"/>
      <c r="QX114" s="101"/>
      <c r="QY114" s="101"/>
      <c r="QZ114" s="101"/>
      <c r="RA114" s="101"/>
      <c r="RB114" s="101"/>
      <c r="RC114" s="101"/>
      <c r="RD114" s="101"/>
      <c r="RE114" s="101"/>
      <c r="RF114" s="101"/>
      <c r="RG114" s="101"/>
      <c r="RH114" s="101"/>
      <c r="RI114" s="101"/>
      <c r="RJ114" s="101"/>
      <c r="RK114" s="101"/>
      <c r="RL114" s="101"/>
      <c r="RM114" s="101"/>
      <c r="RN114" s="101"/>
      <c r="RO114" s="101"/>
      <c r="RP114" s="101"/>
      <c r="RQ114" s="101"/>
      <c r="RR114" s="101"/>
      <c r="RS114" s="101"/>
      <c r="RT114" s="101"/>
      <c r="RU114" s="101"/>
      <c r="RV114" s="101"/>
      <c r="RW114" s="101"/>
      <c r="RX114" s="101"/>
      <c r="RY114" s="101"/>
      <c r="RZ114" s="101"/>
      <c r="SA114" s="101"/>
      <c r="SB114" s="101"/>
      <c r="SC114" s="101"/>
      <c r="SD114" s="101"/>
      <c r="SE114" s="101"/>
      <c r="SF114" s="101"/>
      <c r="SG114" s="101"/>
      <c r="SH114" s="101"/>
      <c r="SI114" s="101"/>
      <c r="SJ114" s="101"/>
      <c r="SK114" s="101"/>
      <c r="SL114" s="101"/>
      <c r="SM114" s="101"/>
      <c r="SN114" s="101"/>
      <c r="SO114" s="101"/>
      <c r="SP114" s="101"/>
      <c r="SQ114" s="101"/>
      <c r="SR114" s="101"/>
      <c r="SS114" s="101"/>
      <c r="ST114" s="101"/>
      <c r="SU114" s="101"/>
      <c r="SV114" s="101"/>
      <c r="SW114" s="101"/>
      <c r="SX114" s="101"/>
      <c r="SY114" s="101"/>
      <c r="SZ114" s="101"/>
      <c r="TA114" s="101"/>
      <c r="TB114" s="101"/>
    </row>
    <row r="115" spans="1:522" s="10" customFormat="1" ht="18" customHeight="1" x14ac:dyDescent="0.2">
      <c r="A115" s="17"/>
      <c r="B115" s="15"/>
      <c r="C115" s="19"/>
      <c r="E115" s="19"/>
      <c r="F115" s="19"/>
      <c r="I115" s="19"/>
      <c r="J115" s="17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  <c r="FA115" s="101"/>
      <c r="FB115" s="101"/>
      <c r="FC115" s="101"/>
      <c r="FD115" s="101"/>
      <c r="FE115" s="101"/>
      <c r="FF115" s="101"/>
      <c r="FG115" s="101"/>
      <c r="FH115" s="101"/>
      <c r="FI115" s="101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101"/>
      <c r="FU115" s="101"/>
      <c r="FV115" s="101"/>
      <c r="FW115" s="101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101"/>
      <c r="GI115" s="101"/>
      <c r="GJ115" s="101"/>
      <c r="GK115" s="101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101"/>
      <c r="GW115" s="101"/>
      <c r="GX115" s="101"/>
      <c r="GY115" s="101"/>
      <c r="GZ115" s="101"/>
      <c r="HA115" s="101"/>
      <c r="HB115" s="101"/>
      <c r="HC115" s="101"/>
      <c r="HD115" s="101"/>
      <c r="HE115" s="101"/>
      <c r="HF115" s="101"/>
      <c r="HG115" s="101"/>
      <c r="HH115" s="101"/>
      <c r="HI115" s="101"/>
      <c r="HJ115" s="101"/>
      <c r="HK115" s="101"/>
      <c r="HL115" s="101"/>
      <c r="HM115" s="101"/>
      <c r="HN115" s="101"/>
      <c r="HO115" s="101"/>
      <c r="HP115" s="101"/>
      <c r="HQ115" s="101"/>
      <c r="HR115" s="101"/>
      <c r="HS115" s="101"/>
      <c r="HT115" s="101"/>
      <c r="HU115" s="101"/>
      <c r="HV115" s="101"/>
      <c r="HW115" s="101"/>
      <c r="HX115" s="101"/>
      <c r="HY115" s="101"/>
      <c r="HZ115" s="101"/>
      <c r="IA115" s="101"/>
      <c r="IB115" s="101"/>
      <c r="IC115" s="101"/>
      <c r="ID115" s="101"/>
      <c r="IE115" s="101"/>
      <c r="IF115" s="101"/>
      <c r="IG115" s="101"/>
      <c r="IH115" s="101"/>
      <c r="II115" s="101"/>
      <c r="IJ115" s="101"/>
      <c r="IK115" s="101"/>
      <c r="IL115" s="101"/>
      <c r="IM115" s="101"/>
      <c r="IN115" s="101"/>
      <c r="IO115" s="101"/>
      <c r="IP115" s="101"/>
      <c r="IQ115" s="101"/>
      <c r="IR115" s="101"/>
      <c r="IS115" s="101"/>
      <c r="IT115" s="101"/>
      <c r="IU115" s="101"/>
      <c r="IV115" s="101"/>
      <c r="IW115" s="101"/>
      <c r="IX115" s="101"/>
      <c r="IY115" s="101"/>
      <c r="IZ115" s="101"/>
      <c r="JA115" s="101"/>
      <c r="JB115" s="101"/>
      <c r="JC115" s="101"/>
      <c r="JD115" s="101"/>
      <c r="JE115" s="101"/>
      <c r="JF115" s="101"/>
      <c r="JG115" s="101"/>
      <c r="JH115" s="101"/>
      <c r="JI115" s="101"/>
      <c r="JJ115" s="101"/>
      <c r="JK115" s="101"/>
      <c r="JL115" s="101"/>
      <c r="JM115" s="101"/>
      <c r="JN115" s="101"/>
      <c r="JO115" s="101"/>
      <c r="JP115" s="101"/>
      <c r="JQ115" s="101"/>
      <c r="JR115" s="101"/>
      <c r="JS115" s="101"/>
      <c r="JT115" s="101"/>
      <c r="JU115" s="101"/>
      <c r="JV115" s="101"/>
      <c r="JW115" s="101"/>
      <c r="JX115" s="101"/>
      <c r="JY115" s="101"/>
      <c r="JZ115" s="101"/>
      <c r="KA115" s="101"/>
      <c r="KB115" s="101"/>
      <c r="KC115" s="101"/>
      <c r="KD115" s="101"/>
      <c r="KE115" s="101"/>
      <c r="KF115" s="101"/>
      <c r="KG115" s="101"/>
      <c r="KH115" s="101"/>
      <c r="KI115" s="101"/>
      <c r="KJ115" s="101"/>
      <c r="KK115" s="101"/>
      <c r="KL115" s="101"/>
      <c r="KM115" s="101"/>
      <c r="KN115" s="101"/>
      <c r="KO115" s="101"/>
      <c r="KP115" s="101"/>
      <c r="KQ115" s="101"/>
      <c r="KR115" s="101"/>
      <c r="KS115" s="101"/>
      <c r="KT115" s="101"/>
      <c r="KU115" s="101"/>
      <c r="KV115" s="101"/>
      <c r="KW115" s="101"/>
      <c r="KX115" s="101"/>
      <c r="KY115" s="101"/>
      <c r="KZ115" s="101"/>
      <c r="LA115" s="101"/>
      <c r="LB115" s="101"/>
      <c r="LC115" s="101"/>
      <c r="LD115" s="101"/>
      <c r="LE115" s="101"/>
      <c r="LF115" s="101"/>
      <c r="LG115" s="101"/>
      <c r="LH115" s="101"/>
      <c r="LI115" s="101"/>
      <c r="LJ115" s="101"/>
      <c r="LK115" s="101"/>
      <c r="LL115" s="101"/>
      <c r="LM115" s="101"/>
      <c r="LN115" s="101"/>
      <c r="LO115" s="101"/>
      <c r="LP115" s="101"/>
      <c r="LQ115" s="101"/>
      <c r="LR115" s="101"/>
      <c r="LS115" s="101"/>
      <c r="LT115" s="101"/>
      <c r="LU115" s="101"/>
      <c r="LV115" s="101"/>
      <c r="LW115" s="101"/>
      <c r="LX115" s="101"/>
      <c r="LY115" s="101"/>
      <c r="LZ115" s="101"/>
      <c r="MA115" s="101"/>
      <c r="MB115" s="101"/>
      <c r="MC115" s="101"/>
      <c r="MD115" s="101"/>
      <c r="ME115" s="101"/>
      <c r="MF115" s="101"/>
      <c r="MG115" s="101"/>
      <c r="MH115" s="101"/>
      <c r="MI115" s="101"/>
      <c r="MJ115" s="101"/>
      <c r="MK115" s="101"/>
      <c r="ML115" s="101"/>
      <c r="MM115" s="101"/>
      <c r="MN115" s="101"/>
      <c r="MO115" s="101"/>
      <c r="MP115" s="101"/>
      <c r="MQ115" s="101"/>
      <c r="MR115" s="101"/>
      <c r="MS115" s="101"/>
      <c r="MT115" s="101"/>
      <c r="MU115" s="101"/>
      <c r="MV115" s="101"/>
      <c r="MW115" s="101"/>
      <c r="MX115" s="101"/>
      <c r="MY115" s="101"/>
      <c r="MZ115" s="101"/>
      <c r="NA115" s="101"/>
      <c r="NB115" s="101"/>
      <c r="NC115" s="101"/>
      <c r="ND115" s="101"/>
      <c r="NE115" s="101"/>
      <c r="NF115" s="101"/>
      <c r="NG115" s="101"/>
      <c r="NH115" s="101"/>
      <c r="NI115" s="101"/>
      <c r="NJ115" s="101"/>
      <c r="NK115" s="101"/>
      <c r="NL115" s="101"/>
      <c r="NM115" s="101"/>
      <c r="NN115" s="101"/>
      <c r="NO115" s="101"/>
      <c r="NP115" s="101"/>
      <c r="NQ115" s="101"/>
      <c r="NR115" s="101"/>
      <c r="NS115" s="101"/>
      <c r="NT115" s="101"/>
      <c r="NU115" s="101"/>
      <c r="NV115" s="101"/>
      <c r="NW115" s="101"/>
      <c r="NX115" s="101"/>
      <c r="NY115" s="101"/>
      <c r="NZ115" s="101"/>
      <c r="OA115" s="101"/>
      <c r="OB115" s="101"/>
      <c r="OC115" s="101"/>
      <c r="OD115" s="101"/>
      <c r="OE115" s="101"/>
      <c r="OF115" s="101"/>
      <c r="OG115" s="101"/>
      <c r="OH115" s="101"/>
      <c r="OI115" s="101"/>
      <c r="OJ115" s="101"/>
      <c r="OK115" s="101"/>
      <c r="OL115" s="101"/>
      <c r="OM115" s="101"/>
      <c r="ON115" s="101"/>
      <c r="OO115" s="101"/>
      <c r="OP115" s="101"/>
      <c r="OQ115" s="101"/>
      <c r="OR115" s="101"/>
      <c r="OS115" s="101"/>
      <c r="OT115" s="101"/>
      <c r="OU115" s="101"/>
      <c r="OV115" s="101"/>
      <c r="OW115" s="101"/>
      <c r="OX115" s="101"/>
      <c r="OY115" s="101"/>
      <c r="OZ115" s="101"/>
      <c r="PA115" s="101"/>
      <c r="PB115" s="101"/>
      <c r="PC115" s="101"/>
      <c r="PD115" s="101"/>
      <c r="PE115" s="101"/>
      <c r="PF115" s="101"/>
      <c r="PG115" s="101"/>
      <c r="PH115" s="101"/>
      <c r="PI115" s="101"/>
      <c r="PJ115" s="101"/>
      <c r="PK115" s="101"/>
      <c r="PL115" s="101"/>
      <c r="PM115" s="101"/>
      <c r="PN115" s="101"/>
      <c r="PO115" s="101"/>
      <c r="PP115" s="101"/>
      <c r="PQ115" s="101"/>
      <c r="PR115" s="101"/>
      <c r="PS115" s="101"/>
      <c r="PT115" s="101"/>
      <c r="PU115" s="101"/>
      <c r="PV115" s="101"/>
      <c r="PW115" s="101"/>
      <c r="PX115" s="101"/>
      <c r="PY115" s="101"/>
      <c r="PZ115" s="101"/>
      <c r="QA115" s="101"/>
      <c r="QB115" s="101"/>
      <c r="QC115" s="101"/>
      <c r="QD115" s="101"/>
      <c r="QE115" s="101"/>
      <c r="QF115" s="101"/>
      <c r="QG115" s="101"/>
      <c r="QH115" s="101"/>
      <c r="QI115" s="101"/>
      <c r="QJ115" s="101"/>
      <c r="QK115" s="101"/>
      <c r="QL115" s="101"/>
      <c r="QM115" s="101"/>
      <c r="QN115" s="101"/>
      <c r="QO115" s="101"/>
      <c r="QP115" s="101"/>
      <c r="QQ115" s="101"/>
      <c r="QR115" s="101"/>
      <c r="QS115" s="101"/>
      <c r="QT115" s="101"/>
      <c r="QU115" s="101"/>
      <c r="QV115" s="101"/>
      <c r="QW115" s="101"/>
      <c r="QX115" s="101"/>
      <c r="QY115" s="101"/>
      <c r="QZ115" s="101"/>
      <c r="RA115" s="101"/>
      <c r="RB115" s="101"/>
      <c r="RC115" s="101"/>
      <c r="RD115" s="101"/>
      <c r="RE115" s="101"/>
      <c r="RF115" s="101"/>
      <c r="RG115" s="101"/>
      <c r="RH115" s="101"/>
      <c r="RI115" s="101"/>
      <c r="RJ115" s="101"/>
      <c r="RK115" s="101"/>
      <c r="RL115" s="101"/>
      <c r="RM115" s="101"/>
      <c r="RN115" s="101"/>
      <c r="RO115" s="101"/>
      <c r="RP115" s="101"/>
      <c r="RQ115" s="101"/>
      <c r="RR115" s="101"/>
      <c r="RS115" s="101"/>
      <c r="RT115" s="101"/>
      <c r="RU115" s="101"/>
      <c r="RV115" s="101"/>
      <c r="RW115" s="101"/>
      <c r="RX115" s="101"/>
      <c r="RY115" s="101"/>
      <c r="RZ115" s="101"/>
      <c r="SA115" s="101"/>
      <c r="SB115" s="101"/>
      <c r="SC115" s="101"/>
      <c r="SD115" s="101"/>
      <c r="SE115" s="101"/>
      <c r="SF115" s="101"/>
      <c r="SG115" s="101"/>
      <c r="SH115" s="101"/>
      <c r="SI115" s="101"/>
      <c r="SJ115" s="101"/>
      <c r="SK115" s="101"/>
      <c r="SL115" s="101"/>
      <c r="SM115" s="101"/>
      <c r="SN115" s="101"/>
      <c r="SO115" s="101"/>
      <c r="SP115" s="101"/>
      <c r="SQ115" s="101"/>
      <c r="SR115" s="101"/>
      <c r="SS115" s="101"/>
      <c r="ST115" s="101"/>
      <c r="SU115" s="101"/>
      <c r="SV115" s="101"/>
      <c r="SW115" s="101"/>
      <c r="SX115" s="101"/>
      <c r="SY115" s="101"/>
      <c r="SZ115" s="101"/>
      <c r="TA115" s="101"/>
      <c r="TB115" s="101"/>
    </row>
    <row r="116" spans="1:522" s="10" customFormat="1" ht="18" customHeight="1" x14ac:dyDescent="0.2">
      <c r="A116" s="17"/>
      <c r="B116" s="15"/>
      <c r="C116" s="19"/>
      <c r="E116" s="19"/>
      <c r="F116" s="19"/>
      <c r="I116" s="19"/>
      <c r="J116" s="17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</row>
    <row r="117" spans="1:522" s="10" customFormat="1" ht="18" customHeight="1" x14ac:dyDescent="0.2">
      <c r="A117" s="17"/>
      <c r="B117" s="15"/>
      <c r="C117" s="19"/>
      <c r="E117" s="19"/>
      <c r="F117" s="19"/>
      <c r="I117" s="19"/>
      <c r="J117" s="17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  <c r="DY117" s="101"/>
      <c r="DZ117" s="101"/>
      <c r="EA117" s="101"/>
      <c r="EB117" s="101"/>
      <c r="EC117" s="101"/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E117" s="101"/>
      <c r="FF117" s="101"/>
      <c r="FG117" s="101"/>
      <c r="FH117" s="101"/>
      <c r="FI117" s="101"/>
      <c r="FJ117" s="101"/>
      <c r="FK117" s="101"/>
      <c r="FL117" s="101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101"/>
      <c r="HA117" s="101"/>
      <c r="HB117" s="101"/>
      <c r="HC117" s="101"/>
      <c r="HD117" s="101"/>
      <c r="HE117" s="101"/>
      <c r="HF117" s="101"/>
      <c r="HG117" s="101"/>
      <c r="HH117" s="101"/>
      <c r="HI117" s="101"/>
      <c r="HJ117" s="101"/>
      <c r="HK117" s="101"/>
      <c r="HL117" s="101"/>
      <c r="HM117" s="101"/>
      <c r="HN117" s="101"/>
      <c r="HO117" s="101"/>
      <c r="HP117" s="101"/>
      <c r="HQ117" s="101"/>
      <c r="HR117" s="101"/>
      <c r="HS117" s="101"/>
      <c r="HT117" s="101"/>
      <c r="HU117" s="101"/>
      <c r="HV117" s="101"/>
      <c r="HW117" s="101"/>
      <c r="HX117" s="101"/>
      <c r="HY117" s="101"/>
      <c r="HZ117" s="101"/>
      <c r="IA117" s="101"/>
      <c r="IB117" s="101"/>
      <c r="IC117" s="101"/>
      <c r="ID117" s="101"/>
      <c r="IE117" s="101"/>
      <c r="IF117" s="101"/>
      <c r="IG117" s="101"/>
      <c r="IH117" s="101"/>
      <c r="II117" s="101"/>
      <c r="IJ117" s="101"/>
      <c r="IK117" s="101"/>
      <c r="IL117" s="101"/>
      <c r="IM117" s="101"/>
      <c r="IN117" s="101"/>
      <c r="IO117" s="101"/>
      <c r="IP117" s="101"/>
      <c r="IQ117" s="101"/>
      <c r="IR117" s="101"/>
      <c r="IS117" s="101"/>
      <c r="IT117" s="101"/>
      <c r="IU117" s="101"/>
      <c r="IV117" s="101"/>
      <c r="IW117" s="101"/>
      <c r="IX117" s="101"/>
      <c r="IY117" s="101"/>
      <c r="IZ117" s="101"/>
      <c r="JA117" s="101"/>
      <c r="JB117" s="101"/>
      <c r="JC117" s="101"/>
      <c r="JD117" s="101"/>
      <c r="JE117" s="101"/>
      <c r="JF117" s="101"/>
      <c r="JG117" s="101"/>
      <c r="JH117" s="101"/>
      <c r="JI117" s="101"/>
      <c r="JJ117" s="101"/>
      <c r="JK117" s="101"/>
      <c r="JL117" s="101"/>
      <c r="JM117" s="101"/>
      <c r="JN117" s="101"/>
      <c r="JO117" s="101"/>
      <c r="JP117" s="101"/>
      <c r="JQ117" s="101"/>
      <c r="JR117" s="101"/>
      <c r="JS117" s="101"/>
      <c r="JT117" s="101"/>
      <c r="JU117" s="101"/>
      <c r="JV117" s="101"/>
      <c r="JW117" s="101"/>
      <c r="JX117" s="101"/>
      <c r="JY117" s="101"/>
      <c r="JZ117" s="101"/>
      <c r="KA117" s="101"/>
      <c r="KB117" s="101"/>
      <c r="KC117" s="101"/>
      <c r="KD117" s="101"/>
      <c r="KE117" s="101"/>
      <c r="KF117" s="101"/>
      <c r="KG117" s="101"/>
      <c r="KH117" s="101"/>
      <c r="KI117" s="101"/>
      <c r="KJ117" s="101"/>
      <c r="KK117" s="101"/>
      <c r="KL117" s="101"/>
      <c r="KM117" s="101"/>
      <c r="KN117" s="101"/>
      <c r="KO117" s="101"/>
      <c r="KP117" s="101"/>
      <c r="KQ117" s="101"/>
      <c r="KR117" s="101"/>
      <c r="KS117" s="101"/>
      <c r="KT117" s="101"/>
      <c r="KU117" s="101"/>
      <c r="KV117" s="101"/>
      <c r="KW117" s="101"/>
      <c r="KX117" s="101"/>
      <c r="KY117" s="101"/>
      <c r="KZ117" s="101"/>
      <c r="LA117" s="101"/>
      <c r="LB117" s="101"/>
      <c r="LC117" s="101"/>
      <c r="LD117" s="101"/>
      <c r="LE117" s="101"/>
      <c r="LF117" s="101"/>
      <c r="LG117" s="101"/>
      <c r="LH117" s="101"/>
      <c r="LI117" s="101"/>
      <c r="LJ117" s="101"/>
      <c r="LK117" s="101"/>
      <c r="LL117" s="101"/>
      <c r="LM117" s="101"/>
      <c r="LN117" s="101"/>
      <c r="LO117" s="101"/>
      <c r="LP117" s="101"/>
      <c r="LQ117" s="101"/>
      <c r="LR117" s="101"/>
      <c r="LS117" s="101"/>
      <c r="LT117" s="101"/>
      <c r="LU117" s="101"/>
      <c r="LV117" s="101"/>
      <c r="LW117" s="101"/>
      <c r="LX117" s="101"/>
      <c r="LY117" s="101"/>
      <c r="LZ117" s="101"/>
      <c r="MA117" s="101"/>
      <c r="MB117" s="101"/>
      <c r="MC117" s="101"/>
      <c r="MD117" s="101"/>
      <c r="ME117" s="101"/>
      <c r="MF117" s="101"/>
      <c r="MG117" s="101"/>
      <c r="MH117" s="101"/>
      <c r="MI117" s="101"/>
      <c r="MJ117" s="101"/>
      <c r="MK117" s="101"/>
      <c r="ML117" s="101"/>
      <c r="MM117" s="101"/>
      <c r="MN117" s="101"/>
      <c r="MO117" s="101"/>
      <c r="MP117" s="101"/>
      <c r="MQ117" s="101"/>
      <c r="MR117" s="101"/>
      <c r="MS117" s="101"/>
      <c r="MT117" s="101"/>
      <c r="MU117" s="101"/>
      <c r="MV117" s="101"/>
      <c r="MW117" s="101"/>
      <c r="MX117" s="101"/>
      <c r="MY117" s="101"/>
      <c r="MZ117" s="101"/>
      <c r="NA117" s="101"/>
      <c r="NB117" s="101"/>
      <c r="NC117" s="101"/>
      <c r="ND117" s="101"/>
      <c r="NE117" s="101"/>
      <c r="NF117" s="101"/>
      <c r="NG117" s="101"/>
      <c r="NH117" s="101"/>
      <c r="NI117" s="101"/>
      <c r="NJ117" s="101"/>
      <c r="NK117" s="101"/>
      <c r="NL117" s="101"/>
      <c r="NM117" s="101"/>
      <c r="NN117" s="101"/>
      <c r="NO117" s="101"/>
      <c r="NP117" s="101"/>
      <c r="NQ117" s="101"/>
      <c r="NR117" s="101"/>
      <c r="NS117" s="101"/>
      <c r="NT117" s="101"/>
      <c r="NU117" s="101"/>
      <c r="NV117" s="101"/>
      <c r="NW117" s="101"/>
      <c r="NX117" s="101"/>
      <c r="NY117" s="101"/>
      <c r="NZ117" s="101"/>
      <c r="OA117" s="101"/>
      <c r="OB117" s="101"/>
      <c r="OC117" s="101"/>
      <c r="OD117" s="101"/>
      <c r="OE117" s="101"/>
      <c r="OF117" s="101"/>
      <c r="OG117" s="101"/>
      <c r="OH117" s="101"/>
      <c r="OI117" s="101"/>
      <c r="OJ117" s="101"/>
      <c r="OK117" s="101"/>
      <c r="OL117" s="101"/>
      <c r="OM117" s="101"/>
      <c r="ON117" s="101"/>
      <c r="OO117" s="101"/>
      <c r="OP117" s="101"/>
      <c r="OQ117" s="101"/>
      <c r="OR117" s="101"/>
      <c r="OS117" s="101"/>
      <c r="OT117" s="101"/>
      <c r="OU117" s="101"/>
      <c r="OV117" s="101"/>
      <c r="OW117" s="101"/>
      <c r="OX117" s="101"/>
      <c r="OY117" s="101"/>
      <c r="OZ117" s="101"/>
      <c r="PA117" s="101"/>
      <c r="PB117" s="101"/>
      <c r="PC117" s="101"/>
      <c r="PD117" s="101"/>
      <c r="PE117" s="101"/>
      <c r="PF117" s="101"/>
      <c r="PG117" s="101"/>
      <c r="PH117" s="101"/>
      <c r="PI117" s="101"/>
      <c r="PJ117" s="101"/>
      <c r="PK117" s="101"/>
      <c r="PL117" s="101"/>
      <c r="PM117" s="101"/>
      <c r="PN117" s="101"/>
      <c r="PO117" s="101"/>
      <c r="PP117" s="101"/>
      <c r="PQ117" s="101"/>
      <c r="PR117" s="101"/>
      <c r="PS117" s="101"/>
      <c r="PT117" s="101"/>
      <c r="PU117" s="101"/>
      <c r="PV117" s="101"/>
      <c r="PW117" s="101"/>
      <c r="PX117" s="101"/>
      <c r="PY117" s="101"/>
      <c r="PZ117" s="101"/>
      <c r="QA117" s="101"/>
      <c r="QB117" s="101"/>
      <c r="QC117" s="101"/>
      <c r="QD117" s="101"/>
      <c r="QE117" s="101"/>
      <c r="QF117" s="101"/>
      <c r="QG117" s="101"/>
      <c r="QH117" s="101"/>
      <c r="QI117" s="101"/>
      <c r="QJ117" s="101"/>
      <c r="QK117" s="101"/>
      <c r="QL117" s="101"/>
      <c r="QM117" s="101"/>
      <c r="QN117" s="101"/>
      <c r="QO117" s="101"/>
      <c r="QP117" s="101"/>
      <c r="QQ117" s="101"/>
      <c r="QR117" s="101"/>
      <c r="QS117" s="101"/>
      <c r="QT117" s="101"/>
      <c r="QU117" s="101"/>
      <c r="QV117" s="101"/>
      <c r="QW117" s="101"/>
      <c r="QX117" s="101"/>
      <c r="QY117" s="101"/>
      <c r="QZ117" s="101"/>
      <c r="RA117" s="101"/>
      <c r="RB117" s="101"/>
      <c r="RC117" s="101"/>
      <c r="RD117" s="101"/>
      <c r="RE117" s="101"/>
      <c r="RF117" s="101"/>
      <c r="RG117" s="101"/>
      <c r="RH117" s="101"/>
      <c r="RI117" s="101"/>
      <c r="RJ117" s="101"/>
      <c r="RK117" s="101"/>
      <c r="RL117" s="101"/>
      <c r="RM117" s="101"/>
      <c r="RN117" s="101"/>
      <c r="RO117" s="101"/>
      <c r="RP117" s="101"/>
      <c r="RQ117" s="101"/>
      <c r="RR117" s="101"/>
      <c r="RS117" s="101"/>
      <c r="RT117" s="101"/>
      <c r="RU117" s="101"/>
      <c r="RV117" s="101"/>
      <c r="RW117" s="101"/>
      <c r="RX117" s="101"/>
      <c r="RY117" s="101"/>
      <c r="RZ117" s="101"/>
      <c r="SA117" s="101"/>
      <c r="SB117" s="101"/>
      <c r="SC117" s="101"/>
      <c r="SD117" s="101"/>
      <c r="SE117" s="101"/>
      <c r="SF117" s="101"/>
      <c r="SG117" s="101"/>
      <c r="SH117" s="101"/>
      <c r="SI117" s="101"/>
      <c r="SJ117" s="101"/>
      <c r="SK117" s="101"/>
      <c r="SL117" s="101"/>
      <c r="SM117" s="101"/>
      <c r="SN117" s="101"/>
      <c r="SO117" s="101"/>
      <c r="SP117" s="101"/>
      <c r="SQ117" s="101"/>
      <c r="SR117" s="101"/>
      <c r="SS117" s="101"/>
      <c r="ST117" s="101"/>
      <c r="SU117" s="101"/>
      <c r="SV117" s="101"/>
      <c r="SW117" s="101"/>
      <c r="SX117" s="101"/>
      <c r="SY117" s="101"/>
      <c r="SZ117" s="101"/>
      <c r="TA117" s="101"/>
      <c r="TB117" s="101"/>
    </row>
    <row r="118" spans="1:522" s="10" customFormat="1" ht="18" customHeight="1" x14ac:dyDescent="0.2">
      <c r="A118" s="17"/>
      <c r="B118" s="15"/>
      <c r="C118" s="19"/>
      <c r="E118" s="19"/>
      <c r="F118" s="19"/>
      <c r="I118" s="19"/>
      <c r="J118" s="17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</row>
    <row r="119" spans="1:522" s="10" customFormat="1" ht="18" customHeight="1" x14ac:dyDescent="0.2">
      <c r="A119" s="17"/>
      <c r="B119" s="15"/>
      <c r="C119" s="19"/>
      <c r="E119" s="19"/>
      <c r="F119" s="19"/>
      <c r="I119" s="19"/>
      <c r="J119" s="17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J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  <c r="DY119" s="101"/>
      <c r="DZ119" s="101"/>
      <c r="EA119" s="101"/>
      <c r="EB119" s="101"/>
      <c r="EC119" s="101"/>
      <c r="ED119" s="101"/>
      <c r="EE119" s="101"/>
      <c r="EF119" s="101"/>
      <c r="EG119" s="101"/>
      <c r="EH119" s="101"/>
      <c r="EI119" s="101"/>
      <c r="EJ119" s="101"/>
      <c r="EK119" s="101"/>
      <c r="EL119" s="101"/>
      <c r="EM119" s="101"/>
      <c r="EN119" s="101"/>
      <c r="EO119" s="101"/>
      <c r="EP119" s="101"/>
      <c r="EQ119" s="101"/>
      <c r="ER119" s="101"/>
      <c r="ES119" s="101"/>
      <c r="ET119" s="101"/>
      <c r="EU119" s="101"/>
      <c r="EV119" s="101"/>
      <c r="EW119" s="101"/>
      <c r="EX119" s="101"/>
      <c r="EY119" s="101"/>
      <c r="EZ119" s="101"/>
      <c r="FA119" s="101"/>
      <c r="FB119" s="101"/>
      <c r="FC119" s="101"/>
      <c r="FD119" s="101"/>
      <c r="FE119" s="101"/>
      <c r="FF119" s="101"/>
      <c r="FG119" s="101"/>
      <c r="FH119" s="101"/>
      <c r="FI119" s="101"/>
      <c r="FJ119" s="101"/>
      <c r="FK119" s="101"/>
      <c r="FL119" s="101"/>
      <c r="FM119" s="101"/>
      <c r="FN119" s="101"/>
      <c r="FO119" s="101"/>
      <c r="FP119" s="101"/>
      <c r="FQ119" s="101"/>
      <c r="FR119" s="101"/>
      <c r="FS119" s="101"/>
      <c r="FT119" s="101"/>
      <c r="FU119" s="101"/>
      <c r="FV119" s="101"/>
      <c r="FW119" s="101"/>
      <c r="FX119" s="101"/>
      <c r="FY119" s="101"/>
      <c r="FZ119" s="101"/>
      <c r="GA119" s="101"/>
      <c r="GB119" s="101"/>
      <c r="GC119" s="101"/>
      <c r="GD119" s="101"/>
      <c r="GE119" s="101"/>
      <c r="GF119" s="101"/>
      <c r="GG119" s="101"/>
      <c r="GH119" s="101"/>
      <c r="GI119" s="101"/>
      <c r="GJ119" s="101"/>
      <c r="GK119" s="101"/>
      <c r="GL119" s="101"/>
      <c r="GM119" s="101"/>
      <c r="GN119" s="101"/>
      <c r="GO119" s="101"/>
      <c r="GP119" s="101"/>
      <c r="GQ119" s="101"/>
      <c r="GR119" s="101"/>
      <c r="GS119" s="101"/>
      <c r="GT119" s="101"/>
      <c r="GU119" s="101"/>
      <c r="GV119" s="101"/>
      <c r="GW119" s="101"/>
      <c r="GX119" s="101"/>
      <c r="GY119" s="101"/>
      <c r="GZ119" s="101"/>
      <c r="HA119" s="101"/>
      <c r="HB119" s="101"/>
      <c r="HC119" s="101"/>
      <c r="HD119" s="101"/>
      <c r="HE119" s="101"/>
      <c r="HF119" s="101"/>
      <c r="HG119" s="101"/>
      <c r="HH119" s="101"/>
      <c r="HI119" s="101"/>
      <c r="HJ119" s="101"/>
      <c r="HK119" s="101"/>
      <c r="HL119" s="101"/>
      <c r="HM119" s="101"/>
      <c r="HN119" s="101"/>
      <c r="HO119" s="101"/>
      <c r="HP119" s="101"/>
      <c r="HQ119" s="101"/>
      <c r="HR119" s="101"/>
      <c r="HS119" s="101"/>
      <c r="HT119" s="101"/>
      <c r="HU119" s="101"/>
      <c r="HV119" s="101"/>
      <c r="HW119" s="101"/>
      <c r="HX119" s="101"/>
      <c r="HY119" s="101"/>
      <c r="HZ119" s="101"/>
      <c r="IA119" s="101"/>
      <c r="IB119" s="101"/>
      <c r="IC119" s="101"/>
      <c r="ID119" s="101"/>
      <c r="IE119" s="101"/>
      <c r="IF119" s="101"/>
      <c r="IG119" s="101"/>
      <c r="IH119" s="101"/>
      <c r="II119" s="101"/>
      <c r="IJ119" s="101"/>
      <c r="IK119" s="101"/>
      <c r="IL119" s="101"/>
      <c r="IM119" s="101"/>
      <c r="IN119" s="101"/>
      <c r="IO119" s="101"/>
      <c r="IP119" s="101"/>
      <c r="IQ119" s="101"/>
      <c r="IR119" s="101"/>
      <c r="IS119" s="101"/>
      <c r="IT119" s="101"/>
      <c r="IU119" s="101"/>
      <c r="IV119" s="101"/>
      <c r="IW119" s="101"/>
      <c r="IX119" s="101"/>
      <c r="IY119" s="101"/>
      <c r="IZ119" s="101"/>
      <c r="JA119" s="101"/>
      <c r="JB119" s="101"/>
      <c r="JC119" s="101"/>
      <c r="JD119" s="101"/>
      <c r="JE119" s="101"/>
      <c r="JF119" s="101"/>
      <c r="JG119" s="101"/>
      <c r="JH119" s="101"/>
      <c r="JI119" s="101"/>
      <c r="JJ119" s="101"/>
      <c r="JK119" s="101"/>
      <c r="JL119" s="101"/>
      <c r="JM119" s="101"/>
      <c r="JN119" s="101"/>
      <c r="JO119" s="101"/>
      <c r="JP119" s="101"/>
      <c r="JQ119" s="101"/>
      <c r="JR119" s="101"/>
      <c r="JS119" s="101"/>
      <c r="JT119" s="101"/>
      <c r="JU119" s="101"/>
      <c r="JV119" s="101"/>
      <c r="JW119" s="101"/>
      <c r="JX119" s="101"/>
      <c r="JY119" s="101"/>
      <c r="JZ119" s="101"/>
      <c r="KA119" s="101"/>
      <c r="KB119" s="101"/>
      <c r="KC119" s="101"/>
      <c r="KD119" s="101"/>
      <c r="KE119" s="101"/>
      <c r="KF119" s="101"/>
      <c r="KG119" s="101"/>
      <c r="KH119" s="101"/>
      <c r="KI119" s="101"/>
      <c r="KJ119" s="101"/>
      <c r="KK119" s="101"/>
      <c r="KL119" s="101"/>
      <c r="KM119" s="101"/>
      <c r="KN119" s="101"/>
      <c r="KO119" s="101"/>
      <c r="KP119" s="101"/>
      <c r="KQ119" s="101"/>
      <c r="KR119" s="101"/>
      <c r="KS119" s="101"/>
      <c r="KT119" s="101"/>
      <c r="KU119" s="101"/>
      <c r="KV119" s="101"/>
      <c r="KW119" s="101"/>
      <c r="KX119" s="101"/>
      <c r="KY119" s="101"/>
      <c r="KZ119" s="101"/>
      <c r="LA119" s="101"/>
      <c r="LB119" s="101"/>
      <c r="LC119" s="101"/>
      <c r="LD119" s="101"/>
      <c r="LE119" s="101"/>
      <c r="LF119" s="101"/>
      <c r="LG119" s="101"/>
      <c r="LH119" s="101"/>
      <c r="LI119" s="101"/>
      <c r="LJ119" s="101"/>
      <c r="LK119" s="101"/>
      <c r="LL119" s="101"/>
      <c r="LM119" s="101"/>
      <c r="LN119" s="101"/>
      <c r="LO119" s="101"/>
      <c r="LP119" s="101"/>
      <c r="LQ119" s="101"/>
      <c r="LR119" s="101"/>
      <c r="LS119" s="101"/>
      <c r="LT119" s="101"/>
      <c r="LU119" s="101"/>
      <c r="LV119" s="101"/>
      <c r="LW119" s="101"/>
      <c r="LX119" s="101"/>
      <c r="LY119" s="101"/>
      <c r="LZ119" s="101"/>
      <c r="MA119" s="101"/>
      <c r="MB119" s="101"/>
      <c r="MC119" s="101"/>
      <c r="MD119" s="101"/>
      <c r="ME119" s="101"/>
      <c r="MF119" s="101"/>
      <c r="MG119" s="101"/>
      <c r="MH119" s="101"/>
      <c r="MI119" s="101"/>
      <c r="MJ119" s="101"/>
      <c r="MK119" s="101"/>
      <c r="ML119" s="101"/>
      <c r="MM119" s="101"/>
      <c r="MN119" s="101"/>
      <c r="MO119" s="101"/>
      <c r="MP119" s="101"/>
      <c r="MQ119" s="101"/>
      <c r="MR119" s="101"/>
      <c r="MS119" s="101"/>
      <c r="MT119" s="101"/>
      <c r="MU119" s="101"/>
      <c r="MV119" s="101"/>
      <c r="MW119" s="101"/>
      <c r="MX119" s="101"/>
      <c r="MY119" s="101"/>
      <c r="MZ119" s="101"/>
      <c r="NA119" s="101"/>
      <c r="NB119" s="101"/>
      <c r="NC119" s="101"/>
      <c r="ND119" s="101"/>
      <c r="NE119" s="101"/>
      <c r="NF119" s="101"/>
      <c r="NG119" s="101"/>
      <c r="NH119" s="101"/>
      <c r="NI119" s="101"/>
      <c r="NJ119" s="101"/>
      <c r="NK119" s="101"/>
      <c r="NL119" s="101"/>
      <c r="NM119" s="101"/>
      <c r="NN119" s="101"/>
      <c r="NO119" s="101"/>
      <c r="NP119" s="101"/>
      <c r="NQ119" s="101"/>
      <c r="NR119" s="101"/>
      <c r="NS119" s="101"/>
      <c r="NT119" s="101"/>
      <c r="NU119" s="101"/>
      <c r="NV119" s="101"/>
      <c r="NW119" s="101"/>
      <c r="NX119" s="101"/>
      <c r="NY119" s="101"/>
      <c r="NZ119" s="101"/>
      <c r="OA119" s="101"/>
      <c r="OB119" s="101"/>
      <c r="OC119" s="101"/>
      <c r="OD119" s="101"/>
      <c r="OE119" s="101"/>
      <c r="OF119" s="101"/>
      <c r="OG119" s="101"/>
      <c r="OH119" s="101"/>
      <c r="OI119" s="101"/>
      <c r="OJ119" s="101"/>
      <c r="OK119" s="101"/>
      <c r="OL119" s="101"/>
      <c r="OM119" s="101"/>
      <c r="ON119" s="101"/>
      <c r="OO119" s="101"/>
      <c r="OP119" s="101"/>
      <c r="OQ119" s="101"/>
      <c r="OR119" s="101"/>
      <c r="OS119" s="101"/>
      <c r="OT119" s="101"/>
      <c r="OU119" s="101"/>
      <c r="OV119" s="101"/>
      <c r="OW119" s="101"/>
      <c r="OX119" s="101"/>
      <c r="OY119" s="101"/>
      <c r="OZ119" s="101"/>
      <c r="PA119" s="101"/>
      <c r="PB119" s="101"/>
      <c r="PC119" s="101"/>
      <c r="PD119" s="101"/>
      <c r="PE119" s="101"/>
      <c r="PF119" s="101"/>
      <c r="PG119" s="101"/>
      <c r="PH119" s="101"/>
      <c r="PI119" s="101"/>
      <c r="PJ119" s="101"/>
      <c r="PK119" s="101"/>
      <c r="PL119" s="101"/>
      <c r="PM119" s="101"/>
      <c r="PN119" s="101"/>
      <c r="PO119" s="101"/>
      <c r="PP119" s="101"/>
      <c r="PQ119" s="101"/>
      <c r="PR119" s="101"/>
      <c r="PS119" s="101"/>
      <c r="PT119" s="101"/>
      <c r="PU119" s="101"/>
      <c r="PV119" s="101"/>
      <c r="PW119" s="101"/>
      <c r="PX119" s="101"/>
      <c r="PY119" s="101"/>
      <c r="PZ119" s="101"/>
      <c r="QA119" s="101"/>
      <c r="QB119" s="101"/>
      <c r="QC119" s="101"/>
      <c r="QD119" s="101"/>
      <c r="QE119" s="101"/>
      <c r="QF119" s="101"/>
      <c r="QG119" s="101"/>
      <c r="QH119" s="101"/>
      <c r="QI119" s="101"/>
      <c r="QJ119" s="101"/>
      <c r="QK119" s="101"/>
      <c r="QL119" s="101"/>
      <c r="QM119" s="101"/>
      <c r="QN119" s="101"/>
      <c r="QO119" s="101"/>
      <c r="QP119" s="101"/>
      <c r="QQ119" s="101"/>
      <c r="QR119" s="101"/>
      <c r="QS119" s="101"/>
      <c r="QT119" s="101"/>
      <c r="QU119" s="101"/>
      <c r="QV119" s="101"/>
      <c r="QW119" s="101"/>
      <c r="QX119" s="101"/>
      <c r="QY119" s="101"/>
      <c r="QZ119" s="101"/>
      <c r="RA119" s="101"/>
      <c r="RB119" s="101"/>
      <c r="RC119" s="101"/>
      <c r="RD119" s="101"/>
      <c r="RE119" s="101"/>
      <c r="RF119" s="101"/>
      <c r="RG119" s="101"/>
      <c r="RH119" s="101"/>
      <c r="RI119" s="101"/>
      <c r="RJ119" s="101"/>
      <c r="RK119" s="101"/>
      <c r="RL119" s="101"/>
      <c r="RM119" s="101"/>
      <c r="RN119" s="101"/>
      <c r="RO119" s="101"/>
      <c r="RP119" s="101"/>
      <c r="RQ119" s="101"/>
      <c r="RR119" s="101"/>
      <c r="RS119" s="101"/>
      <c r="RT119" s="101"/>
      <c r="RU119" s="101"/>
      <c r="RV119" s="101"/>
      <c r="RW119" s="101"/>
      <c r="RX119" s="101"/>
      <c r="RY119" s="101"/>
      <c r="RZ119" s="101"/>
      <c r="SA119" s="101"/>
      <c r="SB119" s="101"/>
      <c r="SC119" s="101"/>
      <c r="SD119" s="101"/>
      <c r="SE119" s="101"/>
      <c r="SF119" s="101"/>
      <c r="SG119" s="101"/>
      <c r="SH119" s="101"/>
      <c r="SI119" s="101"/>
      <c r="SJ119" s="101"/>
      <c r="SK119" s="101"/>
      <c r="SL119" s="101"/>
      <c r="SM119" s="101"/>
      <c r="SN119" s="101"/>
      <c r="SO119" s="101"/>
      <c r="SP119" s="101"/>
      <c r="SQ119" s="101"/>
      <c r="SR119" s="101"/>
      <c r="SS119" s="101"/>
      <c r="ST119" s="101"/>
      <c r="SU119" s="101"/>
      <c r="SV119" s="101"/>
      <c r="SW119" s="101"/>
      <c r="SX119" s="101"/>
      <c r="SY119" s="101"/>
      <c r="SZ119" s="101"/>
      <c r="TA119" s="101"/>
      <c r="TB119" s="101"/>
    </row>
    <row r="120" spans="1:522" s="10" customFormat="1" ht="18" customHeight="1" x14ac:dyDescent="0.2">
      <c r="A120" s="17"/>
      <c r="B120" s="15"/>
      <c r="C120" s="19"/>
      <c r="E120" s="19"/>
      <c r="F120" s="19"/>
      <c r="I120" s="19"/>
      <c r="J120" s="17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J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  <c r="DY120" s="101"/>
      <c r="DZ120" s="101"/>
      <c r="EA120" s="101"/>
      <c r="EB120" s="101"/>
      <c r="EC120" s="101"/>
      <c r="ED120" s="101"/>
      <c r="EE120" s="101"/>
      <c r="EF120" s="101"/>
      <c r="EG120" s="101"/>
      <c r="EH120" s="101"/>
      <c r="EI120" s="101"/>
      <c r="EJ120" s="101"/>
      <c r="EK120" s="101"/>
      <c r="EL120" s="101"/>
      <c r="EM120" s="101"/>
      <c r="EN120" s="101"/>
      <c r="EO120" s="101"/>
      <c r="EP120" s="101"/>
      <c r="EQ120" s="101"/>
      <c r="ER120" s="101"/>
      <c r="ES120" s="101"/>
      <c r="ET120" s="101"/>
      <c r="EU120" s="101"/>
      <c r="EV120" s="101"/>
      <c r="EW120" s="101"/>
      <c r="EX120" s="101"/>
      <c r="EY120" s="101"/>
      <c r="EZ120" s="101"/>
      <c r="FA120" s="101"/>
      <c r="FB120" s="101"/>
      <c r="FC120" s="101"/>
      <c r="FD120" s="101"/>
      <c r="FE120" s="101"/>
      <c r="FF120" s="101"/>
      <c r="FG120" s="101"/>
      <c r="FH120" s="101"/>
      <c r="FI120" s="101"/>
      <c r="FJ120" s="101"/>
      <c r="FK120" s="101"/>
      <c r="FL120" s="101"/>
      <c r="FM120" s="101"/>
      <c r="FN120" s="101"/>
      <c r="FO120" s="101"/>
      <c r="FP120" s="101"/>
      <c r="FQ120" s="101"/>
      <c r="FR120" s="101"/>
      <c r="FS120" s="101"/>
      <c r="FT120" s="101"/>
      <c r="FU120" s="101"/>
      <c r="FV120" s="101"/>
      <c r="FW120" s="101"/>
      <c r="FX120" s="101"/>
      <c r="FY120" s="101"/>
      <c r="FZ120" s="101"/>
      <c r="GA120" s="101"/>
      <c r="GB120" s="101"/>
      <c r="GC120" s="101"/>
      <c r="GD120" s="101"/>
      <c r="GE120" s="101"/>
      <c r="GF120" s="101"/>
      <c r="GG120" s="101"/>
      <c r="GH120" s="101"/>
      <c r="GI120" s="101"/>
      <c r="GJ120" s="101"/>
      <c r="GK120" s="101"/>
      <c r="GL120" s="101"/>
      <c r="GM120" s="101"/>
      <c r="GN120" s="101"/>
      <c r="GO120" s="101"/>
      <c r="GP120" s="101"/>
      <c r="GQ120" s="101"/>
      <c r="GR120" s="101"/>
      <c r="GS120" s="101"/>
      <c r="GT120" s="101"/>
      <c r="GU120" s="101"/>
      <c r="GV120" s="101"/>
      <c r="GW120" s="101"/>
      <c r="GX120" s="101"/>
      <c r="GY120" s="101"/>
      <c r="GZ120" s="101"/>
      <c r="HA120" s="101"/>
      <c r="HB120" s="101"/>
      <c r="HC120" s="101"/>
      <c r="HD120" s="101"/>
      <c r="HE120" s="101"/>
      <c r="HF120" s="101"/>
      <c r="HG120" s="101"/>
      <c r="HH120" s="101"/>
      <c r="HI120" s="101"/>
      <c r="HJ120" s="101"/>
      <c r="HK120" s="101"/>
      <c r="HL120" s="101"/>
      <c r="HM120" s="101"/>
      <c r="HN120" s="101"/>
      <c r="HO120" s="101"/>
      <c r="HP120" s="101"/>
      <c r="HQ120" s="101"/>
      <c r="HR120" s="101"/>
      <c r="HS120" s="101"/>
      <c r="HT120" s="101"/>
      <c r="HU120" s="101"/>
      <c r="HV120" s="101"/>
      <c r="HW120" s="101"/>
      <c r="HX120" s="101"/>
      <c r="HY120" s="101"/>
      <c r="HZ120" s="101"/>
      <c r="IA120" s="101"/>
      <c r="IB120" s="101"/>
      <c r="IC120" s="101"/>
      <c r="ID120" s="101"/>
      <c r="IE120" s="101"/>
      <c r="IF120" s="101"/>
      <c r="IG120" s="101"/>
      <c r="IH120" s="101"/>
      <c r="II120" s="101"/>
      <c r="IJ120" s="101"/>
      <c r="IK120" s="101"/>
      <c r="IL120" s="101"/>
      <c r="IM120" s="101"/>
      <c r="IN120" s="101"/>
      <c r="IO120" s="101"/>
      <c r="IP120" s="101"/>
      <c r="IQ120" s="101"/>
      <c r="IR120" s="101"/>
      <c r="IS120" s="101"/>
      <c r="IT120" s="101"/>
      <c r="IU120" s="101"/>
      <c r="IV120" s="101"/>
      <c r="IW120" s="101"/>
      <c r="IX120" s="101"/>
      <c r="IY120" s="101"/>
      <c r="IZ120" s="101"/>
      <c r="JA120" s="101"/>
      <c r="JB120" s="101"/>
      <c r="JC120" s="101"/>
      <c r="JD120" s="101"/>
      <c r="JE120" s="101"/>
      <c r="JF120" s="101"/>
      <c r="JG120" s="101"/>
      <c r="JH120" s="101"/>
      <c r="JI120" s="101"/>
      <c r="JJ120" s="101"/>
      <c r="JK120" s="101"/>
      <c r="JL120" s="101"/>
      <c r="JM120" s="101"/>
      <c r="JN120" s="101"/>
      <c r="JO120" s="101"/>
      <c r="JP120" s="101"/>
      <c r="JQ120" s="101"/>
      <c r="JR120" s="101"/>
      <c r="JS120" s="101"/>
      <c r="JT120" s="101"/>
      <c r="JU120" s="101"/>
      <c r="JV120" s="101"/>
      <c r="JW120" s="101"/>
      <c r="JX120" s="101"/>
      <c r="JY120" s="101"/>
      <c r="JZ120" s="101"/>
      <c r="KA120" s="101"/>
      <c r="KB120" s="101"/>
      <c r="KC120" s="101"/>
      <c r="KD120" s="101"/>
      <c r="KE120" s="101"/>
      <c r="KF120" s="101"/>
      <c r="KG120" s="101"/>
      <c r="KH120" s="101"/>
      <c r="KI120" s="101"/>
      <c r="KJ120" s="101"/>
      <c r="KK120" s="101"/>
      <c r="KL120" s="101"/>
      <c r="KM120" s="101"/>
      <c r="KN120" s="101"/>
      <c r="KO120" s="101"/>
      <c r="KP120" s="101"/>
      <c r="KQ120" s="101"/>
      <c r="KR120" s="101"/>
      <c r="KS120" s="101"/>
      <c r="KT120" s="101"/>
      <c r="KU120" s="101"/>
      <c r="KV120" s="101"/>
      <c r="KW120" s="101"/>
      <c r="KX120" s="101"/>
      <c r="KY120" s="101"/>
      <c r="KZ120" s="101"/>
      <c r="LA120" s="101"/>
      <c r="LB120" s="101"/>
      <c r="LC120" s="101"/>
      <c r="LD120" s="101"/>
      <c r="LE120" s="101"/>
      <c r="LF120" s="101"/>
      <c r="LG120" s="101"/>
      <c r="LH120" s="101"/>
      <c r="LI120" s="101"/>
      <c r="LJ120" s="101"/>
      <c r="LK120" s="101"/>
      <c r="LL120" s="101"/>
      <c r="LM120" s="101"/>
      <c r="LN120" s="101"/>
      <c r="LO120" s="101"/>
      <c r="LP120" s="101"/>
      <c r="LQ120" s="101"/>
      <c r="LR120" s="101"/>
      <c r="LS120" s="101"/>
      <c r="LT120" s="101"/>
      <c r="LU120" s="101"/>
      <c r="LV120" s="101"/>
      <c r="LW120" s="101"/>
      <c r="LX120" s="101"/>
      <c r="LY120" s="101"/>
      <c r="LZ120" s="101"/>
      <c r="MA120" s="101"/>
      <c r="MB120" s="101"/>
      <c r="MC120" s="101"/>
      <c r="MD120" s="101"/>
      <c r="ME120" s="101"/>
      <c r="MF120" s="101"/>
      <c r="MG120" s="101"/>
      <c r="MH120" s="101"/>
      <c r="MI120" s="101"/>
      <c r="MJ120" s="101"/>
      <c r="MK120" s="101"/>
      <c r="ML120" s="101"/>
      <c r="MM120" s="101"/>
      <c r="MN120" s="101"/>
      <c r="MO120" s="101"/>
      <c r="MP120" s="101"/>
      <c r="MQ120" s="101"/>
      <c r="MR120" s="101"/>
      <c r="MS120" s="101"/>
      <c r="MT120" s="101"/>
      <c r="MU120" s="101"/>
      <c r="MV120" s="101"/>
      <c r="MW120" s="101"/>
      <c r="MX120" s="101"/>
      <c r="MY120" s="101"/>
      <c r="MZ120" s="101"/>
      <c r="NA120" s="101"/>
      <c r="NB120" s="101"/>
      <c r="NC120" s="101"/>
      <c r="ND120" s="101"/>
      <c r="NE120" s="101"/>
      <c r="NF120" s="101"/>
      <c r="NG120" s="101"/>
      <c r="NH120" s="101"/>
      <c r="NI120" s="101"/>
      <c r="NJ120" s="101"/>
      <c r="NK120" s="101"/>
      <c r="NL120" s="101"/>
      <c r="NM120" s="101"/>
      <c r="NN120" s="101"/>
      <c r="NO120" s="101"/>
      <c r="NP120" s="101"/>
      <c r="NQ120" s="101"/>
      <c r="NR120" s="101"/>
      <c r="NS120" s="101"/>
      <c r="NT120" s="101"/>
      <c r="NU120" s="101"/>
      <c r="NV120" s="101"/>
      <c r="NW120" s="101"/>
      <c r="NX120" s="101"/>
      <c r="NY120" s="101"/>
      <c r="NZ120" s="101"/>
      <c r="OA120" s="101"/>
      <c r="OB120" s="101"/>
      <c r="OC120" s="101"/>
      <c r="OD120" s="101"/>
      <c r="OE120" s="101"/>
      <c r="OF120" s="101"/>
      <c r="OG120" s="101"/>
      <c r="OH120" s="101"/>
      <c r="OI120" s="101"/>
      <c r="OJ120" s="101"/>
      <c r="OK120" s="101"/>
      <c r="OL120" s="101"/>
      <c r="OM120" s="101"/>
      <c r="ON120" s="101"/>
      <c r="OO120" s="101"/>
      <c r="OP120" s="101"/>
      <c r="OQ120" s="101"/>
      <c r="OR120" s="101"/>
      <c r="OS120" s="101"/>
      <c r="OT120" s="101"/>
      <c r="OU120" s="101"/>
      <c r="OV120" s="101"/>
      <c r="OW120" s="101"/>
      <c r="OX120" s="101"/>
      <c r="OY120" s="101"/>
      <c r="OZ120" s="101"/>
      <c r="PA120" s="101"/>
      <c r="PB120" s="101"/>
      <c r="PC120" s="101"/>
      <c r="PD120" s="101"/>
      <c r="PE120" s="101"/>
      <c r="PF120" s="101"/>
      <c r="PG120" s="101"/>
      <c r="PH120" s="101"/>
      <c r="PI120" s="101"/>
      <c r="PJ120" s="101"/>
      <c r="PK120" s="101"/>
      <c r="PL120" s="101"/>
      <c r="PM120" s="101"/>
      <c r="PN120" s="101"/>
      <c r="PO120" s="101"/>
      <c r="PP120" s="101"/>
      <c r="PQ120" s="101"/>
      <c r="PR120" s="101"/>
      <c r="PS120" s="101"/>
      <c r="PT120" s="101"/>
      <c r="PU120" s="101"/>
      <c r="PV120" s="101"/>
      <c r="PW120" s="101"/>
      <c r="PX120" s="101"/>
      <c r="PY120" s="101"/>
      <c r="PZ120" s="101"/>
      <c r="QA120" s="101"/>
      <c r="QB120" s="101"/>
      <c r="QC120" s="101"/>
      <c r="QD120" s="101"/>
      <c r="QE120" s="101"/>
      <c r="QF120" s="101"/>
      <c r="QG120" s="101"/>
      <c r="QH120" s="101"/>
      <c r="QI120" s="101"/>
      <c r="QJ120" s="101"/>
      <c r="QK120" s="101"/>
      <c r="QL120" s="101"/>
      <c r="QM120" s="101"/>
      <c r="QN120" s="101"/>
      <c r="QO120" s="101"/>
      <c r="QP120" s="101"/>
      <c r="QQ120" s="101"/>
      <c r="QR120" s="101"/>
      <c r="QS120" s="101"/>
      <c r="QT120" s="101"/>
      <c r="QU120" s="101"/>
      <c r="QV120" s="101"/>
      <c r="QW120" s="101"/>
      <c r="QX120" s="101"/>
      <c r="QY120" s="101"/>
      <c r="QZ120" s="101"/>
      <c r="RA120" s="101"/>
      <c r="RB120" s="101"/>
      <c r="RC120" s="101"/>
      <c r="RD120" s="101"/>
      <c r="RE120" s="101"/>
      <c r="RF120" s="101"/>
      <c r="RG120" s="101"/>
      <c r="RH120" s="101"/>
      <c r="RI120" s="101"/>
      <c r="RJ120" s="101"/>
      <c r="RK120" s="101"/>
      <c r="RL120" s="101"/>
      <c r="RM120" s="101"/>
      <c r="RN120" s="101"/>
      <c r="RO120" s="101"/>
      <c r="RP120" s="101"/>
      <c r="RQ120" s="101"/>
      <c r="RR120" s="101"/>
      <c r="RS120" s="101"/>
      <c r="RT120" s="101"/>
      <c r="RU120" s="101"/>
      <c r="RV120" s="101"/>
      <c r="RW120" s="101"/>
      <c r="RX120" s="101"/>
      <c r="RY120" s="101"/>
      <c r="RZ120" s="101"/>
      <c r="SA120" s="101"/>
      <c r="SB120" s="101"/>
      <c r="SC120" s="101"/>
      <c r="SD120" s="101"/>
      <c r="SE120" s="101"/>
      <c r="SF120" s="101"/>
      <c r="SG120" s="101"/>
      <c r="SH120" s="101"/>
      <c r="SI120" s="101"/>
      <c r="SJ120" s="101"/>
      <c r="SK120" s="101"/>
      <c r="SL120" s="101"/>
      <c r="SM120" s="101"/>
      <c r="SN120" s="101"/>
      <c r="SO120" s="101"/>
      <c r="SP120" s="101"/>
      <c r="SQ120" s="101"/>
      <c r="SR120" s="101"/>
      <c r="SS120" s="101"/>
      <c r="ST120" s="101"/>
      <c r="SU120" s="101"/>
      <c r="SV120" s="101"/>
      <c r="SW120" s="101"/>
      <c r="SX120" s="101"/>
      <c r="SY120" s="101"/>
      <c r="SZ120" s="101"/>
      <c r="TA120" s="101"/>
      <c r="TB120" s="101"/>
    </row>
    <row r="121" spans="1:522" s="10" customFormat="1" ht="18" customHeight="1" x14ac:dyDescent="0.2">
      <c r="A121" s="17"/>
      <c r="B121" s="15"/>
      <c r="C121" s="19"/>
      <c r="E121" s="19"/>
      <c r="F121" s="19"/>
      <c r="I121" s="19"/>
      <c r="J121" s="17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</row>
    <row r="122" spans="1:522" s="10" customFormat="1" ht="18" customHeight="1" x14ac:dyDescent="0.2">
      <c r="A122" s="17"/>
      <c r="B122" s="15"/>
      <c r="C122" s="19"/>
      <c r="E122" s="19"/>
      <c r="F122" s="19"/>
      <c r="I122" s="19"/>
      <c r="J122" s="17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J122" s="101"/>
      <c r="DK122" s="101"/>
      <c r="DL122" s="101"/>
      <c r="DM122" s="101"/>
      <c r="DN122" s="101"/>
      <c r="DO122" s="101"/>
      <c r="DP122" s="101"/>
      <c r="DQ122" s="101"/>
      <c r="DR122" s="101"/>
      <c r="DS122" s="101"/>
      <c r="DT122" s="101"/>
      <c r="DU122" s="101"/>
      <c r="DV122" s="101"/>
      <c r="DW122" s="101"/>
      <c r="DX122" s="101"/>
      <c r="DY122" s="101"/>
      <c r="DZ122" s="101"/>
      <c r="EA122" s="101"/>
      <c r="EB122" s="101"/>
      <c r="EC122" s="101"/>
      <c r="ED122" s="101"/>
      <c r="EE122" s="101"/>
      <c r="EF122" s="101"/>
      <c r="EG122" s="101"/>
      <c r="EH122" s="101"/>
      <c r="EI122" s="101"/>
      <c r="EJ122" s="101"/>
      <c r="EK122" s="101"/>
      <c r="EL122" s="101"/>
      <c r="EM122" s="101"/>
      <c r="EN122" s="101"/>
      <c r="EO122" s="101"/>
      <c r="EP122" s="101"/>
      <c r="EQ122" s="101"/>
      <c r="ER122" s="101"/>
      <c r="ES122" s="101"/>
      <c r="ET122" s="101"/>
      <c r="EU122" s="101"/>
      <c r="EV122" s="101"/>
      <c r="EW122" s="101"/>
      <c r="EX122" s="101"/>
      <c r="EY122" s="101"/>
      <c r="EZ122" s="101"/>
      <c r="FA122" s="101"/>
      <c r="FB122" s="101"/>
      <c r="FC122" s="101"/>
      <c r="FD122" s="101"/>
      <c r="FE122" s="101"/>
      <c r="FF122" s="101"/>
      <c r="FG122" s="101"/>
      <c r="FH122" s="101"/>
      <c r="FI122" s="101"/>
      <c r="FJ122" s="101"/>
      <c r="FK122" s="101"/>
      <c r="FL122" s="101"/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  <c r="FY122" s="101"/>
      <c r="FZ122" s="101"/>
      <c r="GA122" s="101"/>
      <c r="GB122" s="101"/>
      <c r="GC122" s="101"/>
      <c r="GD122" s="101"/>
      <c r="GE122" s="101"/>
      <c r="GF122" s="101"/>
      <c r="GG122" s="101"/>
      <c r="GH122" s="101"/>
      <c r="GI122" s="101"/>
      <c r="GJ122" s="101"/>
      <c r="GK122" s="101"/>
      <c r="GL122" s="101"/>
      <c r="GM122" s="101"/>
      <c r="GN122" s="101"/>
      <c r="GO122" s="101"/>
      <c r="GP122" s="101"/>
      <c r="GQ122" s="101"/>
      <c r="GR122" s="101"/>
      <c r="GS122" s="101"/>
      <c r="GT122" s="101"/>
      <c r="GU122" s="101"/>
      <c r="GV122" s="101"/>
      <c r="GW122" s="101"/>
      <c r="GX122" s="101"/>
      <c r="GY122" s="101"/>
      <c r="GZ122" s="101"/>
      <c r="HA122" s="101"/>
      <c r="HB122" s="101"/>
      <c r="HC122" s="101"/>
      <c r="HD122" s="101"/>
      <c r="HE122" s="101"/>
      <c r="HF122" s="101"/>
      <c r="HG122" s="101"/>
      <c r="HH122" s="101"/>
      <c r="HI122" s="101"/>
      <c r="HJ122" s="101"/>
      <c r="HK122" s="101"/>
      <c r="HL122" s="101"/>
      <c r="HM122" s="101"/>
      <c r="HN122" s="101"/>
      <c r="HO122" s="101"/>
      <c r="HP122" s="101"/>
      <c r="HQ122" s="101"/>
      <c r="HR122" s="101"/>
      <c r="HS122" s="101"/>
      <c r="HT122" s="101"/>
      <c r="HU122" s="101"/>
      <c r="HV122" s="101"/>
      <c r="HW122" s="101"/>
      <c r="HX122" s="101"/>
      <c r="HY122" s="101"/>
      <c r="HZ122" s="101"/>
      <c r="IA122" s="101"/>
      <c r="IB122" s="101"/>
      <c r="IC122" s="101"/>
      <c r="ID122" s="101"/>
      <c r="IE122" s="101"/>
      <c r="IF122" s="101"/>
      <c r="IG122" s="101"/>
      <c r="IH122" s="101"/>
      <c r="II122" s="101"/>
      <c r="IJ122" s="101"/>
      <c r="IK122" s="101"/>
      <c r="IL122" s="101"/>
      <c r="IM122" s="101"/>
      <c r="IN122" s="101"/>
      <c r="IO122" s="101"/>
      <c r="IP122" s="101"/>
      <c r="IQ122" s="101"/>
      <c r="IR122" s="101"/>
      <c r="IS122" s="101"/>
      <c r="IT122" s="101"/>
      <c r="IU122" s="101"/>
      <c r="IV122" s="101"/>
      <c r="IW122" s="101"/>
      <c r="IX122" s="101"/>
      <c r="IY122" s="101"/>
      <c r="IZ122" s="101"/>
      <c r="JA122" s="101"/>
      <c r="JB122" s="101"/>
      <c r="JC122" s="101"/>
      <c r="JD122" s="101"/>
      <c r="JE122" s="101"/>
      <c r="JF122" s="101"/>
      <c r="JG122" s="101"/>
      <c r="JH122" s="101"/>
      <c r="JI122" s="101"/>
      <c r="JJ122" s="101"/>
      <c r="JK122" s="101"/>
      <c r="JL122" s="101"/>
      <c r="JM122" s="101"/>
      <c r="JN122" s="101"/>
      <c r="JO122" s="101"/>
      <c r="JP122" s="101"/>
      <c r="JQ122" s="101"/>
      <c r="JR122" s="101"/>
      <c r="JS122" s="101"/>
      <c r="JT122" s="101"/>
      <c r="JU122" s="101"/>
      <c r="JV122" s="101"/>
      <c r="JW122" s="101"/>
      <c r="JX122" s="101"/>
      <c r="JY122" s="101"/>
      <c r="JZ122" s="101"/>
      <c r="KA122" s="101"/>
      <c r="KB122" s="101"/>
      <c r="KC122" s="101"/>
      <c r="KD122" s="101"/>
      <c r="KE122" s="101"/>
      <c r="KF122" s="101"/>
      <c r="KG122" s="101"/>
      <c r="KH122" s="101"/>
      <c r="KI122" s="101"/>
      <c r="KJ122" s="101"/>
      <c r="KK122" s="101"/>
      <c r="KL122" s="101"/>
      <c r="KM122" s="101"/>
      <c r="KN122" s="101"/>
      <c r="KO122" s="101"/>
      <c r="KP122" s="101"/>
      <c r="KQ122" s="101"/>
      <c r="KR122" s="101"/>
      <c r="KS122" s="101"/>
      <c r="KT122" s="101"/>
      <c r="KU122" s="101"/>
      <c r="KV122" s="101"/>
      <c r="KW122" s="101"/>
      <c r="KX122" s="101"/>
      <c r="KY122" s="101"/>
      <c r="KZ122" s="101"/>
      <c r="LA122" s="101"/>
      <c r="LB122" s="101"/>
      <c r="LC122" s="101"/>
      <c r="LD122" s="101"/>
      <c r="LE122" s="101"/>
      <c r="LF122" s="101"/>
      <c r="LG122" s="101"/>
      <c r="LH122" s="101"/>
      <c r="LI122" s="101"/>
      <c r="LJ122" s="101"/>
      <c r="LK122" s="101"/>
      <c r="LL122" s="101"/>
      <c r="LM122" s="101"/>
      <c r="LN122" s="101"/>
      <c r="LO122" s="101"/>
      <c r="LP122" s="101"/>
      <c r="LQ122" s="101"/>
      <c r="LR122" s="101"/>
      <c r="LS122" s="101"/>
      <c r="LT122" s="101"/>
      <c r="LU122" s="101"/>
      <c r="LV122" s="101"/>
      <c r="LW122" s="101"/>
      <c r="LX122" s="101"/>
      <c r="LY122" s="101"/>
      <c r="LZ122" s="101"/>
      <c r="MA122" s="101"/>
      <c r="MB122" s="101"/>
      <c r="MC122" s="101"/>
      <c r="MD122" s="101"/>
      <c r="ME122" s="101"/>
      <c r="MF122" s="101"/>
      <c r="MG122" s="101"/>
      <c r="MH122" s="101"/>
      <c r="MI122" s="101"/>
      <c r="MJ122" s="101"/>
      <c r="MK122" s="101"/>
      <c r="ML122" s="101"/>
      <c r="MM122" s="101"/>
      <c r="MN122" s="101"/>
      <c r="MO122" s="101"/>
      <c r="MP122" s="101"/>
      <c r="MQ122" s="101"/>
      <c r="MR122" s="101"/>
      <c r="MS122" s="101"/>
      <c r="MT122" s="101"/>
      <c r="MU122" s="101"/>
      <c r="MV122" s="101"/>
      <c r="MW122" s="101"/>
      <c r="MX122" s="101"/>
      <c r="MY122" s="101"/>
      <c r="MZ122" s="101"/>
      <c r="NA122" s="101"/>
      <c r="NB122" s="101"/>
      <c r="NC122" s="101"/>
      <c r="ND122" s="101"/>
      <c r="NE122" s="101"/>
      <c r="NF122" s="101"/>
      <c r="NG122" s="101"/>
      <c r="NH122" s="101"/>
      <c r="NI122" s="101"/>
      <c r="NJ122" s="101"/>
      <c r="NK122" s="101"/>
      <c r="NL122" s="101"/>
      <c r="NM122" s="101"/>
      <c r="NN122" s="101"/>
      <c r="NO122" s="101"/>
      <c r="NP122" s="101"/>
      <c r="NQ122" s="101"/>
      <c r="NR122" s="101"/>
      <c r="NS122" s="101"/>
      <c r="NT122" s="101"/>
      <c r="NU122" s="101"/>
      <c r="NV122" s="101"/>
      <c r="NW122" s="101"/>
      <c r="NX122" s="101"/>
      <c r="NY122" s="101"/>
      <c r="NZ122" s="101"/>
      <c r="OA122" s="101"/>
      <c r="OB122" s="101"/>
      <c r="OC122" s="101"/>
      <c r="OD122" s="101"/>
      <c r="OE122" s="101"/>
      <c r="OF122" s="101"/>
      <c r="OG122" s="101"/>
      <c r="OH122" s="101"/>
      <c r="OI122" s="101"/>
      <c r="OJ122" s="101"/>
      <c r="OK122" s="101"/>
      <c r="OL122" s="101"/>
      <c r="OM122" s="101"/>
      <c r="ON122" s="101"/>
      <c r="OO122" s="101"/>
      <c r="OP122" s="101"/>
      <c r="OQ122" s="101"/>
      <c r="OR122" s="101"/>
      <c r="OS122" s="101"/>
      <c r="OT122" s="101"/>
      <c r="OU122" s="101"/>
      <c r="OV122" s="101"/>
      <c r="OW122" s="101"/>
      <c r="OX122" s="101"/>
      <c r="OY122" s="101"/>
      <c r="OZ122" s="101"/>
      <c r="PA122" s="101"/>
      <c r="PB122" s="101"/>
      <c r="PC122" s="101"/>
      <c r="PD122" s="101"/>
      <c r="PE122" s="101"/>
      <c r="PF122" s="101"/>
      <c r="PG122" s="101"/>
      <c r="PH122" s="101"/>
      <c r="PI122" s="101"/>
      <c r="PJ122" s="101"/>
      <c r="PK122" s="101"/>
      <c r="PL122" s="101"/>
      <c r="PM122" s="101"/>
      <c r="PN122" s="101"/>
      <c r="PO122" s="101"/>
      <c r="PP122" s="101"/>
      <c r="PQ122" s="101"/>
      <c r="PR122" s="101"/>
      <c r="PS122" s="101"/>
      <c r="PT122" s="101"/>
      <c r="PU122" s="101"/>
      <c r="PV122" s="101"/>
      <c r="PW122" s="101"/>
      <c r="PX122" s="101"/>
      <c r="PY122" s="101"/>
      <c r="PZ122" s="101"/>
      <c r="QA122" s="101"/>
      <c r="QB122" s="101"/>
      <c r="QC122" s="101"/>
      <c r="QD122" s="101"/>
      <c r="QE122" s="101"/>
      <c r="QF122" s="101"/>
      <c r="QG122" s="101"/>
      <c r="QH122" s="101"/>
      <c r="QI122" s="101"/>
      <c r="QJ122" s="101"/>
      <c r="QK122" s="101"/>
      <c r="QL122" s="101"/>
      <c r="QM122" s="101"/>
      <c r="QN122" s="101"/>
      <c r="QO122" s="101"/>
      <c r="QP122" s="101"/>
      <c r="QQ122" s="101"/>
      <c r="QR122" s="101"/>
      <c r="QS122" s="101"/>
      <c r="QT122" s="101"/>
      <c r="QU122" s="101"/>
      <c r="QV122" s="101"/>
      <c r="QW122" s="101"/>
      <c r="QX122" s="101"/>
      <c r="QY122" s="101"/>
      <c r="QZ122" s="101"/>
      <c r="RA122" s="101"/>
      <c r="RB122" s="101"/>
      <c r="RC122" s="101"/>
      <c r="RD122" s="101"/>
      <c r="RE122" s="101"/>
      <c r="RF122" s="101"/>
      <c r="RG122" s="101"/>
      <c r="RH122" s="101"/>
      <c r="RI122" s="101"/>
      <c r="RJ122" s="101"/>
      <c r="RK122" s="101"/>
      <c r="RL122" s="101"/>
      <c r="RM122" s="101"/>
      <c r="RN122" s="101"/>
      <c r="RO122" s="101"/>
      <c r="RP122" s="101"/>
      <c r="RQ122" s="101"/>
      <c r="RR122" s="101"/>
      <c r="RS122" s="101"/>
      <c r="RT122" s="101"/>
      <c r="RU122" s="101"/>
      <c r="RV122" s="101"/>
      <c r="RW122" s="101"/>
      <c r="RX122" s="101"/>
      <c r="RY122" s="101"/>
      <c r="RZ122" s="101"/>
      <c r="SA122" s="101"/>
      <c r="SB122" s="101"/>
      <c r="SC122" s="101"/>
      <c r="SD122" s="101"/>
      <c r="SE122" s="101"/>
      <c r="SF122" s="101"/>
      <c r="SG122" s="101"/>
      <c r="SH122" s="101"/>
      <c r="SI122" s="101"/>
      <c r="SJ122" s="101"/>
      <c r="SK122" s="101"/>
      <c r="SL122" s="101"/>
      <c r="SM122" s="101"/>
      <c r="SN122" s="101"/>
      <c r="SO122" s="101"/>
      <c r="SP122" s="101"/>
      <c r="SQ122" s="101"/>
      <c r="SR122" s="101"/>
      <c r="SS122" s="101"/>
      <c r="ST122" s="101"/>
      <c r="SU122" s="101"/>
      <c r="SV122" s="101"/>
      <c r="SW122" s="101"/>
      <c r="SX122" s="101"/>
      <c r="SY122" s="101"/>
      <c r="SZ122" s="101"/>
      <c r="TA122" s="101"/>
      <c r="TB122" s="101"/>
    </row>
    <row r="123" spans="1:522" s="10" customFormat="1" ht="18" customHeight="1" x14ac:dyDescent="0.2">
      <c r="A123" s="17"/>
      <c r="B123" s="15"/>
      <c r="C123" s="19"/>
      <c r="E123" s="19"/>
      <c r="F123" s="19"/>
      <c r="I123" s="19"/>
      <c r="J123" s="17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J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  <c r="DY123" s="101"/>
      <c r="DZ123" s="101"/>
      <c r="EA123" s="101"/>
      <c r="EB123" s="101"/>
      <c r="EC123" s="101"/>
      <c r="ED123" s="101"/>
      <c r="EE123" s="101"/>
      <c r="EF123" s="101"/>
      <c r="EG123" s="101"/>
      <c r="EH123" s="101"/>
      <c r="EI123" s="101"/>
      <c r="EJ123" s="101"/>
      <c r="EK123" s="101"/>
      <c r="EL123" s="101"/>
      <c r="EM123" s="101"/>
      <c r="EN123" s="101"/>
      <c r="EO123" s="101"/>
      <c r="EP123" s="101"/>
      <c r="EQ123" s="101"/>
      <c r="ER123" s="101"/>
      <c r="ES123" s="101"/>
      <c r="ET123" s="101"/>
      <c r="EU123" s="101"/>
      <c r="EV123" s="101"/>
      <c r="EW123" s="101"/>
      <c r="EX123" s="101"/>
      <c r="EY123" s="101"/>
      <c r="EZ123" s="101"/>
      <c r="FA123" s="101"/>
      <c r="FB123" s="101"/>
      <c r="FC123" s="101"/>
      <c r="FD123" s="101"/>
      <c r="FE123" s="101"/>
      <c r="FF123" s="101"/>
      <c r="FG123" s="101"/>
      <c r="FH123" s="101"/>
      <c r="FI123" s="101"/>
      <c r="FJ123" s="101"/>
      <c r="FK123" s="101"/>
      <c r="FL123" s="101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101"/>
      <c r="HA123" s="101"/>
      <c r="HB123" s="101"/>
      <c r="HC123" s="101"/>
      <c r="HD123" s="101"/>
      <c r="HE123" s="101"/>
      <c r="HF123" s="101"/>
      <c r="HG123" s="101"/>
      <c r="HH123" s="101"/>
      <c r="HI123" s="101"/>
      <c r="HJ123" s="101"/>
      <c r="HK123" s="101"/>
      <c r="HL123" s="101"/>
      <c r="HM123" s="101"/>
      <c r="HN123" s="101"/>
      <c r="HO123" s="101"/>
      <c r="HP123" s="101"/>
      <c r="HQ123" s="101"/>
      <c r="HR123" s="101"/>
      <c r="HS123" s="101"/>
      <c r="HT123" s="101"/>
      <c r="HU123" s="101"/>
      <c r="HV123" s="101"/>
      <c r="HW123" s="101"/>
      <c r="HX123" s="101"/>
      <c r="HY123" s="101"/>
      <c r="HZ123" s="101"/>
      <c r="IA123" s="101"/>
      <c r="IB123" s="101"/>
      <c r="IC123" s="101"/>
      <c r="ID123" s="101"/>
      <c r="IE123" s="101"/>
      <c r="IF123" s="101"/>
      <c r="IG123" s="101"/>
      <c r="IH123" s="101"/>
      <c r="II123" s="101"/>
      <c r="IJ123" s="101"/>
      <c r="IK123" s="101"/>
      <c r="IL123" s="101"/>
      <c r="IM123" s="101"/>
      <c r="IN123" s="101"/>
      <c r="IO123" s="101"/>
      <c r="IP123" s="101"/>
      <c r="IQ123" s="101"/>
      <c r="IR123" s="101"/>
      <c r="IS123" s="101"/>
      <c r="IT123" s="101"/>
      <c r="IU123" s="101"/>
      <c r="IV123" s="101"/>
      <c r="IW123" s="101"/>
      <c r="IX123" s="101"/>
      <c r="IY123" s="101"/>
      <c r="IZ123" s="101"/>
      <c r="JA123" s="101"/>
      <c r="JB123" s="101"/>
      <c r="JC123" s="101"/>
      <c r="JD123" s="101"/>
      <c r="JE123" s="101"/>
      <c r="JF123" s="101"/>
      <c r="JG123" s="101"/>
      <c r="JH123" s="101"/>
      <c r="JI123" s="101"/>
      <c r="JJ123" s="101"/>
      <c r="JK123" s="101"/>
      <c r="JL123" s="101"/>
      <c r="JM123" s="101"/>
      <c r="JN123" s="101"/>
      <c r="JO123" s="101"/>
      <c r="JP123" s="101"/>
      <c r="JQ123" s="101"/>
      <c r="JR123" s="101"/>
      <c r="JS123" s="101"/>
      <c r="JT123" s="101"/>
      <c r="JU123" s="101"/>
      <c r="JV123" s="101"/>
      <c r="JW123" s="101"/>
      <c r="JX123" s="101"/>
      <c r="JY123" s="101"/>
      <c r="JZ123" s="101"/>
      <c r="KA123" s="101"/>
      <c r="KB123" s="101"/>
      <c r="KC123" s="101"/>
      <c r="KD123" s="101"/>
      <c r="KE123" s="101"/>
      <c r="KF123" s="101"/>
      <c r="KG123" s="101"/>
      <c r="KH123" s="101"/>
      <c r="KI123" s="101"/>
      <c r="KJ123" s="101"/>
      <c r="KK123" s="101"/>
      <c r="KL123" s="101"/>
      <c r="KM123" s="101"/>
      <c r="KN123" s="101"/>
      <c r="KO123" s="101"/>
      <c r="KP123" s="101"/>
      <c r="KQ123" s="101"/>
      <c r="KR123" s="101"/>
      <c r="KS123" s="101"/>
      <c r="KT123" s="101"/>
      <c r="KU123" s="101"/>
      <c r="KV123" s="101"/>
      <c r="KW123" s="101"/>
      <c r="KX123" s="101"/>
      <c r="KY123" s="101"/>
      <c r="KZ123" s="101"/>
      <c r="LA123" s="101"/>
      <c r="LB123" s="101"/>
      <c r="LC123" s="101"/>
      <c r="LD123" s="101"/>
      <c r="LE123" s="101"/>
      <c r="LF123" s="101"/>
      <c r="LG123" s="101"/>
      <c r="LH123" s="101"/>
      <c r="LI123" s="101"/>
      <c r="LJ123" s="101"/>
      <c r="LK123" s="101"/>
      <c r="LL123" s="101"/>
      <c r="LM123" s="101"/>
      <c r="LN123" s="101"/>
      <c r="LO123" s="101"/>
      <c r="LP123" s="101"/>
      <c r="LQ123" s="101"/>
      <c r="LR123" s="101"/>
      <c r="LS123" s="101"/>
      <c r="LT123" s="101"/>
      <c r="LU123" s="101"/>
      <c r="LV123" s="101"/>
      <c r="LW123" s="101"/>
      <c r="LX123" s="101"/>
      <c r="LY123" s="101"/>
      <c r="LZ123" s="101"/>
      <c r="MA123" s="101"/>
      <c r="MB123" s="101"/>
      <c r="MC123" s="101"/>
      <c r="MD123" s="101"/>
      <c r="ME123" s="101"/>
      <c r="MF123" s="101"/>
      <c r="MG123" s="101"/>
      <c r="MH123" s="101"/>
      <c r="MI123" s="101"/>
      <c r="MJ123" s="101"/>
      <c r="MK123" s="101"/>
      <c r="ML123" s="101"/>
      <c r="MM123" s="101"/>
      <c r="MN123" s="101"/>
      <c r="MO123" s="101"/>
      <c r="MP123" s="101"/>
      <c r="MQ123" s="101"/>
      <c r="MR123" s="101"/>
      <c r="MS123" s="101"/>
      <c r="MT123" s="101"/>
      <c r="MU123" s="101"/>
      <c r="MV123" s="101"/>
      <c r="MW123" s="101"/>
      <c r="MX123" s="101"/>
      <c r="MY123" s="101"/>
      <c r="MZ123" s="101"/>
      <c r="NA123" s="101"/>
      <c r="NB123" s="101"/>
      <c r="NC123" s="101"/>
      <c r="ND123" s="101"/>
      <c r="NE123" s="101"/>
      <c r="NF123" s="101"/>
      <c r="NG123" s="101"/>
      <c r="NH123" s="101"/>
      <c r="NI123" s="101"/>
      <c r="NJ123" s="101"/>
      <c r="NK123" s="101"/>
      <c r="NL123" s="101"/>
      <c r="NM123" s="101"/>
      <c r="NN123" s="101"/>
      <c r="NO123" s="101"/>
      <c r="NP123" s="101"/>
      <c r="NQ123" s="101"/>
      <c r="NR123" s="101"/>
      <c r="NS123" s="101"/>
      <c r="NT123" s="101"/>
      <c r="NU123" s="101"/>
      <c r="NV123" s="101"/>
      <c r="NW123" s="101"/>
      <c r="NX123" s="101"/>
      <c r="NY123" s="101"/>
      <c r="NZ123" s="101"/>
      <c r="OA123" s="101"/>
      <c r="OB123" s="101"/>
      <c r="OC123" s="101"/>
      <c r="OD123" s="101"/>
      <c r="OE123" s="101"/>
      <c r="OF123" s="101"/>
      <c r="OG123" s="101"/>
      <c r="OH123" s="101"/>
      <c r="OI123" s="101"/>
      <c r="OJ123" s="101"/>
      <c r="OK123" s="101"/>
      <c r="OL123" s="101"/>
      <c r="OM123" s="101"/>
      <c r="ON123" s="101"/>
      <c r="OO123" s="101"/>
      <c r="OP123" s="101"/>
      <c r="OQ123" s="101"/>
      <c r="OR123" s="101"/>
      <c r="OS123" s="101"/>
      <c r="OT123" s="101"/>
      <c r="OU123" s="101"/>
      <c r="OV123" s="101"/>
      <c r="OW123" s="101"/>
      <c r="OX123" s="101"/>
      <c r="OY123" s="101"/>
      <c r="OZ123" s="101"/>
      <c r="PA123" s="101"/>
      <c r="PB123" s="101"/>
      <c r="PC123" s="101"/>
      <c r="PD123" s="101"/>
      <c r="PE123" s="101"/>
      <c r="PF123" s="101"/>
      <c r="PG123" s="101"/>
      <c r="PH123" s="101"/>
      <c r="PI123" s="101"/>
      <c r="PJ123" s="101"/>
      <c r="PK123" s="101"/>
      <c r="PL123" s="101"/>
      <c r="PM123" s="101"/>
      <c r="PN123" s="101"/>
      <c r="PO123" s="101"/>
      <c r="PP123" s="101"/>
      <c r="PQ123" s="101"/>
      <c r="PR123" s="101"/>
      <c r="PS123" s="101"/>
      <c r="PT123" s="101"/>
      <c r="PU123" s="101"/>
      <c r="PV123" s="101"/>
      <c r="PW123" s="101"/>
      <c r="PX123" s="101"/>
      <c r="PY123" s="101"/>
      <c r="PZ123" s="101"/>
      <c r="QA123" s="101"/>
      <c r="QB123" s="101"/>
      <c r="QC123" s="101"/>
      <c r="QD123" s="101"/>
      <c r="QE123" s="101"/>
      <c r="QF123" s="101"/>
      <c r="QG123" s="101"/>
      <c r="QH123" s="101"/>
      <c r="QI123" s="101"/>
      <c r="QJ123" s="101"/>
      <c r="QK123" s="101"/>
      <c r="QL123" s="101"/>
      <c r="QM123" s="101"/>
      <c r="QN123" s="101"/>
      <c r="QO123" s="101"/>
      <c r="QP123" s="101"/>
      <c r="QQ123" s="101"/>
      <c r="QR123" s="101"/>
      <c r="QS123" s="101"/>
      <c r="QT123" s="101"/>
      <c r="QU123" s="101"/>
      <c r="QV123" s="101"/>
      <c r="QW123" s="101"/>
      <c r="QX123" s="101"/>
      <c r="QY123" s="101"/>
      <c r="QZ123" s="101"/>
      <c r="RA123" s="101"/>
      <c r="RB123" s="101"/>
      <c r="RC123" s="101"/>
      <c r="RD123" s="101"/>
      <c r="RE123" s="101"/>
      <c r="RF123" s="101"/>
      <c r="RG123" s="101"/>
      <c r="RH123" s="101"/>
      <c r="RI123" s="101"/>
      <c r="RJ123" s="101"/>
      <c r="RK123" s="101"/>
      <c r="RL123" s="101"/>
      <c r="RM123" s="101"/>
      <c r="RN123" s="101"/>
      <c r="RO123" s="101"/>
      <c r="RP123" s="101"/>
      <c r="RQ123" s="101"/>
      <c r="RR123" s="101"/>
      <c r="RS123" s="101"/>
      <c r="RT123" s="101"/>
      <c r="RU123" s="101"/>
      <c r="RV123" s="101"/>
      <c r="RW123" s="101"/>
      <c r="RX123" s="101"/>
      <c r="RY123" s="101"/>
      <c r="RZ123" s="101"/>
      <c r="SA123" s="101"/>
      <c r="SB123" s="101"/>
      <c r="SC123" s="101"/>
      <c r="SD123" s="101"/>
      <c r="SE123" s="101"/>
      <c r="SF123" s="101"/>
      <c r="SG123" s="101"/>
      <c r="SH123" s="101"/>
      <c r="SI123" s="101"/>
      <c r="SJ123" s="101"/>
      <c r="SK123" s="101"/>
      <c r="SL123" s="101"/>
      <c r="SM123" s="101"/>
      <c r="SN123" s="101"/>
      <c r="SO123" s="101"/>
      <c r="SP123" s="101"/>
      <c r="SQ123" s="101"/>
      <c r="SR123" s="101"/>
      <c r="SS123" s="101"/>
      <c r="ST123" s="101"/>
      <c r="SU123" s="101"/>
      <c r="SV123" s="101"/>
      <c r="SW123" s="101"/>
      <c r="SX123" s="101"/>
      <c r="SY123" s="101"/>
      <c r="SZ123" s="101"/>
      <c r="TA123" s="101"/>
      <c r="TB123" s="10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55:JJ56 PT55:TB56 K54:LV54 LX54:TB54 JL55:PR56">
    <cfRule type="top10" dxfId="41" priority="8" rank="15"/>
  </conditionalFormatting>
  <conditionalFormatting sqref="SQ43">
    <cfRule type="top10" dxfId="40" priority="7" rank="15"/>
  </conditionalFormatting>
  <conditionalFormatting sqref="K84:TB84 K86:TB87 K60:TB60">
    <cfRule type="top10" dxfId="39" priority="759" rank="15"/>
  </conditionalFormatting>
  <conditionalFormatting sqref="K14:KE14 K13:BA13 BC13:EH13 EJ13:GB13 K15:MG20 MI15:TB20 KG14:TB14 IP13:TB13 GD13:IN13">
    <cfRule type="top10" dxfId="38" priority="5" rank="15"/>
  </conditionalFormatting>
  <conditionalFormatting sqref="K11:TB12 K9:P9 Y9:EX9 R9:V9 EZ9:KY9 LA9:TB9 K10:MR10 MT10:TB10">
    <cfRule type="top10" dxfId="37" priority="880" rank="15"/>
  </conditionalFormatting>
  <conditionalFormatting sqref="K44:OE44 K43:AT43 BD43:IV43 SR43:TB43 AV43:BB43 JQ43:JV43 JM43:JO43 JH43:JJ43 IY43:JF43 LA43:RI43 OG44:TB44 JY43:KY43 RK43:RN43 RP43:SP43">
    <cfRule type="top10" dxfId="36" priority="897" rank="15"/>
  </conditionalFormatting>
  <conditionalFormatting sqref="K47:FG47 K48:PK48 PM48:PW48 PR47:TB47 PY48:TB48 FJ47:PP47">
    <cfRule type="top10" dxfId="35" priority="3" rank="15"/>
  </conditionalFormatting>
  <conditionalFormatting sqref="K49:Z49 K51:EH51 K50:AA50 MI50:TB50 EJ51:TB51 AX50:MF50 AC49:TB49 AD50:AV50">
    <cfRule type="top10" dxfId="34" priority="2" rank="15"/>
  </conditionalFormatting>
  <conditionalFormatting sqref="K107:CI110 NB25:QK25 K78:CI79 K25:CI25 K91:CI92 NB78:TB79 NB91:TB92 NB107:TB110 IE25:MZ25 IE78:MZ79 IE91:MZ92 IE107:MZ110 CT25:IC25 CT78:IC79 CT91:IC92 CT107:IC110 CK25:CR25 CK78:CR79 CK91:CR92 CK107:CR110 QM25:TB25">
    <cfRule type="top10" dxfId="33" priority="904" rank="15"/>
  </conditionalFormatting>
  <conditionalFormatting sqref="K46:TB46 K45:BA45 BC45:TB45">
    <cfRule type="top10" dxfId="32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TB292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8.570312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22" width="4.7109375" style="97" customWidth="1"/>
  </cols>
  <sheetData>
    <row r="1" spans="1:522" ht="32.25" customHeight="1" x14ac:dyDescent="0.4">
      <c r="A1" s="239" t="s">
        <v>167</v>
      </c>
      <c r="B1" s="239"/>
      <c r="C1" s="239"/>
      <c r="D1" s="239"/>
      <c r="E1" s="239"/>
      <c r="F1" s="239"/>
      <c r="G1" s="239"/>
      <c r="H1" s="239"/>
    </row>
    <row r="2" spans="1:522" ht="24.95" customHeight="1" x14ac:dyDescent="0.4">
      <c r="A2" s="239" t="s">
        <v>94</v>
      </c>
      <c r="B2" s="239"/>
      <c r="C2" s="239"/>
      <c r="D2" s="239"/>
      <c r="E2" s="239"/>
      <c r="F2" s="239"/>
      <c r="G2" s="239"/>
      <c r="H2" s="239"/>
      <c r="K2" s="103"/>
      <c r="L2" s="103"/>
      <c r="M2" s="103"/>
      <c r="N2" s="103"/>
      <c r="O2" s="103"/>
      <c r="P2" s="103"/>
      <c r="Q2" s="103"/>
      <c r="R2" s="103"/>
      <c r="S2" s="103" t="s">
        <v>0</v>
      </c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 t="s">
        <v>0</v>
      </c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 t="s">
        <v>0</v>
      </c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 t="s">
        <v>0</v>
      </c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</row>
    <row r="3" spans="1:522" ht="15" customHeight="1" x14ac:dyDescent="0.4">
      <c r="A3" s="5"/>
      <c r="B3" s="16"/>
      <c r="C3" s="6"/>
      <c r="D3" s="18"/>
      <c r="E3" s="120" t="s">
        <v>0</v>
      </c>
      <c r="F3" s="6"/>
      <c r="G3" s="6"/>
      <c r="H3" s="6"/>
      <c r="I3" s="9" t="s">
        <v>0</v>
      </c>
      <c r="K3" s="94"/>
      <c r="L3" s="93"/>
      <c r="M3" s="93"/>
      <c r="N3" s="93"/>
      <c r="O3" s="93"/>
      <c r="P3" s="94" t="s">
        <v>0</v>
      </c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4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4">
      <c r="A4" s="239">
        <v>2025</v>
      </c>
      <c r="B4" s="239"/>
      <c r="C4" s="239"/>
      <c r="D4" s="239"/>
      <c r="E4" s="239"/>
      <c r="F4" s="239"/>
      <c r="G4" s="239"/>
      <c r="H4" s="239"/>
      <c r="J4" s="12" t="s">
        <v>0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>
      <c r="D5" s="1"/>
    </row>
    <row r="6" spans="1:522" s="29" customFormat="1" ht="15" x14ac:dyDescent="0.25">
      <c r="A6" s="236" t="s">
        <v>1</v>
      </c>
      <c r="B6" s="233" t="s">
        <v>4</v>
      </c>
      <c r="C6" s="233" t="s">
        <v>3</v>
      </c>
      <c r="D6" s="233" t="s">
        <v>5</v>
      </c>
      <c r="E6" s="233" t="s">
        <v>2</v>
      </c>
      <c r="F6" s="233" t="s">
        <v>3</v>
      </c>
      <c r="G6" s="233" t="s">
        <v>95</v>
      </c>
      <c r="H6" s="233" t="s">
        <v>6</v>
      </c>
      <c r="I6" s="230" t="s">
        <v>7</v>
      </c>
      <c r="J6" s="230" t="s">
        <v>79</v>
      </c>
      <c r="K6" s="30" t="str">
        <f>Seniori!K6</f>
        <v>08.-09.02.</v>
      </c>
      <c r="L6" s="30"/>
      <c r="M6" s="30">
        <f>Seniori!M6</f>
        <v>0</v>
      </c>
      <c r="N6" s="30"/>
      <c r="O6" s="30">
        <f>Seniori!O6</f>
        <v>0</v>
      </c>
      <c r="P6" s="30">
        <f>Seniori!P6</f>
        <v>0</v>
      </c>
      <c r="Q6" s="30">
        <f>Seniori!Q6</f>
        <v>0</v>
      </c>
      <c r="R6" s="30"/>
      <c r="S6" s="30"/>
      <c r="T6" s="30"/>
      <c r="U6" s="30"/>
      <c r="V6" s="30">
        <f>Seniori!V6</f>
        <v>0</v>
      </c>
      <c r="W6" s="30">
        <f>Seniori!W6</f>
        <v>0</v>
      </c>
      <c r="X6" s="30">
        <f>Seniori!X6</f>
        <v>0</v>
      </c>
      <c r="Y6" s="30">
        <f>Seniori!Y6</f>
        <v>0</v>
      </c>
      <c r="Z6" s="30" t="str">
        <f>Seniori!Z6</f>
        <v>23.02.</v>
      </c>
      <c r="AA6" s="30"/>
      <c r="AB6" s="30"/>
      <c r="AC6" s="30"/>
      <c r="AD6" s="30">
        <f>Seniori!AD6</f>
        <v>0</v>
      </c>
      <c r="AE6" s="30">
        <f>Seniori!AE6</f>
        <v>0</v>
      </c>
      <c r="AF6" s="30">
        <f>Seniori!AF6</f>
        <v>0</v>
      </c>
      <c r="AG6" s="30" t="str">
        <f>Seniori!AG6</f>
        <v>01.-02.03.</v>
      </c>
      <c r="AH6" s="30"/>
      <c r="AI6" s="30"/>
      <c r="AJ6" s="30"/>
      <c r="AK6" s="30">
        <f>Seniori!AK6</f>
        <v>0</v>
      </c>
      <c r="AL6" s="30">
        <f>Seniori!AL6</f>
        <v>0</v>
      </c>
      <c r="AM6" s="30">
        <f>Seniori!AM6</f>
        <v>0</v>
      </c>
      <c r="AN6" s="30">
        <f>Seniori!AN6</f>
        <v>0</v>
      </c>
      <c r="AO6" s="30">
        <f>Seniori!AO6</f>
        <v>0</v>
      </c>
      <c r="AP6" s="30"/>
      <c r="AQ6" s="30"/>
      <c r="AR6" s="30"/>
      <c r="AS6" s="30"/>
      <c r="AT6" s="30"/>
      <c r="AU6" s="30">
        <f>Seniori!AU6</f>
        <v>0</v>
      </c>
      <c r="AV6" s="30" t="str">
        <f>Seniori!AV6</f>
        <v>07.-09.03.</v>
      </c>
      <c r="AW6" s="30"/>
      <c r="AX6" s="30">
        <f>Seniori!AX6</f>
        <v>0</v>
      </c>
      <c r="AY6" s="30">
        <f>Seniori!AY6</f>
        <v>0</v>
      </c>
      <c r="AZ6" s="30">
        <f>Seniori!AZ6</f>
        <v>0</v>
      </c>
      <c r="BA6" s="30">
        <f>Seniori!BA6</f>
        <v>0</v>
      </c>
      <c r="BB6" s="30" t="str">
        <f>Seniori!BB6</f>
        <v>07.-09.03.</v>
      </c>
      <c r="BC6" s="30"/>
      <c r="BD6" s="30">
        <f>Seniori!BD6</f>
        <v>0</v>
      </c>
      <c r="BE6" s="30"/>
      <c r="BF6" s="30"/>
      <c r="BG6" s="30"/>
      <c r="BH6" s="30" t="str">
        <f>Seniori!BH6</f>
        <v>18.-19.04.</v>
      </c>
      <c r="BI6" s="30"/>
      <c r="BJ6" s="30"/>
      <c r="BK6" s="30">
        <f>Seniori!BK6</f>
        <v>0</v>
      </c>
      <c r="BL6" s="30"/>
      <c r="BM6" s="30">
        <f>Seniori!BM6</f>
        <v>0</v>
      </c>
      <c r="BN6" s="30"/>
      <c r="BO6" s="30"/>
      <c r="BP6" s="30"/>
      <c r="BQ6" s="30"/>
      <c r="BR6" s="30"/>
      <c r="BS6" s="30">
        <f>Seniori!BS6</f>
        <v>0</v>
      </c>
      <c r="BT6" s="30"/>
      <c r="BU6" s="30"/>
      <c r="BV6" s="30"/>
      <c r="BW6" s="30">
        <f>Seniori!BW6</f>
        <v>0</v>
      </c>
      <c r="BX6" s="30">
        <f>Seniori!BX6</f>
        <v>0</v>
      </c>
      <c r="BY6" s="30">
        <f>Seniori!BY6</f>
        <v>0</v>
      </c>
      <c r="BZ6" s="30">
        <f>Seniori!BZ6</f>
        <v>0</v>
      </c>
      <c r="CA6" s="30">
        <f>Seniori!CA6</f>
        <v>0</v>
      </c>
      <c r="CB6" s="30">
        <f>Seniori!CB6</f>
        <v>0</v>
      </c>
      <c r="CC6" s="30"/>
      <c r="CD6" s="30"/>
      <c r="CE6" s="30">
        <f>Seniori!CE6</f>
        <v>0</v>
      </c>
      <c r="CF6" s="30">
        <f>Seniori!CF6</f>
        <v>0</v>
      </c>
      <c r="CG6" s="30">
        <f>Seniori!CG6</f>
        <v>0</v>
      </c>
      <c r="CH6" s="30">
        <f>Seniori!CH6</f>
        <v>0</v>
      </c>
      <c r="CI6" s="30">
        <f>Seniori!CI6</f>
        <v>0</v>
      </c>
      <c r="CJ6" s="30"/>
      <c r="CK6" s="30"/>
      <c r="CL6" s="30">
        <f>Seniori!CL6</f>
        <v>0</v>
      </c>
      <c r="CM6" s="30"/>
      <c r="CN6" s="30"/>
      <c r="CO6" s="30">
        <f>Seniori!CO6</f>
        <v>0</v>
      </c>
      <c r="CP6" s="30">
        <f>Seniori!CP6</f>
        <v>0</v>
      </c>
      <c r="CQ6" s="30">
        <f>Seniori!CQ6</f>
        <v>0</v>
      </c>
      <c r="CR6" s="30">
        <f>Seniori!CR6</f>
        <v>0</v>
      </c>
      <c r="CS6" s="30"/>
      <c r="CT6" s="30"/>
      <c r="CU6" s="30"/>
      <c r="CV6" s="30">
        <f>Seniori!CV6</f>
        <v>0</v>
      </c>
      <c r="CW6" s="30"/>
      <c r="CX6" s="30"/>
      <c r="CY6" s="30">
        <f>Seniori!CY6</f>
        <v>0</v>
      </c>
      <c r="CZ6" s="30">
        <f>Seniori!CZ6</f>
        <v>0</v>
      </c>
      <c r="DA6" s="30">
        <f>Seniori!DA6</f>
        <v>0</v>
      </c>
      <c r="DB6" s="30">
        <f>Seniori!DB6</f>
        <v>0</v>
      </c>
      <c r="DC6" s="30">
        <f>Seniori!DC6</f>
        <v>0</v>
      </c>
      <c r="DD6" s="30"/>
      <c r="DE6" s="30"/>
      <c r="DF6" s="30">
        <f>Seniori!DF6</f>
        <v>0</v>
      </c>
      <c r="DG6" s="30">
        <f>Seniori!DG6</f>
        <v>0</v>
      </c>
      <c r="DH6" s="30"/>
      <c r="DI6" s="30"/>
      <c r="DJ6" s="30">
        <f>Seniori!DJ6</f>
        <v>0</v>
      </c>
      <c r="DK6" s="30">
        <f>Seniori!DK6</f>
        <v>0</v>
      </c>
      <c r="DL6" s="30">
        <f>Seniori!DL6</f>
        <v>0</v>
      </c>
      <c r="DM6" s="30">
        <f>Seniori!DM6</f>
        <v>0</v>
      </c>
      <c r="DN6" s="30">
        <f>Seniori!DN6</f>
        <v>0</v>
      </c>
      <c r="DO6" s="30">
        <f>Seniori!DO6</f>
        <v>0</v>
      </c>
      <c r="DP6" s="30">
        <f>Seniori!DP6</f>
        <v>0</v>
      </c>
      <c r="DQ6" s="30">
        <f>Seniori!DQ6</f>
        <v>0</v>
      </c>
      <c r="DR6" s="30">
        <f>Seniori!DR6</f>
        <v>0</v>
      </c>
      <c r="DS6" s="30"/>
      <c r="DT6" s="30">
        <f>Seniori!DT6</f>
        <v>0</v>
      </c>
      <c r="DU6" s="30">
        <f>Seniori!DU6</f>
        <v>0</v>
      </c>
      <c r="DV6" s="30">
        <f>Seniori!DV6</f>
        <v>0</v>
      </c>
      <c r="DW6" s="30">
        <f>Seniori!DW6</f>
        <v>0</v>
      </c>
      <c r="DX6" s="30">
        <f>Seniori!DX6</f>
        <v>0</v>
      </c>
      <c r="DY6" s="30">
        <f>Seniori!DY6</f>
        <v>0</v>
      </c>
      <c r="DZ6" s="30">
        <f>Seniori!DZ6</f>
        <v>0</v>
      </c>
      <c r="EA6" s="30">
        <f>Seniori!EA6</f>
        <v>0</v>
      </c>
      <c r="EB6" s="30">
        <f>Seniori!EB6</f>
        <v>0</v>
      </c>
      <c r="EC6" s="30"/>
      <c r="ED6" s="30">
        <f>Seniori!ED6</f>
        <v>0</v>
      </c>
      <c r="EE6" s="30"/>
      <c r="EF6" s="30">
        <f>Seniori!EF6</f>
        <v>0</v>
      </c>
      <c r="EG6" s="30">
        <f>Seniori!EG6</f>
        <v>0</v>
      </c>
      <c r="EH6" s="30"/>
      <c r="EI6" s="30">
        <f>Seniori!EI6</f>
        <v>0</v>
      </c>
      <c r="EJ6" s="30"/>
      <c r="EK6" s="30">
        <f>Seniori!EK6</f>
        <v>0</v>
      </c>
      <c r="EL6" s="30"/>
      <c r="EM6" s="30">
        <f>Seniori!EM6</f>
        <v>0</v>
      </c>
      <c r="EN6" s="30"/>
      <c r="EO6" s="30"/>
      <c r="EP6" s="30"/>
      <c r="EQ6" s="30">
        <f>Seniori!EQ6</f>
        <v>0</v>
      </c>
      <c r="ER6" s="30">
        <f>Seniori!ER6</f>
        <v>0</v>
      </c>
      <c r="ES6" s="30">
        <f>Seniori!ES6</f>
        <v>0</v>
      </c>
      <c r="ET6" s="30">
        <f>Seniori!ET6</f>
        <v>0</v>
      </c>
      <c r="EU6" s="30">
        <f>Seniori!EU6</f>
        <v>0</v>
      </c>
      <c r="EV6" s="30">
        <f>Seniori!EV6</f>
        <v>0</v>
      </c>
      <c r="EW6" s="30">
        <f>Seniori!EW6</f>
        <v>0</v>
      </c>
      <c r="EX6" s="30">
        <f>Seniori!EX6</f>
        <v>0</v>
      </c>
      <c r="EY6" s="30">
        <f>Seniori!EY6</f>
        <v>0</v>
      </c>
      <c r="EZ6" s="30">
        <f>Seniori!EZ6</f>
        <v>0</v>
      </c>
      <c r="FA6" s="30">
        <f>Seniori!FA6</f>
        <v>0</v>
      </c>
      <c r="FB6" s="30">
        <f>Seniori!FB6</f>
        <v>0</v>
      </c>
      <c r="FC6" s="30"/>
      <c r="FD6" s="30">
        <f>Seniori!FD6</f>
        <v>0</v>
      </c>
      <c r="FE6" s="30"/>
      <c r="FF6" s="30"/>
      <c r="FG6" s="30"/>
      <c r="FH6" s="30">
        <f>Seniori!FH6</f>
        <v>0</v>
      </c>
      <c r="FI6" s="30"/>
      <c r="FJ6" s="30">
        <f>Seniori!FJ6</f>
        <v>0</v>
      </c>
      <c r="FK6" s="30">
        <f>Seniori!FK6</f>
        <v>0</v>
      </c>
      <c r="FL6" s="30">
        <f>Seniori!FL6</f>
        <v>0</v>
      </c>
      <c r="FM6" s="30">
        <f>Seniori!FM6</f>
        <v>0</v>
      </c>
      <c r="FN6" s="30">
        <f>Seniori!FN6</f>
        <v>0</v>
      </c>
      <c r="FO6" s="30"/>
      <c r="FP6" s="30"/>
      <c r="FQ6" s="30">
        <f>Seniori!FQ6</f>
        <v>0</v>
      </c>
      <c r="FR6" s="30">
        <f>Seniori!FR6</f>
        <v>0</v>
      </c>
      <c r="FS6" s="30"/>
      <c r="FT6" s="30"/>
      <c r="FU6" s="30">
        <f>Seniori!FU6</f>
        <v>0</v>
      </c>
      <c r="FV6" s="30"/>
      <c r="FW6" s="30"/>
      <c r="FX6" s="30">
        <f>Seniori!FX6</f>
        <v>0</v>
      </c>
      <c r="FY6" s="30">
        <f>Seniori!FY6</f>
        <v>0</v>
      </c>
      <c r="FZ6" s="30"/>
      <c r="GA6" s="30">
        <f>Seniori!GA6</f>
        <v>0</v>
      </c>
      <c r="GB6" s="30"/>
      <c r="GC6" s="30"/>
      <c r="GD6" s="30">
        <f>Seniori!GD6</f>
        <v>0</v>
      </c>
      <c r="GE6" s="30">
        <f>Seniori!GE6</f>
        <v>0</v>
      </c>
      <c r="GF6" s="30">
        <f>Seniori!GF6</f>
        <v>0</v>
      </c>
      <c r="GG6" s="30">
        <f>Seniori!GG6</f>
        <v>0</v>
      </c>
      <c r="GH6" s="30">
        <f>Seniori!GH6</f>
        <v>0</v>
      </c>
      <c r="GI6" s="30">
        <f>Seniori!GI6</f>
        <v>0</v>
      </c>
      <c r="GJ6" s="30"/>
      <c r="GK6" s="30"/>
      <c r="GL6" s="30">
        <f>Seniori!GL6</f>
        <v>0</v>
      </c>
      <c r="GM6" s="30">
        <f>Seniori!GM6</f>
        <v>0</v>
      </c>
      <c r="GN6" s="30"/>
      <c r="GO6" s="30"/>
      <c r="GP6" s="30">
        <f>Seniori!GP6</f>
        <v>0</v>
      </c>
      <c r="GQ6" s="30"/>
      <c r="GR6" s="30"/>
      <c r="GS6" s="30">
        <f>Seniori!GS6</f>
        <v>0</v>
      </c>
      <c r="GT6" s="30">
        <f>Seniori!GT6</f>
        <v>0</v>
      </c>
      <c r="GU6" s="30">
        <f>Seniori!GU6</f>
        <v>0</v>
      </c>
      <c r="GV6" s="30">
        <f>Seniori!GV6</f>
        <v>0</v>
      </c>
      <c r="GW6" s="30">
        <f>Seniori!GW6</f>
        <v>0</v>
      </c>
      <c r="GX6" s="30">
        <f>Seniori!GX6</f>
        <v>0</v>
      </c>
      <c r="GY6" s="30">
        <f>Seniori!GY6</f>
        <v>0</v>
      </c>
      <c r="GZ6" s="30">
        <f>Seniori!GZ6</f>
        <v>0</v>
      </c>
      <c r="HA6" s="30"/>
      <c r="HB6" s="30"/>
      <c r="HC6" s="30"/>
      <c r="HD6" s="30"/>
      <c r="HE6" s="30">
        <f>Seniori!HE6</f>
        <v>0</v>
      </c>
      <c r="HF6" s="30">
        <f>Seniori!HF6</f>
        <v>0</v>
      </c>
      <c r="HG6" s="30">
        <f>Seniori!HG6</f>
        <v>0</v>
      </c>
      <c r="HH6" s="30"/>
      <c r="HI6" s="30"/>
      <c r="HJ6" s="30">
        <f>Seniori!HJ6</f>
        <v>0</v>
      </c>
      <c r="HK6" s="30">
        <f>Seniori!HK6</f>
        <v>0</v>
      </c>
      <c r="HL6" s="30">
        <f>Seniori!HL6</f>
        <v>0</v>
      </c>
      <c r="HM6" s="30">
        <f>Seniori!HM6</f>
        <v>0</v>
      </c>
      <c r="HN6" s="30">
        <f>Seniori!HN6</f>
        <v>0</v>
      </c>
      <c r="HO6" s="30">
        <f>Seniori!HO6</f>
        <v>0</v>
      </c>
      <c r="HP6" s="30"/>
      <c r="HQ6" s="30"/>
      <c r="HR6" s="30">
        <f>Seniori!HR6</f>
        <v>0</v>
      </c>
      <c r="HS6" s="30"/>
      <c r="HT6" s="30">
        <f>Seniori!HT6</f>
        <v>0</v>
      </c>
      <c r="HU6" s="30">
        <f>Seniori!HU6</f>
        <v>0</v>
      </c>
      <c r="HV6" s="30"/>
      <c r="HW6" s="30">
        <f>Seniori!HW6</f>
        <v>0</v>
      </c>
      <c r="HX6" s="30">
        <f>Seniori!HX6</f>
        <v>0</v>
      </c>
      <c r="HY6" s="30">
        <f>Seniori!HY6</f>
        <v>0</v>
      </c>
      <c r="HZ6" s="30">
        <f>Seniori!HZ6</f>
        <v>0</v>
      </c>
      <c r="IA6" s="30">
        <f>Seniori!IA6</f>
        <v>0</v>
      </c>
      <c r="IB6" s="30">
        <f>Seniori!IB6</f>
        <v>0</v>
      </c>
      <c r="IC6" s="30">
        <f>Seniori!IC6</f>
        <v>0</v>
      </c>
      <c r="ID6" s="30">
        <f>Seniori!ID6</f>
        <v>0</v>
      </c>
      <c r="IE6" s="30"/>
      <c r="IF6" s="30">
        <f>Seniori!IF6</f>
        <v>0</v>
      </c>
      <c r="IG6" s="30">
        <f>Seniori!IG6</f>
        <v>0</v>
      </c>
      <c r="IH6" s="30">
        <f>Seniori!IH6</f>
        <v>0</v>
      </c>
      <c r="II6" s="30">
        <f>Seniori!II6</f>
        <v>0</v>
      </c>
      <c r="IJ6" s="30">
        <f>Seniori!IJ6</f>
        <v>0</v>
      </c>
      <c r="IK6" s="30">
        <f>Seniori!IK6</f>
        <v>0</v>
      </c>
      <c r="IL6" s="30">
        <f>Seniori!IL6</f>
        <v>0</v>
      </c>
      <c r="IM6" s="30">
        <f>Seniori!IM6</f>
        <v>0</v>
      </c>
      <c r="IN6" s="30">
        <f>Seniori!IN6</f>
        <v>0</v>
      </c>
      <c r="IO6" s="30">
        <f>Seniori!IO6</f>
        <v>0</v>
      </c>
      <c r="IP6" s="30">
        <f>Seniori!IP6</f>
        <v>0</v>
      </c>
      <c r="IQ6" s="30">
        <f>Seniori!IQ6</f>
        <v>0</v>
      </c>
      <c r="IR6" s="30">
        <f>Seniori!IR6</f>
        <v>0</v>
      </c>
      <c r="IS6" s="30"/>
      <c r="IT6" s="30">
        <f>Seniori!IT6</f>
        <v>0</v>
      </c>
      <c r="IU6" s="30">
        <f>Seniori!IU6</f>
        <v>0</v>
      </c>
      <c r="IV6" s="30">
        <f>Seniori!IV6</f>
        <v>0</v>
      </c>
      <c r="IW6" s="30">
        <f>Seniori!IW6</f>
        <v>0</v>
      </c>
      <c r="IX6" s="30">
        <f>Seniori!IX6</f>
        <v>0</v>
      </c>
      <c r="IY6" s="30">
        <f>Seniori!IY6</f>
        <v>0</v>
      </c>
      <c r="IZ6" s="30"/>
      <c r="JA6" s="30">
        <f>Seniori!JA6</f>
        <v>0</v>
      </c>
      <c r="JB6" s="30">
        <f>Seniori!JB6</f>
        <v>0</v>
      </c>
      <c r="JC6" s="30">
        <f>Seniori!JC6</f>
        <v>0</v>
      </c>
      <c r="JD6" s="30"/>
      <c r="JE6" s="30"/>
      <c r="JF6" s="30">
        <f>Seniori!JF6</f>
        <v>0</v>
      </c>
      <c r="JG6" s="30">
        <f>Seniori!JG6</f>
        <v>0</v>
      </c>
      <c r="JH6" s="30">
        <f>Seniori!JH6</f>
        <v>0</v>
      </c>
      <c r="JI6" s="30">
        <f>Seniori!JI6</f>
        <v>0</v>
      </c>
      <c r="JJ6" s="30">
        <f>Seniori!JJ6</f>
        <v>0</v>
      </c>
      <c r="JK6" s="30">
        <f>Seniori!JK6</f>
        <v>0</v>
      </c>
      <c r="JL6" s="30"/>
      <c r="JM6" s="30">
        <f>Seniori!JM6</f>
        <v>0</v>
      </c>
      <c r="JN6" s="30">
        <f>Seniori!JN6</f>
        <v>0</v>
      </c>
      <c r="JO6" s="30"/>
      <c r="JP6" s="30">
        <f>Seniori!JP6</f>
        <v>0</v>
      </c>
      <c r="JQ6" s="30">
        <f>Seniori!JQ6</f>
        <v>0</v>
      </c>
      <c r="JR6" s="30">
        <f>Seniori!JR6</f>
        <v>0</v>
      </c>
      <c r="JS6" s="30">
        <f>Seniori!JS6</f>
        <v>0</v>
      </c>
      <c r="JT6" s="30">
        <f>Seniori!JT6</f>
        <v>0</v>
      </c>
      <c r="JU6" s="30">
        <f>Seniori!JU6</f>
        <v>0</v>
      </c>
      <c r="JV6" s="30">
        <f>Seniori!JV6</f>
        <v>0</v>
      </c>
      <c r="JW6" s="30">
        <f>Seniori!JW6</f>
        <v>0</v>
      </c>
      <c r="JX6" s="30">
        <f>Seniori!JX6</f>
        <v>0</v>
      </c>
      <c r="JY6" s="30"/>
      <c r="JZ6" s="30"/>
      <c r="KA6" s="30">
        <f>Seniori!KA6</f>
        <v>0</v>
      </c>
      <c r="KB6" s="30">
        <f>Seniori!KB6</f>
        <v>0</v>
      </c>
      <c r="KC6" s="30"/>
      <c r="KD6" s="30">
        <f>Seniori!KD6</f>
        <v>0</v>
      </c>
      <c r="KE6" s="30"/>
      <c r="KF6" s="30">
        <f>Seniori!KF6</f>
        <v>0</v>
      </c>
      <c r="KG6" s="30"/>
      <c r="KH6" s="30">
        <f>Seniori!KH6</f>
        <v>0</v>
      </c>
      <c r="KI6" s="30">
        <f>Seniori!KI6</f>
        <v>0</v>
      </c>
      <c r="KJ6" s="30">
        <f>Seniori!KJ6</f>
        <v>0</v>
      </c>
      <c r="KK6" s="30">
        <f>Seniori!KK6</f>
        <v>0</v>
      </c>
      <c r="KL6" s="30"/>
      <c r="KM6" s="30">
        <f>Seniori!KM6</f>
        <v>0</v>
      </c>
      <c r="KN6" s="30"/>
      <c r="KO6" s="30">
        <f>Seniori!KO6</f>
        <v>0</v>
      </c>
      <c r="KP6" s="30"/>
      <c r="KQ6" s="30"/>
      <c r="KR6" s="30">
        <f>Seniori!KR6</f>
        <v>0</v>
      </c>
      <c r="KS6" s="30">
        <f>Seniori!KS6</f>
        <v>0</v>
      </c>
      <c r="KT6" s="30">
        <f>Seniori!KT6</f>
        <v>0</v>
      </c>
      <c r="KU6" s="30">
        <f>Seniori!KU6</f>
        <v>0</v>
      </c>
      <c r="KV6" s="30"/>
      <c r="KW6" s="30">
        <f>Seniori!KW6</f>
        <v>0</v>
      </c>
      <c r="KX6" s="30">
        <f>Seniori!KX6</f>
        <v>0</v>
      </c>
      <c r="KY6" s="30">
        <f>Seniori!KY6</f>
        <v>0</v>
      </c>
      <c r="KZ6" s="30">
        <f>Seniori!KZ6</f>
        <v>0</v>
      </c>
      <c r="LA6" s="30">
        <f>Seniori!LA6</f>
        <v>0</v>
      </c>
      <c r="LB6" s="30"/>
      <c r="LC6" s="30"/>
      <c r="LD6" s="30">
        <f>Seniori!LD6</f>
        <v>0</v>
      </c>
      <c r="LE6" s="30">
        <f>Seniori!LE6</f>
        <v>0</v>
      </c>
      <c r="LF6" s="30">
        <f>Seniori!LF6</f>
        <v>0</v>
      </c>
      <c r="LG6" s="30">
        <f>Seniori!LG6</f>
        <v>0</v>
      </c>
      <c r="LH6" s="30">
        <f>Seniori!LH6</f>
        <v>0</v>
      </c>
      <c r="LI6" s="30">
        <f>Seniori!LI6</f>
        <v>0</v>
      </c>
      <c r="LJ6" s="30">
        <f>Seniori!LJ6</f>
        <v>0</v>
      </c>
      <c r="LK6" s="30">
        <f>Seniori!LK6</f>
        <v>0</v>
      </c>
      <c r="LL6" s="30">
        <f>Seniori!LL6</f>
        <v>0</v>
      </c>
      <c r="LM6" s="30">
        <f>Seniori!LM6</f>
        <v>0</v>
      </c>
      <c r="LN6" s="30">
        <f>Seniori!LN6</f>
        <v>0</v>
      </c>
      <c r="LO6" s="30">
        <f>Seniori!LO6</f>
        <v>0</v>
      </c>
      <c r="LP6" s="30"/>
      <c r="LQ6" s="30">
        <f>Seniori!LQ6</f>
        <v>0</v>
      </c>
      <c r="LR6" s="30">
        <f>Seniori!LR6</f>
        <v>0</v>
      </c>
      <c r="LS6" s="30">
        <f>Seniori!LS6</f>
        <v>0</v>
      </c>
      <c r="LT6" s="30">
        <f>Seniori!LT6</f>
        <v>0</v>
      </c>
      <c r="LU6" s="30"/>
      <c r="LV6" s="30">
        <f>Seniori!LV6</f>
        <v>0</v>
      </c>
      <c r="LW6" s="30">
        <f>Seniori!LW6</f>
        <v>0</v>
      </c>
      <c r="LX6" s="30">
        <f>Seniori!LX6</f>
        <v>0</v>
      </c>
      <c r="LY6" s="30">
        <f>Seniori!LY6</f>
        <v>0</v>
      </c>
      <c r="LZ6" s="30"/>
      <c r="MA6" s="30">
        <f>Seniori!MA6</f>
        <v>0</v>
      </c>
      <c r="MB6" s="30">
        <f>Seniori!MB6</f>
        <v>0</v>
      </c>
      <c r="MC6" s="30">
        <f>Seniori!MC6</f>
        <v>0</v>
      </c>
      <c r="MD6" s="30"/>
      <c r="ME6" s="30">
        <f>Seniori!ME6</f>
        <v>0</v>
      </c>
      <c r="MF6" s="30"/>
      <c r="MG6" s="30">
        <f>Seniori!MG6</f>
        <v>0</v>
      </c>
      <c r="MH6" s="30"/>
      <c r="MI6" s="30">
        <f>Seniori!MI6</f>
        <v>0</v>
      </c>
      <c r="MJ6" s="30"/>
      <c r="MK6" s="30"/>
      <c r="ML6" s="30">
        <f>Seniori!ML6</f>
        <v>0</v>
      </c>
      <c r="MM6" s="30">
        <f>Seniori!MM6</f>
        <v>0</v>
      </c>
      <c r="MN6" s="30">
        <f>Seniori!MN6</f>
        <v>0</v>
      </c>
      <c r="MO6" s="30">
        <f>Seniori!MO6</f>
        <v>0</v>
      </c>
      <c r="MP6" s="30">
        <f>Seniori!MP6</f>
        <v>0</v>
      </c>
      <c r="MQ6" s="30">
        <f>Seniori!MQ6</f>
        <v>0</v>
      </c>
      <c r="MR6" s="30">
        <f>Seniori!MR6</f>
        <v>0</v>
      </c>
      <c r="MS6" s="30">
        <f>Seniori!MS6</f>
        <v>0</v>
      </c>
      <c r="MT6" s="30">
        <f>Seniori!MT6</f>
        <v>0</v>
      </c>
      <c r="MU6" s="30">
        <f>Seniori!MU6</f>
        <v>0</v>
      </c>
      <c r="MV6" s="30">
        <f>Seniori!MV6</f>
        <v>0</v>
      </c>
      <c r="MW6" s="30">
        <f>Seniori!MW6</f>
        <v>0</v>
      </c>
      <c r="MX6" s="30">
        <f>Seniori!MX6</f>
        <v>0</v>
      </c>
      <c r="MY6" s="30"/>
      <c r="MZ6" s="30">
        <f>Seniori!MZ6</f>
        <v>0</v>
      </c>
      <c r="NA6" s="30">
        <f>Seniori!NA6</f>
        <v>0</v>
      </c>
      <c r="NB6" s="30"/>
      <c r="NC6" s="30"/>
      <c r="ND6" s="30">
        <f>Seniori!ND6</f>
        <v>0</v>
      </c>
      <c r="NE6" s="30">
        <f>Seniori!NE6</f>
        <v>0</v>
      </c>
      <c r="NF6" s="30">
        <f>Seniori!NF6</f>
        <v>0</v>
      </c>
      <c r="NG6" s="30">
        <f>Seniori!NG6</f>
        <v>0</v>
      </c>
      <c r="NH6" s="30">
        <f>Seniori!NH6</f>
        <v>0</v>
      </c>
      <c r="NI6" s="30">
        <f>Seniori!NI6</f>
        <v>0</v>
      </c>
      <c r="NJ6" s="30">
        <f>Seniori!NJ6</f>
        <v>0</v>
      </c>
      <c r="NK6" s="30"/>
      <c r="NL6" s="30"/>
      <c r="NM6" s="30">
        <f>Seniori!NM6</f>
        <v>0</v>
      </c>
      <c r="NN6" s="30">
        <f>Seniori!NN6</f>
        <v>0</v>
      </c>
      <c r="NO6" s="30">
        <f>Seniori!NO6</f>
        <v>0</v>
      </c>
      <c r="NP6" s="30"/>
      <c r="NQ6" s="30">
        <f>Seniori!NQ6</f>
        <v>0</v>
      </c>
      <c r="NR6" s="30">
        <f>Seniori!NR6</f>
        <v>0</v>
      </c>
      <c r="NS6" s="30">
        <f>Seniori!NS6</f>
        <v>0</v>
      </c>
      <c r="NT6" s="30"/>
      <c r="NU6" s="30">
        <f>Seniori!NU6</f>
        <v>0</v>
      </c>
      <c r="NV6" s="30"/>
      <c r="NW6" s="30"/>
      <c r="NX6" s="30">
        <f>Seniori!NX6</f>
        <v>0</v>
      </c>
      <c r="NY6" s="30">
        <f>Seniori!NY6</f>
        <v>0</v>
      </c>
      <c r="NZ6" s="30">
        <f>Seniori!NZ6</f>
        <v>0</v>
      </c>
      <c r="OA6" s="30">
        <f>Seniori!OA6</f>
        <v>0</v>
      </c>
      <c r="OB6" s="30"/>
      <c r="OC6" s="30">
        <f>Seniori!OC6</f>
        <v>0</v>
      </c>
      <c r="OD6" s="30">
        <f>Seniori!OD6</f>
        <v>0</v>
      </c>
      <c r="OE6" s="30">
        <f>Seniori!OE6</f>
        <v>0</v>
      </c>
      <c r="OF6" s="30">
        <f>Seniori!OF6</f>
        <v>0</v>
      </c>
      <c r="OG6" s="30">
        <f>Seniori!OG6</f>
        <v>0</v>
      </c>
      <c r="OH6" s="30">
        <f>Seniori!OH6</f>
        <v>0</v>
      </c>
      <c r="OI6" s="30">
        <f>Seniori!OI6</f>
        <v>0</v>
      </c>
      <c r="OJ6" s="30"/>
      <c r="OK6" s="30">
        <f>Seniori!OK6</f>
        <v>0</v>
      </c>
      <c r="OL6" s="30">
        <f>Seniori!OL6</f>
        <v>0</v>
      </c>
      <c r="OM6" s="30"/>
      <c r="ON6" s="30">
        <f>Seniori!ON6</f>
        <v>0</v>
      </c>
      <c r="OO6" s="30"/>
      <c r="OP6" s="30">
        <f>Seniori!OP6</f>
        <v>0</v>
      </c>
      <c r="OQ6" s="30"/>
      <c r="OR6" s="30">
        <f>Seniori!OR6</f>
        <v>0</v>
      </c>
      <c r="OS6" s="30"/>
      <c r="OT6" s="30">
        <f>Seniori!OT6</f>
        <v>0</v>
      </c>
      <c r="OU6" s="30">
        <f>Seniori!OU6</f>
        <v>0</v>
      </c>
      <c r="OV6" s="30">
        <f>Seniori!OV6</f>
        <v>0</v>
      </c>
      <c r="OW6" s="30">
        <f>Seniori!OW6</f>
        <v>0</v>
      </c>
      <c r="OX6" s="30"/>
      <c r="OY6" s="30"/>
      <c r="OZ6" s="30">
        <f>Seniori!OZ6</f>
        <v>0</v>
      </c>
      <c r="PA6" s="30">
        <f>Seniori!PA6</f>
        <v>0</v>
      </c>
      <c r="PB6" s="30">
        <f>Seniori!PB6</f>
        <v>0</v>
      </c>
      <c r="PC6" s="30"/>
      <c r="PD6" s="30"/>
      <c r="PE6" s="30">
        <f>Seniori!PE6</f>
        <v>0</v>
      </c>
      <c r="PF6" s="30">
        <f>Seniori!PF6</f>
        <v>0</v>
      </c>
      <c r="PG6" s="30"/>
      <c r="PH6" s="30">
        <f>Seniori!PH6</f>
        <v>0</v>
      </c>
      <c r="PI6" s="30">
        <f>Seniori!PI6</f>
        <v>0</v>
      </c>
      <c r="PJ6" s="30">
        <f>Seniori!PJ6</f>
        <v>0</v>
      </c>
      <c r="PK6" s="30">
        <f>Seniori!PK6</f>
        <v>0</v>
      </c>
      <c r="PL6" s="30">
        <f>Seniori!PL6</f>
        <v>0</v>
      </c>
      <c r="PM6" s="30">
        <f>Seniori!PM6</f>
        <v>0</v>
      </c>
      <c r="PN6" s="30">
        <f>Seniori!PN6</f>
        <v>0</v>
      </c>
      <c r="PO6" s="30"/>
      <c r="PP6" s="30">
        <f>Seniori!PP6</f>
        <v>0</v>
      </c>
      <c r="PQ6" s="30">
        <f>Seniori!PQ6</f>
        <v>0</v>
      </c>
      <c r="PR6" s="30">
        <f>Seniori!PR6</f>
        <v>0</v>
      </c>
      <c r="PS6" s="30">
        <f>Seniori!PS6</f>
        <v>0</v>
      </c>
      <c r="PT6" s="30"/>
      <c r="PU6" s="30">
        <f>Seniori!PU6</f>
        <v>0</v>
      </c>
      <c r="PV6" s="30">
        <f>Seniori!PV6</f>
        <v>0</v>
      </c>
      <c r="PW6" s="30">
        <f>Seniori!PW6</f>
        <v>0</v>
      </c>
      <c r="PX6" s="30">
        <f>Seniori!PX6</f>
        <v>0</v>
      </c>
      <c r="PY6" s="30"/>
      <c r="PZ6" s="30">
        <f>Seniori!PZ6</f>
        <v>0</v>
      </c>
      <c r="QA6" s="30">
        <f>Seniori!QA6</f>
        <v>0</v>
      </c>
      <c r="QB6" s="30">
        <f>Seniori!QB6</f>
        <v>0</v>
      </c>
      <c r="QC6" s="30">
        <f>Seniori!QC6</f>
        <v>0</v>
      </c>
      <c r="QD6" s="30">
        <f>Seniori!QD6</f>
        <v>0</v>
      </c>
      <c r="QE6" s="30"/>
      <c r="QF6" s="30">
        <f>Seniori!QF6</f>
        <v>0</v>
      </c>
      <c r="QG6" s="30"/>
      <c r="QH6" s="30">
        <f>Seniori!QH6</f>
        <v>0</v>
      </c>
      <c r="QI6" s="30">
        <f>Seniori!QI6</f>
        <v>0</v>
      </c>
      <c r="QJ6" s="30">
        <f>Seniori!QJ6</f>
        <v>0</v>
      </c>
      <c r="QK6" s="30">
        <f>Seniori!QK6</f>
        <v>0</v>
      </c>
      <c r="QL6" s="30"/>
      <c r="QM6" s="30">
        <f>Seniori!QM6</f>
        <v>0</v>
      </c>
      <c r="QN6" s="30">
        <f>Seniori!QN6</f>
        <v>0</v>
      </c>
      <c r="QO6" s="30">
        <f>Seniori!QO6</f>
        <v>0</v>
      </c>
      <c r="QP6" s="30">
        <f>Seniori!QP6</f>
        <v>0</v>
      </c>
      <c r="QQ6" s="30">
        <f>Seniori!QQ6</f>
        <v>0</v>
      </c>
      <c r="QR6" s="30">
        <f>Seniori!QR6</f>
        <v>0</v>
      </c>
      <c r="QS6" s="30">
        <f>Seniori!QS6</f>
        <v>0</v>
      </c>
      <c r="QT6" s="30"/>
      <c r="QU6" s="30">
        <f>Seniori!QU6</f>
        <v>0</v>
      </c>
      <c r="QV6" s="30">
        <f>Seniori!QV6</f>
        <v>0</v>
      </c>
      <c r="QW6" s="30">
        <f>Seniori!QW6</f>
        <v>0</v>
      </c>
      <c r="QX6" s="30">
        <f>Seniori!QX6</f>
        <v>0</v>
      </c>
      <c r="QY6" s="30">
        <f>Seniori!QY6</f>
        <v>0</v>
      </c>
      <c r="QZ6" s="30">
        <f>Seniori!QZ6</f>
        <v>0</v>
      </c>
      <c r="RA6" s="30">
        <f>Seniori!RA6</f>
        <v>0</v>
      </c>
      <c r="RB6" s="30">
        <f>Seniori!RB6</f>
        <v>0</v>
      </c>
      <c r="RC6" s="30">
        <f>Seniori!RC6</f>
        <v>0</v>
      </c>
      <c r="RD6" s="30">
        <f>Seniori!RD6</f>
        <v>0</v>
      </c>
      <c r="RE6" s="30">
        <f>Seniori!RE6</f>
        <v>0</v>
      </c>
      <c r="RF6" s="30"/>
      <c r="RG6" s="30">
        <f>Seniori!RG6</f>
        <v>0</v>
      </c>
      <c r="RH6" s="30">
        <f>Seniori!RH6</f>
        <v>0</v>
      </c>
      <c r="RI6" s="30">
        <f>Seniori!RI6</f>
        <v>0</v>
      </c>
      <c r="RJ6" s="30">
        <f>Seniori!RJ6</f>
        <v>0</v>
      </c>
      <c r="RK6" s="30">
        <f>Seniori!RK6</f>
        <v>0</v>
      </c>
      <c r="RL6" s="30">
        <f>Seniori!RL6</f>
        <v>0</v>
      </c>
      <c r="RM6" s="30">
        <f>Seniori!RM6</f>
        <v>0</v>
      </c>
      <c r="RN6" s="30">
        <f>Seniori!RN6</f>
        <v>0</v>
      </c>
      <c r="RO6" s="30">
        <f>Seniori!RO6</f>
        <v>0</v>
      </c>
      <c r="RP6" s="30">
        <f>Seniori!RP6</f>
        <v>0</v>
      </c>
      <c r="RQ6" s="30">
        <f>Seniori!RQ6</f>
        <v>0</v>
      </c>
      <c r="RR6" s="30">
        <f>Seniori!RR6</f>
        <v>0</v>
      </c>
      <c r="RS6" s="30">
        <f>Seniori!RS6</f>
        <v>0</v>
      </c>
      <c r="RT6" s="30">
        <f>Seniori!RT6</f>
        <v>0</v>
      </c>
      <c r="RU6" s="30">
        <f>Seniori!RU6</f>
        <v>0</v>
      </c>
      <c r="RV6" s="30"/>
      <c r="RW6" s="30">
        <f>Seniori!RW6</f>
        <v>0</v>
      </c>
      <c r="RX6" s="30">
        <f>Seniori!RX6</f>
        <v>0</v>
      </c>
      <c r="RY6" s="30"/>
      <c r="RZ6" s="30">
        <f>Seniori!RZ6</f>
        <v>0</v>
      </c>
      <c r="SA6" s="30">
        <f>Seniori!SA6</f>
        <v>0</v>
      </c>
      <c r="SB6" s="30">
        <f>Seniori!SB6</f>
        <v>0</v>
      </c>
      <c r="SC6" s="30">
        <f>Seniori!SC6</f>
        <v>0</v>
      </c>
      <c r="SD6" s="30">
        <f>Seniori!SD6</f>
        <v>0</v>
      </c>
      <c r="SE6" s="30">
        <f>Seniori!SE6</f>
        <v>0</v>
      </c>
      <c r="SF6" s="30">
        <f>Seniori!SF6</f>
        <v>0</v>
      </c>
      <c r="SG6" s="30">
        <f>Seniori!SG6</f>
        <v>0</v>
      </c>
      <c r="SH6" s="30">
        <f>Seniori!SH6</f>
        <v>0</v>
      </c>
      <c r="SI6" s="30"/>
      <c r="SJ6" s="30">
        <f>Seniori!SJ6</f>
        <v>0</v>
      </c>
      <c r="SK6" s="30">
        <f>Seniori!SK6</f>
        <v>0</v>
      </c>
      <c r="SL6" s="30">
        <f>Seniori!SL6</f>
        <v>0</v>
      </c>
      <c r="SM6" s="30">
        <f>Seniori!SM6</f>
        <v>0</v>
      </c>
      <c r="SN6" s="30">
        <f>Seniori!SN6</f>
        <v>0</v>
      </c>
      <c r="SO6" s="30">
        <f>Seniori!SO6</f>
        <v>0</v>
      </c>
      <c r="SP6" s="30">
        <f>Seniori!SP6</f>
        <v>0</v>
      </c>
      <c r="SQ6" s="30">
        <f>Seniori!SQ6</f>
        <v>0</v>
      </c>
      <c r="SR6" s="30">
        <f>Seniori!SR6</f>
        <v>0</v>
      </c>
      <c r="SS6" s="30">
        <f>Seniori!SS6</f>
        <v>0</v>
      </c>
      <c r="ST6" s="30">
        <f>Seniori!ST6</f>
        <v>0</v>
      </c>
      <c r="SU6" s="30">
        <f>Seniori!SU6</f>
        <v>0</v>
      </c>
      <c r="SV6" s="30">
        <f>Seniori!SV6</f>
        <v>0</v>
      </c>
      <c r="SW6" s="30">
        <f>Seniori!SW6</f>
        <v>0</v>
      </c>
      <c r="SX6" s="30">
        <f>Seniori!SX6</f>
        <v>0</v>
      </c>
      <c r="SY6" s="30">
        <f>Seniori!SY6</f>
        <v>0</v>
      </c>
      <c r="SZ6" s="30">
        <f>Seniori!SZ6</f>
        <v>0</v>
      </c>
      <c r="TA6" s="30">
        <f>Seniori!TA6</f>
        <v>0</v>
      </c>
      <c r="TB6" s="30">
        <f>Seniori!TB6</f>
        <v>0</v>
      </c>
    </row>
    <row r="7" spans="1:522" s="29" customFormat="1" ht="18" customHeight="1" x14ac:dyDescent="0.25">
      <c r="A7" s="237"/>
      <c r="B7" s="234"/>
      <c r="C7" s="234"/>
      <c r="D7" s="234"/>
      <c r="E7" s="234"/>
      <c r="F7" s="234"/>
      <c r="G7" s="234"/>
      <c r="H7" s="234"/>
      <c r="I7" s="231"/>
      <c r="J7" s="231"/>
      <c r="K7" s="28" t="str">
        <f>Seniori!K7</f>
        <v>Motešice</v>
      </c>
      <c r="L7" s="28"/>
      <c r="M7" s="28">
        <f>Seniori!M7</f>
        <v>0</v>
      </c>
      <c r="N7" s="28"/>
      <c r="O7" s="28">
        <f>Seniori!O7</f>
        <v>0</v>
      </c>
      <c r="P7" s="28">
        <f>Seniori!P7</f>
        <v>0</v>
      </c>
      <c r="Q7" s="28">
        <f>Seniori!Q7</f>
        <v>0</v>
      </c>
      <c r="R7" s="28"/>
      <c r="S7" s="28"/>
      <c r="T7" s="28"/>
      <c r="U7" s="28"/>
      <c r="V7" s="28">
        <f>Seniori!V7</f>
        <v>0</v>
      </c>
      <c r="W7" s="28">
        <f>Seniori!W7</f>
        <v>0</v>
      </c>
      <c r="X7" s="28">
        <f>Seniori!X7</f>
        <v>0</v>
      </c>
      <c r="Y7" s="28">
        <f>Seniori!Y7</f>
        <v>0</v>
      </c>
      <c r="Z7" s="28" t="str">
        <f>Seniori!Z7</f>
        <v>Motešice</v>
      </c>
      <c r="AA7" s="28"/>
      <c r="AB7" s="28"/>
      <c r="AC7" s="28"/>
      <c r="AD7" s="28">
        <f>Seniori!AD7</f>
        <v>0</v>
      </c>
      <c r="AE7" s="28">
        <f>Seniori!AE7</f>
        <v>0</v>
      </c>
      <c r="AF7" s="28">
        <f>Seniori!AF7</f>
        <v>0</v>
      </c>
      <c r="AG7" s="28" t="str">
        <f>Seniori!AG7</f>
        <v>Motešice</v>
      </c>
      <c r="AH7" s="28"/>
      <c r="AI7" s="28"/>
      <c r="AJ7" s="28"/>
      <c r="AK7" s="28">
        <f>Seniori!AK7</f>
        <v>0</v>
      </c>
      <c r="AL7" s="28">
        <f>Seniori!AL7</f>
        <v>0</v>
      </c>
      <c r="AM7" s="28">
        <f>Seniori!AM7</f>
        <v>0</v>
      </c>
      <c r="AN7" s="28">
        <f>Seniori!AN7</f>
        <v>0</v>
      </c>
      <c r="AO7" s="28">
        <f>Seniori!AO7</f>
        <v>0</v>
      </c>
      <c r="AP7" s="28"/>
      <c r="AQ7" s="28"/>
      <c r="AR7" s="28"/>
      <c r="AS7" s="28"/>
      <c r="AT7" s="28"/>
      <c r="AU7" s="28">
        <f>Seniori!AU7</f>
        <v>0</v>
      </c>
      <c r="AV7" s="28" t="str">
        <f>Seniori!AV7</f>
        <v>Motešice</v>
      </c>
      <c r="AW7" s="28"/>
      <c r="AX7" s="28">
        <f>Seniori!AX7</f>
        <v>0</v>
      </c>
      <c r="AY7" s="28">
        <f>Seniori!AY7</f>
        <v>0</v>
      </c>
      <c r="AZ7" s="28">
        <f>Seniori!AZ7</f>
        <v>0</v>
      </c>
      <c r="BA7" s="28">
        <f>Seniori!BA7</f>
        <v>0</v>
      </c>
      <c r="BB7" s="28" t="str">
        <f>Seniori!BB7</f>
        <v>Motešice CDI</v>
      </c>
      <c r="BC7" s="28"/>
      <c r="BD7" s="28"/>
      <c r="BE7" s="28"/>
      <c r="BF7" s="28"/>
      <c r="BG7" s="28"/>
      <c r="BH7" s="28" t="str">
        <f>Seniori!BH7</f>
        <v>Motešice</v>
      </c>
      <c r="BI7" s="28"/>
      <c r="BJ7" s="28"/>
      <c r="BK7" s="28">
        <f>Seniori!BK7</f>
        <v>0</v>
      </c>
      <c r="BL7" s="28"/>
      <c r="BM7" s="28"/>
      <c r="BN7" s="28"/>
      <c r="BO7" s="28"/>
      <c r="BP7" s="28"/>
      <c r="BQ7" s="28"/>
      <c r="BR7" s="28"/>
      <c r="BS7" s="28">
        <f>Seniori!BS7</f>
        <v>0</v>
      </c>
      <c r="BT7" s="28"/>
      <c r="BU7" s="28"/>
      <c r="BV7" s="28"/>
      <c r="BW7" s="28">
        <f>Seniori!BW7</f>
        <v>0</v>
      </c>
      <c r="BX7" s="28">
        <f>Seniori!BX7</f>
        <v>0</v>
      </c>
      <c r="BY7" s="28">
        <f>Seniori!BY7</f>
        <v>0</v>
      </c>
      <c r="BZ7" s="28">
        <f>Seniori!BZ7</f>
        <v>0</v>
      </c>
      <c r="CA7" s="28">
        <f>Seniori!CA7</f>
        <v>0</v>
      </c>
      <c r="CB7" s="28">
        <f>Seniori!CB7</f>
        <v>0</v>
      </c>
      <c r="CC7" s="28"/>
      <c r="CD7" s="28"/>
      <c r="CE7" s="28">
        <f>Seniori!CE7</f>
        <v>0</v>
      </c>
      <c r="CF7" s="28">
        <f>Seniori!CF7</f>
        <v>0</v>
      </c>
      <c r="CG7" s="28">
        <f>Seniori!CG7</f>
        <v>0</v>
      </c>
      <c r="CH7" s="28">
        <f>Seniori!CH7</f>
        <v>0</v>
      </c>
      <c r="CI7" s="28">
        <f>Seniori!CI7</f>
        <v>0</v>
      </c>
      <c r="CJ7" s="28"/>
      <c r="CK7" s="28"/>
      <c r="CL7" s="28">
        <f>Seniori!CL7</f>
        <v>0</v>
      </c>
      <c r="CM7" s="28"/>
      <c r="CN7" s="28"/>
      <c r="CO7" s="28">
        <f>Seniori!CO7</f>
        <v>0</v>
      </c>
      <c r="CP7" s="28">
        <f>Seniori!CP7</f>
        <v>0</v>
      </c>
      <c r="CQ7" s="28">
        <f>Seniori!CQ7</f>
        <v>0</v>
      </c>
      <c r="CR7" s="28">
        <f>Seniori!CR7</f>
        <v>0</v>
      </c>
      <c r="CS7" s="28"/>
      <c r="CT7" s="28"/>
      <c r="CU7" s="28"/>
      <c r="CV7" s="28">
        <f>Seniori!CV7</f>
        <v>0</v>
      </c>
      <c r="CW7" s="28"/>
      <c r="CX7" s="28"/>
      <c r="CY7" s="28">
        <f>Seniori!CY7</f>
        <v>0</v>
      </c>
      <c r="CZ7" s="28">
        <f>Seniori!CZ7</f>
        <v>0</v>
      </c>
      <c r="DA7" s="28">
        <f>Seniori!DA7</f>
        <v>0</v>
      </c>
      <c r="DB7" s="28">
        <f>Seniori!DB7</f>
        <v>0</v>
      </c>
      <c r="DC7" s="28">
        <f>Seniori!DC7</f>
        <v>0</v>
      </c>
      <c r="DD7" s="28"/>
      <c r="DE7" s="28"/>
      <c r="DF7" s="28"/>
      <c r="DG7" s="28">
        <f>Seniori!DG7</f>
        <v>0</v>
      </c>
      <c r="DH7" s="28"/>
      <c r="DI7" s="28"/>
      <c r="DJ7" s="28">
        <f>Seniori!DJ7</f>
        <v>0</v>
      </c>
      <c r="DK7" s="28">
        <f>Seniori!DK7</f>
        <v>0</v>
      </c>
      <c r="DL7" s="28">
        <f>Seniori!DL7</f>
        <v>0</v>
      </c>
      <c r="DM7" s="28">
        <f>Seniori!DM7</f>
        <v>0</v>
      </c>
      <c r="DN7" s="28">
        <f>Seniori!DN7</f>
        <v>0</v>
      </c>
      <c r="DO7" s="28">
        <f>Seniori!DO7</f>
        <v>0</v>
      </c>
      <c r="DP7" s="28">
        <f>Seniori!DP7</f>
        <v>0</v>
      </c>
      <c r="DQ7" s="28">
        <f>Seniori!DQ7</f>
        <v>0</v>
      </c>
      <c r="DR7" s="28">
        <f>Seniori!DR7</f>
        <v>0</v>
      </c>
      <c r="DS7" s="28"/>
      <c r="DT7" s="28"/>
      <c r="DU7" s="28">
        <f>Seniori!DU7</f>
        <v>0</v>
      </c>
      <c r="DV7" s="28">
        <f>Seniori!DV7</f>
        <v>0</v>
      </c>
      <c r="DW7" s="28">
        <f>Seniori!DW7</f>
        <v>0</v>
      </c>
      <c r="DX7" s="28">
        <f>Seniori!DX7</f>
        <v>0</v>
      </c>
      <c r="DY7" s="28">
        <f>Seniori!DY7</f>
        <v>0</v>
      </c>
      <c r="DZ7" s="28">
        <f>Seniori!DZ7</f>
        <v>0</v>
      </c>
      <c r="EA7" s="28">
        <f>Seniori!EA7</f>
        <v>0</v>
      </c>
      <c r="EB7" s="28">
        <f>Seniori!EB7</f>
        <v>0</v>
      </c>
      <c r="EC7" s="28"/>
      <c r="ED7" s="28">
        <f>Seniori!ED7</f>
        <v>0</v>
      </c>
      <c r="EE7" s="28"/>
      <c r="EF7" s="28">
        <f>Seniori!EF7</f>
        <v>0</v>
      </c>
      <c r="EG7" s="28">
        <f>Seniori!EG7</f>
        <v>0</v>
      </c>
      <c r="EH7" s="28"/>
      <c r="EI7" s="28">
        <f>Seniori!EI7</f>
        <v>0</v>
      </c>
      <c r="EJ7" s="28"/>
      <c r="EK7" s="28">
        <f>Seniori!EK7</f>
        <v>0</v>
      </c>
      <c r="EL7" s="28"/>
      <c r="EM7" s="28">
        <f>Seniori!EM7</f>
        <v>0</v>
      </c>
      <c r="EN7" s="28"/>
      <c r="EO7" s="28"/>
      <c r="EP7" s="28"/>
      <c r="EQ7" s="28">
        <f>Seniori!EQ7</f>
        <v>0</v>
      </c>
      <c r="ER7" s="28">
        <f>Seniori!ER7</f>
        <v>0</v>
      </c>
      <c r="ES7" s="28">
        <f>Seniori!ES7</f>
        <v>0</v>
      </c>
      <c r="ET7" s="28">
        <f>Seniori!ET7</f>
        <v>0</v>
      </c>
      <c r="EU7" s="28">
        <f>Seniori!EU7</f>
        <v>0</v>
      </c>
      <c r="EV7" s="28">
        <f>Seniori!EV7</f>
        <v>0</v>
      </c>
      <c r="EW7" s="28">
        <f>Seniori!EW7</f>
        <v>0</v>
      </c>
      <c r="EX7" s="28">
        <f>Seniori!EX7</f>
        <v>0</v>
      </c>
      <c r="EY7" s="28">
        <f>Seniori!EY7</f>
        <v>0</v>
      </c>
      <c r="EZ7" s="28">
        <f>Seniori!EZ7</f>
        <v>0</v>
      </c>
      <c r="FA7" s="28">
        <f>Seniori!FA7</f>
        <v>0</v>
      </c>
      <c r="FB7" s="28">
        <f>Seniori!FB7</f>
        <v>0</v>
      </c>
      <c r="FC7" s="28"/>
      <c r="FD7" s="28">
        <f>Seniori!FD7</f>
        <v>0</v>
      </c>
      <c r="FE7" s="28"/>
      <c r="FF7" s="28"/>
      <c r="FG7" s="28"/>
      <c r="FH7" s="28">
        <f>Seniori!FH7</f>
        <v>0</v>
      </c>
      <c r="FI7" s="28"/>
      <c r="FJ7" s="28"/>
      <c r="FK7" s="28">
        <f>Seniori!FK7</f>
        <v>0</v>
      </c>
      <c r="FL7" s="28">
        <f>Seniori!FL7</f>
        <v>0</v>
      </c>
      <c r="FM7" s="28">
        <f>Seniori!FM7</f>
        <v>0</v>
      </c>
      <c r="FN7" s="28">
        <f>Seniori!FN7</f>
        <v>0</v>
      </c>
      <c r="FO7" s="28"/>
      <c r="FP7" s="28"/>
      <c r="FQ7" s="28"/>
      <c r="FR7" s="28">
        <f>Seniori!FR7</f>
        <v>0</v>
      </c>
      <c r="FS7" s="28"/>
      <c r="FT7" s="28"/>
      <c r="FU7" s="28">
        <f>Seniori!FU7</f>
        <v>0</v>
      </c>
      <c r="FV7" s="28"/>
      <c r="FW7" s="28"/>
      <c r="FX7" s="28">
        <f>Seniori!FX7</f>
        <v>0</v>
      </c>
      <c r="FY7" s="28">
        <f>Seniori!FY7</f>
        <v>0</v>
      </c>
      <c r="FZ7" s="28"/>
      <c r="GA7" s="28"/>
      <c r="GB7" s="28"/>
      <c r="GC7" s="28"/>
      <c r="GD7" s="28">
        <f>Seniori!GD7</f>
        <v>0</v>
      </c>
      <c r="GE7" s="28">
        <f>Seniori!GE7</f>
        <v>0</v>
      </c>
      <c r="GF7" s="28">
        <f>Seniori!GF7</f>
        <v>0</v>
      </c>
      <c r="GG7" s="28">
        <f>Seniori!GG7</f>
        <v>0</v>
      </c>
      <c r="GH7" s="28">
        <f>Seniori!GH7</f>
        <v>0</v>
      </c>
      <c r="GI7" s="28">
        <f>Seniori!GI7</f>
        <v>0</v>
      </c>
      <c r="GJ7" s="28"/>
      <c r="GK7" s="28"/>
      <c r="GL7" s="28">
        <f>Seniori!GL7</f>
        <v>0</v>
      </c>
      <c r="GM7" s="28">
        <f>Seniori!GM7</f>
        <v>0</v>
      </c>
      <c r="GN7" s="28"/>
      <c r="GO7" s="28"/>
      <c r="GP7" s="28">
        <f>Seniori!GP7</f>
        <v>0</v>
      </c>
      <c r="GQ7" s="28"/>
      <c r="GR7" s="28"/>
      <c r="GS7" s="28">
        <f>Seniori!GS7</f>
        <v>0</v>
      </c>
      <c r="GT7" s="28">
        <f>Seniori!GT7</f>
        <v>0</v>
      </c>
      <c r="GU7" s="28">
        <f>Seniori!GU7</f>
        <v>0</v>
      </c>
      <c r="GV7" s="28">
        <f>Seniori!GV7</f>
        <v>0</v>
      </c>
      <c r="GW7" s="28">
        <f>Seniori!GW7</f>
        <v>0</v>
      </c>
      <c r="GX7" s="28">
        <f>Seniori!GX7</f>
        <v>0</v>
      </c>
      <c r="GY7" s="28">
        <f>Seniori!GY7</f>
        <v>0</v>
      </c>
      <c r="GZ7" s="28">
        <f>Seniori!GZ7</f>
        <v>0</v>
      </c>
      <c r="HA7" s="28"/>
      <c r="HB7" s="28"/>
      <c r="HC7" s="28"/>
      <c r="HD7" s="28"/>
      <c r="HE7" s="28">
        <f>Seniori!HE7</f>
        <v>0</v>
      </c>
      <c r="HF7" s="28">
        <f>Seniori!HF7</f>
        <v>0</v>
      </c>
      <c r="HG7" s="28">
        <f>Seniori!HG7</f>
        <v>0</v>
      </c>
      <c r="HH7" s="28"/>
      <c r="HI7" s="28"/>
      <c r="HJ7" s="28">
        <f>Seniori!HJ7</f>
        <v>0</v>
      </c>
      <c r="HK7" s="28">
        <f>Seniori!HK7</f>
        <v>0</v>
      </c>
      <c r="HL7" s="28">
        <f>Seniori!HL7</f>
        <v>0</v>
      </c>
      <c r="HM7" s="28">
        <f>Seniori!HM7</f>
        <v>0</v>
      </c>
      <c r="HN7" s="28">
        <f>Seniori!HN7</f>
        <v>0</v>
      </c>
      <c r="HO7" s="28">
        <f>Seniori!HO7</f>
        <v>0</v>
      </c>
      <c r="HP7" s="28"/>
      <c r="HQ7" s="28"/>
      <c r="HR7" s="28">
        <f>Seniori!HR7</f>
        <v>0</v>
      </c>
      <c r="HS7" s="28"/>
      <c r="HT7" s="28">
        <f>Seniori!HT7</f>
        <v>0</v>
      </c>
      <c r="HU7" s="28">
        <f>Seniori!HU7</f>
        <v>0</v>
      </c>
      <c r="HV7" s="28"/>
      <c r="HW7" s="28"/>
      <c r="HX7" s="28">
        <f>Seniori!HX7</f>
        <v>0</v>
      </c>
      <c r="HY7" s="28">
        <f>Seniori!HY7</f>
        <v>0</v>
      </c>
      <c r="HZ7" s="28">
        <f>Seniori!HZ7</f>
        <v>0</v>
      </c>
      <c r="IA7" s="28">
        <f>Seniori!IA7</f>
        <v>0</v>
      </c>
      <c r="IB7" s="28">
        <f>Seniori!IB7</f>
        <v>0</v>
      </c>
      <c r="IC7" s="28">
        <f>Seniori!IC7</f>
        <v>0</v>
      </c>
      <c r="ID7" s="28">
        <f>Seniori!ID7</f>
        <v>0</v>
      </c>
      <c r="IE7" s="28"/>
      <c r="IF7" s="28">
        <f>Seniori!IF7</f>
        <v>0</v>
      </c>
      <c r="IG7" s="28">
        <f>Seniori!IG7</f>
        <v>0</v>
      </c>
      <c r="IH7" s="28">
        <f>Seniori!IH7</f>
        <v>0</v>
      </c>
      <c r="II7" s="28">
        <f>Seniori!II7</f>
        <v>0</v>
      </c>
      <c r="IJ7" s="28">
        <f>Seniori!IJ7</f>
        <v>0</v>
      </c>
      <c r="IK7" s="28">
        <f>Seniori!IK7</f>
        <v>0</v>
      </c>
      <c r="IL7" s="28">
        <f>Seniori!IL7</f>
        <v>0</v>
      </c>
      <c r="IM7" s="28">
        <f>Seniori!IM7</f>
        <v>0</v>
      </c>
      <c r="IN7" s="28">
        <f>Seniori!IN7</f>
        <v>0</v>
      </c>
      <c r="IO7" s="28">
        <f>Seniori!IO7</f>
        <v>0</v>
      </c>
      <c r="IP7" s="28">
        <f>Seniori!IP7</f>
        <v>0</v>
      </c>
      <c r="IQ7" s="28">
        <f>Seniori!IQ7</f>
        <v>0</v>
      </c>
      <c r="IR7" s="28">
        <f>Seniori!IR7</f>
        <v>0</v>
      </c>
      <c r="IS7" s="28"/>
      <c r="IT7" s="28"/>
      <c r="IU7" s="28">
        <f>Seniori!IU7</f>
        <v>0</v>
      </c>
      <c r="IV7" s="28">
        <f>Seniori!IV7</f>
        <v>0</v>
      </c>
      <c r="IW7" s="28">
        <f>Seniori!IW7</f>
        <v>0</v>
      </c>
      <c r="IX7" s="28">
        <f>Seniori!IX7</f>
        <v>0</v>
      </c>
      <c r="IY7" s="28">
        <f>Seniori!IY7</f>
        <v>0</v>
      </c>
      <c r="IZ7" s="28"/>
      <c r="JA7" s="28">
        <f>Seniori!JA7</f>
        <v>0</v>
      </c>
      <c r="JB7" s="28">
        <f>Seniori!JB7</f>
        <v>0</v>
      </c>
      <c r="JC7" s="28">
        <f>Seniori!JC7</f>
        <v>0</v>
      </c>
      <c r="JD7" s="28"/>
      <c r="JE7" s="28"/>
      <c r="JF7" s="28">
        <f>Seniori!JF7</f>
        <v>0</v>
      </c>
      <c r="JG7" s="28">
        <f>Seniori!JG7</f>
        <v>0</v>
      </c>
      <c r="JH7" s="28">
        <f>Seniori!JH7</f>
        <v>0</v>
      </c>
      <c r="JI7" s="28">
        <f>Seniori!JI7</f>
        <v>0</v>
      </c>
      <c r="JJ7" s="28">
        <f>Seniori!JJ7</f>
        <v>0</v>
      </c>
      <c r="JK7" s="28">
        <f>Seniori!JK7</f>
        <v>0</v>
      </c>
      <c r="JL7" s="28"/>
      <c r="JM7" s="28">
        <f>Seniori!JM7</f>
        <v>0</v>
      </c>
      <c r="JN7" s="28">
        <f>Seniori!JN7</f>
        <v>0</v>
      </c>
      <c r="JO7" s="28"/>
      <c r="JP7" s="28">
        <f>Seniori!JP7</f>
        <v>0</v>
      </c>
      <c r="JQ7" s="28">
        <f>Seniori!JQ7</f>
        <v>0</v>
      </c>
      <c r="JR7" s="28">
        <f>Seniori!JR7</f>
        <v>0</v>
      </c>
      <c r="JS7" s="28">
        <f>Seniori!JS7</f>
        <v>0</v>
      </c>
      <c r="JT7" s="28">
        <f>Seniori!JT7</f>
        <v>0</v>
      </c>
      <c r="JU7" s="28">
        <f>Seniori!JU7</f>
        <v>0</v>
      </c>
      <c r="JV7" s="28">
        <f>Seniori!JV7</f>
        <v>0</v>
      </c>
      <c r="JW7" s="28">
        <f>Seniori!JW7</f>
        <v>0</v>
      </c>
      <c r="JX7" s="28">
        <f>Seniori!JX7</f>
        <v>0</v>
      </c>
      <c r="JY7" s="28"/>
      <c r="JZ7" s="28"/>
      <c r="KA7" s="28">
        <f>Seniori!KA7</f>
        <v>0</v>
      </c>
      <c r="KB7" s="28">
        <f>Seniori!KB7</f>
        <v>0</v>
      </c>
      <c r="KC7" s="28"/>
      <c r="KD7" s="28">
        <f>Seniori!KD7</f>
        <v>0</v>
      </c>
      <c r="KE7" s="28"/>
      <c r="KF7" s="28">
        <f>Seniori!KF7</f>
        <v>0</v>
      </c>
      <c r="KG7" s="28"/>
      <c r="KH7" s="28"/>
      <c r="KI7" s="28"/>
      <c r="KJ7" s="28">
        <f>Seniori!KJ7</f>
        <v>0</v>
      </c>
      <c r="KK7" s="128">
        <f>Seniori!KK7</f>
        <v>0</v>
      </c>
      <c r="KL7" s="28"/>
      <c r="KM7" s="28">
        <f>Seniori!KM7</f>
        <v>0</v>
      </c>
      <c r="KN7" s="28"/>
      <c r="KO7" s="28">
        <f>Seniori!KO7</f>
        <v>0</v>
      </c>
      <c r="KP7" s="28"/>
      <c r="KQ7" s="28"/>
      <c r="KR7" s="28">
        <f>Seniori!KR7</f>
        <v>0</v>
      </c>
      <c r="KS7" s="28">
        <f>Seniori!KS7</f>
        <v>0</v>
      </c>
      <c r="KT7" s="28">
        <f>Seniori!KT7</f>
        <v>0</v>
      </c>
      <c r="KU7" s="28">
        <f>Seniori!KU7</f>
        <v>0</v>
      </c>
      <c r="KV7" s="28"/>
      <c r="KW7" s="28"/>
      <c r="KX7" s="28">
        <f>Seniori!KX7</f>
        <v>0</v>
      </c>
      <c r="KY7" s="28">
        <f>Seniori!KY7</f>
        <v>0</v>
      </c>
      <c r="KZ7" s="28">
        <f>Seniori!KZ7</f>
        <v>0</v>
      </c>
      <c r="LA7" s="28">
        <f>Seniori!LA7</f>
        <v>0</v>
      </c>
      <c r="LB7" s="28"/>
      <c r="LC7" s="28"/>
      <c r="LD7" s="28">
        <f>Seniori!LD7</f>
        <v>0</v>
      </c>
      <c r="LE7" s="28">
        <f>Seniori!LE7</f>
        <v>0</v>
      </c>
      <c r="LF7" s="28">
        <f>Seniori!LF7</f>
        <v>0</v>
      </c>
      <c r="LG7" s="28">
        <f>Seniori!LG7</f>
        <v>0</v>
      </c>
      <c r="LH7" s="28">
        <f>Seniori!LH7</f>
        <v>0</v>
      </c>
      <c r="LI7" s="28">
        <f>Seniori!LI7</f>
        <v>0</v>
      </c>
      <c r="LJ7" s="28">
        <f>Seniori!LJ7</f>
        <v>0</v>
      </c>
      <c r="LK7" s="28">
        <f>Seniori!LK7</f>
        <v>0</v>
      </c>
      <c r="LL7" s="28">
        <f>Seniori!LL7</f>
        <v>0</v>
      </c>
      <c r="LM7" s="28">
        <f>Seniori!LM7</f>
        <v>0</v>
      </c>
      <c r="LN7" s="28">
        <f>Seniori!LN7</f>
        <v>0</v>
      </c>
      <c r="LO7" s="28">
        <f>Seniori!LO7</f>
        <v>0</v>
      </c>
      <c r="LP7" s="28"/>
      <c r="LQ7" s="28"/>
      <c r="LR7" s="28"/>
      <c r="LS7" s="28">
        <f>Seniori!LS7</f>
        <v>0</v>
      </c>
      <c r="LT7" s="28">
        <f>Seniori!LT7</f>
        <v>0</v>
      </c>
      <c r="LU7" s="28"/>
      <c r="LV7" s="28"/>
      <c r="LW7" s="28"/>
      <c r="LX7" s="28">
        <f>Seniori!LX7</f>
        <v>0</v>
      </c>
      <c r="LY7" s="28">
        <f>Seniori!LY7</f>
        <v>0</v>
      </c>
      <c r="LZ7" s="28"/>
      <c r="MA7" s="28">
        <f>Seniori!MA7</f>
        <v>0</v>
      </c>
      <c r="MB7" s="28">
        <f>Seniori!MB7</f>
        <v>0</v>
      </c>
      <c r="MC7" s="28">
        <f>Seniori!MC7</f>
        <v>0</v>
      </c>
      <c r="MD7" s="28"/>
      <c r="ME7" s="28">
        <f>Seniori!ME7</f>
        <v>0</v>
      </c>
      <c r="MF7" s="28"/>
      <c r="MG7" s="28">
        <f>Seniori!MG7</f>
        <v>0</v>
      </c>
      <c r="MH7" s="28"/>
      <c r="MI7" s="28">
        <f>Seniori!MI7</f>
        <v>0</v>
      </c>
      <c r="MJ7" s="28"/>
      <c r="MK7" s="28"/>
      <c r="ML7" s="28">
        <f>Seniori!ML7</f>
        <v>0</v>
      </c>
      <c r="MM7" s="28">
        <f>Seniori!MM7</f>
        <v>0</v>
      </c>
      <c r="MN7" s="28">
        <f>Seniori!MN7</f>
        <v>0</v>
      </c>
      <c r="MO7" s="28">
        <f>Seniori!MO7</f>
        <v>0</v>
      </c>
      <c r="MP7" s="28">
        <f>Seniori!MP7</f>
        <v>0</v>
      </c>
      <c r="MQ7" s="28">
        <f>Seniori!MQ7</f>
        <v>0</v>
      </c>
      <c r="MR7" s="28">
        <f>Seniori!MR7</f>
        <v>0</v>
      </c>
      <c r="MS7" s="28">
        <f>Seniori!MS7</f>
        <v>0</v>
      </c>
      <c r="MT7" s="28">
        <f>Seniori!MT7</f>
        <v>0</v>
      </c>
      <c r="MU7" s="28">
        <f>Seniori!MU7</f>
        <v>0</v>
      </c>
      <c r="MV7" s="28">
        <f>Seniori!MV7</f>
        <v>0</v>
      </c>
      <c r="MW7" s="28">
        <f>Seniori!MW7</f>
        <v>0</v>
      </c>
      <c r="MX7" s="28">
        <f>Seniori!MX7</f>
        <v>0</v>
      </c>
      <c r="MY7" s="28"/>
      <c r="MZ7" s="28"/>
      <c r="NA7" s="28"/>
      <c r="NB7" s="28"/>
      <c r="NC7" s="28"/>
      <c r="ND7" s="28">
        <f>Seniori!ND7</f>
        <v>0</v>
      </c>
      <c r="NE7" s="28">
        <f>Seniori!NE7</f>
        <v>0</v>
      </c>
      <c r="NF7" s="28">
        <f>Seniori!NF7</f>
        <v>0</v>
      </c>
      <c r="NG7" s="28">
        <f>Seniori!NG7</f>
        <v>0</v>
      </c>
      <c r="NH7" s="28">
        <f>Seniori!NH7</f>
        <v>0</v>
      </c>
      <c r="NI7" s="28">
        <f>Seniori!NI7</f>
        <v>0</v>
      </c>
      <c r="NJ7" s="28">
        <f>Seniori!NJ7</f>
        <v>0</v>
      </c>
      <c r="NK7" s="28"/>
      <c r="NL7" s="28"/>
      <c r="NM7" s="28">
        <f>Seniori!NM7</f>
        <v>0</v>
      </c>
      <c r="NN7" s="28">
        <f>Seniori!NN7</f>
        <v>0</v>
      </c>
      <c r="NO7" s="28">
        <f>Seniori!NO7</f>
        <v>0</v>
      </c>
      <c r="NP7" s="28"/>
      <c r="NQ7" s="28"/>
      <c r="NR7" s="28">
        <f>Seniori!NR7</f>
        <v>0</v>
      </c>
      <c r="NS7" s="28">
        <f>Seniori!NS7</f>
        <v>0</v>
      </c>
      <c r="NT7" s="28"/>
      <c r="NU7" s="28">
        <f>Seniori!NU7</f>
        <v>0</v>
      </c>
      <c r="NV7" s="28"/>
      <c r="NW7" s="28"/>
      <c r="NX7" s="28"/>
      <c r="NY7" s="28">
        <f>Seniori!NY7</f>
        <v>0</v>
      </c>
      <c r="NZ7" s="28">
        <f>Seniori!NZ7</f>
        <v>0</v>
      </c>
      <c r="OA7" s="28">
        <f>Seniori!OA7</f>
        <v>0</v>
      </c>
      <c r="OB7" s="28"/>
      <c r="OC7" s="28"/>
      <c r="OD7" s="28">
        <f>Seniori!OD7</f>
        <v>0</v>
      </c>
      <c r="OE7" s="28">
        <f>Seniori!OE7</f>
        <v>0</v>
      </c>
      <c r="OF7" s="28">
        <f>Seniori!OF7</f>
        <v>0</v>
      </c>
      <c r="OG7" s="28">
        <f>Seniori!OG7</f>
        <v>0</v>
      </c>
      <c r="OH7" s="28">
        <f>Seniori!OH7</f>
        <v>0</v>
      </c>
      <c r="OI7" s="28">
        <f>Seniori!OI7</f>
        <v>0</v>
      </c>
      <c r="OJ7" s="28"/>
      <c r="OK7" s="28">
        <f>Seniori!OK7</f>
        <v>0</v>
      </c>
      <c r="OL7" s="28">
        <f>Seniori!OL7</f>
        <v>0</v>
      </c>
      <c r="OM7" s="28"/>
      <c r="ON7" s="28">
        <f>Seniori!ON7</f>
        <v>0</v>
      </c>
      <c r="OO7" s="28"/>
      <c r="OP7" s="28">
        <f>Seniori!OP7</f>
        <v>0</v>
      </c>
      <c r="OQ7" s="28"/>
      <c r="OR7" s="28">
        <f>Seniori!OR7</f>
        <v>0</v>
      </c>
      <c r="OS7" s="28"/>
      <c r="OT7" s="28"/>
      <c r="OU7" s="28"/>
      <c r="OV7" s="28">
        <f>Seniori!OV7</f>
        <v>0</v>
      </c>
      <c r="OW7" s="28">
        <f>Seniori!OW7</f>
        <v>0</v>
      </c>
      <c r="OX7" s="28"/>
      <c r="OY7" s="28"/>
      <c r="OZ7" s="28"/>
      <c r="PA7" s="28">
        <f>Seniori!PA7</f>
        <v>0</v>
      </c>
      <c r="PB7" s="28">
        <f>Seniori!PB7</f>
        <v>0</v>
      </c>
      <c r="PC7" s="28"/>
      <c r="PD7" s="28"/>
      <c r="PE7" s="28">
        <f>Seniori!PE7</f>
        <v>0</v>
      </c>
      <c r="PF7" s="28">
        <f>Seniori!PF7</f>
        <v>0</v>
      </c>
      <c r="PG7" s="28"/>
      <c r="PH7" s="28">
        <f>Seniori!PH7</f>
        <v>0</v>
      </c>
      <c r="PI7" s="28">
        <f>Seniori!PI7</f>
        <v>0</v>
      </c>
      <c r="PJ7" s="28">
        <f>Seniori!PJ7</f>
        <v>0</v>
      </c>
      <c r="PK7" s="28">
        <f>Seniori!PK7</f>
        <v>0</v>
      </c>
      <c r="PL7" s="28">
        <f>Seniori!PL7</f>
        <v>0</v>
      </c>
      <c r="PM7" s="28">
        <f>Seniori!PM7</f>
        <v>0</v>
      </c>
      <c r="PN7" s="28">
        <f>Seniori!PN7</f>
        <v>0</v>
      </c>
      <c r="PO7" s="28"/>
      <c r="PP7" s="28">
        <f>Seniori!PP7</f>
        <v>0</v>
      </c>
      <c r="PQ7" s="28">
        <f>Seniori!PQ7</f>
        <v>0</v>
      </c>
      <c r="PR7" s="28">
        <f>Seniori!PR7</f>
        <v>0</v>
      </c>
      <c r="PS7" s="28">
        <f>Seniori!PS7</f>
        <v>0</v>
      </c>
      <c r="PT7" s="28"/>
      <c r="PU7" s="28">
        <f>Seniori!PU7</f>
        <v>0</v>
      </c>
      <c r="PV7" s="28">
        <f>Seniori!PV7</f>
        <v>0</v>
      </c>
      <c r="PW7" s="28">
        <f>Seniori!PW7</f>
        <v>0</v>
      </c>
      <c r="PX7" s="28">
        <f>Seniori!PX7</f>
        <v>0</v>
      </c>
      <c r="PY7" s="28"/>
      <c r="PZ7" s="28">
        <f>Seniori!PZ7</f>
        <v>0</v>
      </c>
      <c r="QA7" s="28">
        <f>Seniori!QA7</f>
        <v>0</v>
      </c>
      <c r="QB7" s="28">
        <f>Seniori!QB7</f>
        <v>0</v>
      </c>
      <c r="QC7" s="28">
        <f>Seniori!QC7</f>
        <v>0</v>
      </c>
      <c r="QD7" s="28">
        <f>Seniori!QD7</f>
        <v>0</v>
      </c>
      <c r="QE7" s="28"/>
      <c r="QF7" s="28"/>
      <c r="QG7" s="28"/>
      <c r="QH7" s="28"/>
      <c r="QI7" s="28"/>
      <c r="QJ7" s="28">
        <f>Seniori!QJ7</f>
        <v>0</v>
      </c>
      <c r="QK7" s="28">
        <f>Seniori!QK7</f>
        <v>0</v>
      </c>
      <c r="QL7" s="28"/>
      <c r="QM7" s="28">
        <f>Seniori!QM7</f>
        <v>0</v>
      </c>
      <c r="QN7" s="28">
        <f>Seniori!QN7</f>
        <v>0</v>
      </c>
      <c r="QO7" s="28">
        <f>Seniori!QO7</f>
        <v>0</v>
      </c>
      <c r="QP7" s="28">
        <f>Seniori!QP7</f>
        <v>0</v>
      </c>
      <c r="QQ7" s="28">
        <f>Seniori!QQ7</f>
        <v>0</v>
      </c>
      <c r="QR7" s="28">
        <f>Seniori!QR7</f>
        <v>0</v>
      </c>
      <c r="QS7" s="28">
        <f>Seniori!QS7</f>
        <v>0</v>
      </c>
      <c r="QT7" s="28"/>
      <c r="QU7" s="28">
        <f>Seniori!QU7</f>
        <v>0</v>
      </c>
      <c r="QV7" s="28">
        <f>Seniori!QV7</f>
        <v>0</v>
      </c>
      <c r="QW7" s="28">
        <f>Seniori!QW7</f>
        <v>0</v>
      </c>
      <c r="QX7" s="28">
        <f>Seniori!QX7</f>
        <v>0</v>
      </c>
      <c r="QY7" s="28">
        <f>Seniori!QY7</f>
        <v>0</v>
      </c>
      <c r="QZ7" s="28">
        <f>Seniori!QZ7</f>
        <v>0</v>
      </c>
      <c r="RA7" s="28">
        <f>Seniori!RA7</f>
        <v>0</v>
      </c>
      <c r="RB7" s="28">
        <f>Seniori!RB7</f>
        <v>0</v>
      </c>
      <c r="RC7" s="28">
        <f>Seniori!RC7</f>
        <v>0</v>
      </c>
      <c r="RD7" s="28">
        <f>Seniori!RD7</f>
        <v>0</v>
      </c>
      <c r="RE7" s="28">
        <f>Seniori!RE7</f>
        <v>0</v>
      </c>
      <c r="RF7" s="28"/>
      <c r="RG7" s="28"/>
      <c r="RH7" s="28">
        <f>Seniori!RH7</f>
        <v>0</v>
      </c>
      <c r="RI7" s="28">
        <f>Seniori!RI7</f>
        <v>0</v>
      </c>
      <c r="RJ7" s="28">
        <f>Seniori!RJ7</f>
        <v>0</v>
      </c>
      <c r="RK7" s="28">
        <f>Seniori!RK7</f>
        <v>0</v>
      </c>
      <c r="RL7" s="28">
        <f>Seniori!RL7</f>
        <v>0</v>
      </c>
      <c r="RM7" s="28">
        <f>Seniori!RM7</f>
        <v>0</v>
      </c>
      <c r="RN7" s="28">
        <f>Seniori!RN7</f>
        <v>0</v>
      </c>
      <c r="RO7" s="28">
        <f>Seniori!RO7</f>
        <v>0</v>
      </c>
      <c r="RP7" s="28">
        <f>Seniori!RP7</f>
        <v>0</v>
      </c>
      <c r="RQ7" s="28">
        <f>Seniori!RQ7</f>
        <v>0</v>
      </c>
      <c r="RR7" s="28">
        <f>Seniori!RR7</f>
        <v>0</v>
      </c>
      <c r="RS7" s="28">
        <f>Seniori!RS7</f>
        <v>0</v>
      </c>
      <c r="RT7" s="28">
        <f>Seniori!RT7</f>
        <v>0</v>
      </c>
      <c r="RU7" s="28">
        <f>Seniori!RU7</f>
        <v>0</v>
      </c>
      <c r="RV7" s="28"/>
      <c r="RW7" s="28"/>
      <c r="RX7" s="28"/>
      <c r="RY7" s="28"/>
      <c r="RZ7" s="28">
        <f>Seniori!RZ7</f>
        <v>0</v>
      </c>
      <c r="SA7" s="28">
        <f>Seniori!SA7</f>
        <v>0</v>
      </c>
      <c r="SB7" s="28">
        <f>Seniori!SB7</f>
        <v>0</v>
      </c>
      <c r="SC7" s="28">
        <f>Seniori!SC7</f>
        <v>0</v>
      </c>
      <c r="SD7" s="28">
        <f>Seniori!SD7</f>
        <v>0</v>
      </c>
      <c r="SE7" s="28">
        <f>Seniori!SE7</f>
        <v>0</v>
      </c>
      <c r="SF7" s="28">
        <f>Seniori!SF7</f>
        <v>0</v>
      </c>
      <c r="SG7" s="28">
        <f>Seniori!SG7</f>
        <v>0</v>
      </c>
      <c r="SH7" s="28">
        <f>Seniori!SH7</f>
        <v>0</v>
      </c>
      <c r="SI7" s="28"/>
      <c r="SJ7" s="28">
        <f>Seniori!SJ7</f>
        <v>0</v>
      </c>
      <c r="SK7" s="28">
        <f>Seniori!SK7</f>
        <v>0</v>
      </c>
      <c r="SL7" s="28">
        <f>Seniori!SL7</f>
        <v>0</v>
      </c>
      <c r="SM7" s="28">
        <f>Seniori!SM7</f>
        <v>0</v>
      </c>
      <c r="SN7" s="28">
        <f>Seniori!SN7</f>
        <v>0</v>
      </c>
      <c r="SO7" s="28">
        <f>Seniori!SO7</f>
        <v>0</v>
      </c>
      <c r="SP7" s="28">
        <f>Seniori!SP7</f>
        <v>0</v>
      </c>
      <c r="SQ7" s="28">
        <f>Seniori!SQ7</f>
        <v>0</v>
      </c>
      <c r="SR7" s="28">
        <f>Seniori!SR7</f>
        <v>0</v>
      </c>
      <c r="SS7" s="28">
        <f>Seniori!SS7</f>
        <v>0</v>
      </c>
      <c r="ST7" s="28">
        <f>Seniori!ST7</f>
        <v>0</v>
      </c>
      <c r="SU7" s="28">
        <f>Seniori!SU7</f>
        <v>0</v>
      </c>
      <c r="SV7" s="28">
        <f>Seniori!SV7</f>
        <v>0</v>
      </c>
      <c r="SW7" s="28">
        <f>Seniori!SW7</f>
        <v>0</v>
      </c>
      <c r="SX7" s="28">
        <f>Seniori!SX7</f>
        <v>0</v>
      </c>
      <c r="SY7" s="28">
        <f>Seniori!SY7</f>
        <v>0</v>
      </c>
      <c r="SZ7" s="28">
        <f>Seniori!SZ7</f>
        <v>0</v>
      </c>
      <c r="TA7" s="28">
        <f>Seniori!TA7</f>
        <v>0</v>
      </c>
      <c r="TB7" s="28">
        <f>Seniori!TB7</f>
        <v>0</v>
      </c>
    </row>
    <row r="8" spans="1:522" s="1" customFormat="1" ht="18" customHeight="1" x14ac:dyDescent="0.25">
      <c r="A8" s="238"/>
      <c r="B8" s="235"/>
      <c r="C8" s="235"/>
      <c r="D8" s="235"/>
      <c r="E8" s="235"/>
      <c r="F8" s="235"/>
      <c r="G8" s="235"/>
      <c r="H8" s="235"/>
      <c r="I8" s="232"/>
      <c r="J8" s="232"/>
      <c r="K8" s="22" t="str">
        <f>Seniori!K8</f>
        <v>P1</v>
      </c>
      <c r="L8" s="155" t="str">
        <f>Seniori!L8</f>
        <v>P3</v>
      </c>
      <c r="M8" s="155" t="str">
        <f>Seniori!M8</f>
        <v>4r</v>
      </c>
      <c r="N8" s="155" t="str">
        <f>Seniori!N8</f>
        <v>5rU</v>
      </c>
      <c r="O8" s="155" t="str">
        <f>Seniori!O8</f>
        <v>DUA</v>
      </c>
      <c r="P8" s="155" t="str">
        <f>Seniori!P8</f>
        <v>DD</v>
      </c>
      <c r="Q8" s="155" t="str">
        <f>Seniori!Q8</f>
        <v>YD</v>
      </c>
      <c r="R8" s="155" t="str">
        <f>Seniori!R8</f>
        <v>IMII</v>
      </c>
      <c r="S8" s="155" t="str">
        <f>Seniori!S8</f>
        <v>P1</v>
      </c>
      <c r="T8" s="155" t="str">
        <f>Seniori!T8</f>
        <v>P3</v>
      </c>
      <c r="U8" s="155" t="str">
        <f>Seniori!U8</f>
        <v>4r</v>
      </c>
      <c r="V8" s="155" t="str">
        <f>Seniori!V8</f>
        <v>DUA</v>
      </c>
      <c r="W8" s="155" t="str">
        <f>Seniori!W8</f>
        <v>DJ</v>
      </c>
      <c r="X8" s="155" t="str">
        <f>Seniori!X8</f>
        <v>SG</v>
      </c>
      <c r="Y8" s="155" t="str">
        <f>Seniori!Y8</f>
        <v>IMI</v>
      </c>
      <c r="Z8" s="155" t="str">
        <f>Seniori!Z8</f>
        <v>Z2</v>
      </c>
      <c r="AA8" s="155" t="str">
        <f>Seniori!AA8</f>
        <v>Z3</v>
      </c>
      <c r="AB8" s="155" t="str">
        <f>Seniori!AB8</f>
        <v>P1</v>
      </c>
      <c r="AC8" s="155" t="str">
        <f>Seniori!AC8</f>
        <v>P3</v>
      </c>
      <c r="AD8" s="155" t="str">
        <f>Seniori!AD8</f>
        <v>DUA</v>
      </c>
      <c r="AE8" s="155" t="str">
        <f>Seniori!AE8</f>
        <v>DD</v>
      </c>
      <c r="AF8" s="155" t="s">
        <v>541</v>
      </c>
      <c r="AG8" s="155" t="str">
        <f>Seniori!AG8</f>
        <v>Z2</v>
      </c>
      <c r="AH8" s="155" t="str">
        <f>Seniori!AH8</f>
        <v>Z3</v>
      </c>
      <c r="AI8" s="155" t="str">
        <f>Seniori!AI8</f>
        <v>P3</v>
      </c>
      <c r="AJ8" s="155" t="str">
        <f>Seniori!AJ8</f>
        <v>4r</v>
      </c>
      <c r="AK8" s="155" t="str">
        <f>Seniori!AK8</f>
        <v>5rU</v>
      </c>
      <c r="AL8" s="155" t="str">
        <f>Seniori!AL8</f>
        <v>DUA</v>
      </c>
      <c r="AM8" s="155" t="str">
        <f>Seniori!AM8</f>
        <v>DD</v>
      </c>
      <c r="AN8" s="155" t="str">
        <f>Seniori!AN8</f>
        <v>SG</v>
      </c>
      <c r="AO8" s="155" t="str">
        <f>Seniori!AO8</f>
        <v>PD</v>
      </c>
      <c r="AP8" s="155" t="str">
        <f>Seniori!AP8</f>
        <v>IMII</v>
      </c>
      <c r="AQ8" s="155" t="str">
        <f>Seniori!AQ8</f>
        <v>Z3</v>
      </c>
      <c r="AR8" s="155" t="str">
        <f>Seniori!AR8</f>
        <v>P3</v>
      </c>
      <c r="AS8" s="155" t="str">
        <f>Seniori!AS8</f>
        <v>4r</v>
      </c>
      <c r="AT8" s="155" t="str">
        <f>Seniori!AT8</f>
        <v>DUA</v>
      </c>
      <c r="AU8" s="155" t="str">
        <f>Seniori!AU8</f>
        <v>DJ</v>
      </c>
      <c r="AV8" s="155" t="str">
        <f>Seniori!AV8</f>
        <v>4r</v>
      </c>
      <c r="AW8" s="155" t="str">
        <f>Seniori!AW8</f>
        <v>LP4</v>
      </c>
      <c r="AX8" s="155" t="str">
        <f>Seniori!AX8</f>
        <v>4r</v>
      </c>
      <c r="AY8" s="155" t="str">
        <f>Seniori!AY8</f>
        <v>LP5</v>
      </c>
      <c r="AZ8" s="155" t="str">
        <f>Seniori!AZ8</f>
        <v>LP4</v>
      </c>
      <c r="BA8" s="155" t="str">
        <f>Seniori!BA8</f>
        <v>4r</v>
      </c>
      <c r="BB8" s="155" t="str">
        <f>Seniori!BB8</f>
        <v>DUB</v>
      </c>
      <c r="BC8" s="155" t="str">
        <f>Seniori!BC8</f>
        <v>YD</v>
      </c>
      <c r="BD8" s="155" t="str">
        <f>Seniori!BD8</f>
        <v>YJ</v>
      </c>
      <c r="BE8" s="155" t="str">
        <f>Seniori!BE8</f>
        <v>DD</v>
      </c>
      <c r="BF8" s="155" t="str">
        <f>Seniori!BF8</f>
        <v>DJ</v>
      </c>
      <c r="BG8" s="155" t="str">
        <f>Seniori!BG8</f>
        <v>Yv</v>
      </c>
      <c r="BH8" s="155" t="str">
        <f>Seniori!BH8</f>
        <v>Z2</v>
      </c>
      <c r="BI8" s="155" t="str">
        <f>Seniori!BI8</f>
        <v>Z3</v>
      </c>
      <c r="BJ8" s="155" t="str">
        <f>Seniori!BJ8</f>
        <v>P1</v>
      </c>
      <c r="BK8" s="155" t="str">
        <f>Seniori!BK8</f>
        <v>P3</v>
      </c>
      <c r="BL8" s="155" t="str">
        <f>Seniori!BL8</f>
        <v>DD</v>
      </c>
      <c r="BM8" s="155" t="str">
        <f>Seniori!BM8</f>
        <v>DUA</v>
      </c>
      <c r="BN8" s="155" t="str">
        <f>Seniori!BN8</f>
        <v>PJ</v>
      </c>
      <c r="BO8" s="155" t="str">
        <f>Seniori!BO8</f>
        <v>4r</v>
      </c>
      <c r="BP8" s="155" t="str">
        <f>Seniori!BP8</f>
        <v>5rU</v>
      </c>
      <c r="BQ8" s="155" t="str">
        <f>Seniori!BQ8</f>
        <v>SG</v>
      </c>
      <c r="BR8" s="155" t="str">
        <f>Seniori!BR8</f>
        <v>4r</v>
      </c>
      <c r="BS8" s="155" t="str">
        <f>Seniori!BS8</f>
        <v>5rU</v>
      </c>
      <c r="BT8" s="155" t="str">
        <f>Seniori!BT8</f>
        <v>DUB</v>
      </c>
      <c r="BU8" s="155" t="str">
        <f>Seniori!BU8</f>
        <v>DJ</v>
      </c>
      <c r="BV8" s="155" t="str">
        <f>Seniori!BV8</f>
        <v>JJ</v>
      </c>
      <c r="BW8" s="155" t="str">
        <f>Seniori!BW8</f>
        <v>YJ</v>
      </c>
      <c r="BX8" s="155">
        <f>Seniori!BX8</f>
        <v>0</v>
      </c>
      <c r="BY8" s="155">
        <f>Seniori!BY8</f>
        <v>0</v>
      </c>
      <c r="BZ8" s="155">
        <f>Seniori!BZ8</f>
        <v>0</v>
      </c>
      <c r="CA8" s="155">
        <f>Seniori!CA8</f>
        <v>0</v>
      </c>
      <c r="CB8" s="155">
        <f>Seniori!CB8</f>
        <v>0</v>
      </c>
      <c r="CC8" s="155">
        <f>Seniori!CC8</f>
        <v>0</v>
      </c>
      <c r="CD8" s="155">
        <f>Seniori!CD8</f>
        <v>0</v>
      </c>
      <c r="CE8" s="155">
        <f>Seniori!CE8</f>
        <v>0</v>
      </c>
      <c r="CF8" s="155">
        <f>Seniori!CF8</f>
        <v>0</v>
      </c>
      <c r="CG8" s="155">
        <f>Seniori!CG8</f>
        <v>0</v>
      </c>
      <c r="CH8" s="155">
        <f>Seniori!CH8</f>
        <v>0</v>
      </c>
      <c r="CI8" s="155">
        <f>Seniori!CI8</f>
        <v>0</v>
      </c>
      <c r="CJ8" s="155">
        <f>Seniori!CJ8</f>
        <v>0</v>
      </c>
      <c r="CK8" s="155">
        <f>Seniori!CK8</f>
        <v>0</v>
      </c>
      <c r="CL8" s="155">
        <f>Seniori!CL8</f>
        <v>0</v>
      </c>
      <c r="CM8" s="155">
        <f>Seniori!CM8</f>
        <v>0</v>
      </c>
      <c r="CN8" s="155">
        <f>Seniori!CN8</f>
        <v>0</v>
      </c>
      <c r="CO8" s="155">
        <f>Seniori!CO8</f>
        <v>0</v>
      </c>
      <c r="CP8" s="155">
        <f>Seniori!CP8</f>
        <v>0</v>
      </c>
      <c r="CQ8" s="155">
        <f>Seniori!CQ8</f>
        <v>0</v>
      </c>
      <c r="CR8" s="155">
        <f>Seniori!CR8</f>
        <v>0</v>
      </c>
      <c r="CS8" s="155">
        <f>Seniori!CS8</f>
        <v>0</v>
      </c>
      <c r="CT8" s="155">
        <f>Seniori!CT8</f>
        <v>0</v>
      </c>
      <c r="CU8" s="155">
        <f>Seniori!CU8</f>
        <v>0</v>
      </c>
      <c r="CV8" s="155">
        <f>Seniori!CV8</f>
        <v>0</v>
      </c>
      <c r="CW8" s="155">
        <f>Seniori!CW8</f>
        <v>0</v>
      </c>
      <c r="CX8" s="155">
        <f>Seniori!CX8</f>
        <v>0</v>
      </c>
      <c r="CY8" s="155">
        <f>Seniori!CY8</f>
        <v>0</v>
      </c>
      <c r="CZ8" s="155">
        <f>Seniori!CZ8</f>
        <v>0</v>
      </c>
      <c r="DA8" s="155">
        <f>Seniori!DA8</f>
        <v>0</v>
      </c>
      <c r="DB8" s="155">
        <f>Seniori!DB8</f>
        <v>0</v>
      </c>
      <c r="DC8" s="155">
        <f>Seniori!DC8</f>
        <v>0</v>
      </c>
      <c r="DD8" s="155">
        <f>Seniori!DD8</f>
        <v>0</v>
      </c>
      <c r="DE8" s="155">
        <f>Seniori!DE8</f>
        <v>0</v>
      </c>
      <c r="DF8" s="155">
        <f>Seniori!DF8</f>
        <v>0</v>
      </c>
      <c r="DG8" s="155">
        <f>Seniori!DG8</f>
        <v>0</v>
      </c>
      <c r="DH8" s="155">
        <f>Seniori!DH8</f>
        <v>0</v>
      </c>
      <c r="DI8" s="155">
        <f>Seniori!DI8</f>
        <v>0</v>
      </c>
      <c r="DJ8" s="155">
        <f>Seniori!DJ8</f>
        <v>0</v>
      </c>
      <c r="DK8" s="155">
        <f>Seniori!DK8</f>
        <v>0</v>
      </c>
      <c r="DL8" s="155">
        <f>Seniori!DL8</f>
        <v>0</v>
      </c>
      <c r="DM8" s="155">
        <f>Seniori!DM8</f>
        <v>0</v>
      </c>
      <c r="DN8" s="155">
        <f>Seniori!DN8</f>
        <v>0</v>
      </c>
      <c r="DO8" s="155">
        <f>Seniori!DO8</f>
        <v>0</v>
      </c>
      <c r="DP8" s="155">
        <f>Seniori!DP8</f>
        <v>0</v>
      </c>
      <c r="DQ8" s="155">
        <f>Seniori!DQ8</f>
        <v>0</v>
      </c>
      <c r="DR8" s="155">
        <f>Seniori!DR8</f>
        <v>0</v>
      </c>
      <c r="DS8" s="155">
        <f>Seniori!DS8</f>
        <v>0</v>
      </c>
      <c r="DT8" s="155">
        <f>Seniori!DT8</f>
        <v>0</v>
      </c>
      <c r="DU8" s="155">
        <f>Seniori!DU8</f>
        <v>0</v>
      </c>
      <c r="DV8" s="155">
        <f>Seniori!DV8</f>
        <v>0</v>
      </c>
      <c r="DW8" s="155">
        <f>Seniori!DW8</f>
        <v>0</v>
      </c>
      <c r="DX8" s="155">
        <f>Seniori!DX8</f>
        <v>0</v>
      </c>
      <c r="DY8" s="155">
        <f>Seniori!DY8</f>
        <v>0</v>
      </c>
      <c r="DZ8" s="155">
        <f>Seniori!DZ8</f>
        <v>0</v>
      </c>
      <c r="EA8" s="155">
        <f>Seniori!EA8</f>
        <v>0</v>
      </c>
      <c r="EB8" s="155">
        <f>Seniori!EB8</f>
        <v>0</v>
      </c>
      <c r="EC8" s="155">
        <f>Seniori!EC8</f>
        <v>0</v>
      </c>
      <c r="ED8" s="155">
        <f>Seniori!ED8</f>
        <v>0</v>
      </c>
      <c r="EE8" s="155">
        <f>Seniori!EE8</f>
        <v>0</v>
      </c>
      <c r="EF8" s="155">
        <f>Seniori!EF8</f>
        <v>0</v>
      </c>
      <c r="EG8" s="155">
        <f>Seniori!EG8</f>
        <v>0</v>
      </c>
      <c r="EH8" s="155">
        <f>Seniori!EH8</f>
        <v>0</v>
      </c>
      <c r="EI8" s="155">
        <f>Seniori!EI8</f>
        <v>0</v>
      </c>
      <c r="EJ8" s="155">
        <f>Seniori!EJ8</f>
        <v>0</v>
      </c>
      <c r="EK8" s="155">
        <f>Seniori!EK8</f>
        <v>0</v>
      </c>
      <c r="EL8" s="155">
        <f>Seniori!EL8</f>
        <v>0</v>
      </c>
      <c r="EM8" s="155">
        <f>Seniori!EM8</f>
        <v>0</v>
      </c>
      <c r="EN8" s="155">
        <f>Seniori!EN8</f>
        <v>0</v>
      </c>
      <c r="EO8" s="155">
        <f>Seniori!EO8</f>
        <v>0</v>
      </c>
      <c r="EP8" s="155">
        <f>Seniori!EP8</f>
        <v>0</v>
      </c>
      <c r="EQ8" s="155">
        <f>Seniori!EQ8</f>
        <v>0</v>
      </c>
      <c r="ER8" s="155">
        <f>Seniori!ER8</f>
        <v>0</v>
      </c>
      <c r="ES8" s="155">
        <f>Seniori!ES8</f>
        <v>0</v>
      </c>
      <c r="ET8" s="155">
        <f>Seniori!ET8</f>
        <v>0</v>
      </c>
      <c r="EU8" s="155">
        <f>Seniori!EU8</f>
        <v>0</v>
      </c>
      <c r="EV8" s="155">
        <f>Seniori!EV8</f>
        <v>0</v>
      </c>
      <c r="EW8" s="155">
        <f>Seniori!EW8</f>
        <v>0</v>
      </c>
      <c r="EX8" s="155">
        <f>Seniori!EX8</f>
        <v>0</v>
      </c>
      <c r="EY8" s="155">
        <f>Seniori!EY8</f>
        <v>0</v>
      </c>
      <c r="EZ8" s="155">
        <f>Seniori!EZ8</f>
        <v>0</v>
      </c>
      <c r="FA8" s="155">
        <f>Seniori!FA8</f>
        <v>0</v>
      </c>
      <c r="FB8" s="155">
        <f>Seniori!FB8</f>
        <v>0</v>
      </c>
      <c r="FC8" s="155">
        <f>Seniori!FC8</f>
        <v>0</v>
      </c>
      <c r="FD8" s="155">
        <f>Seniori!FD8</f>
        <v>0</v>
      </c>
      <c r="FE8" s="155">
        <f>Seniori!FE8</f>
        <v>0</v>
      </c>
      <c r="FF8" s="155">
        <f>Seniori!FF8</f>
        <v>0</v>
      </c>
      <c r="FG8" s="155">
        <f>Seniori!FG8</f>
        <v>0</v>
      </c>
      <c r="FH8" s="155">
        <f>Seniori!FH8</f>
        <v>0</v>
      </c>
      <c r="FI8" s="155">
        <f>Seniori!FI8</f>
        <v>0</v>
      </c>
      <c r="FJ8" s="155">
        <f>Seniori!FJ8</f>
        <v>0</v>
      </c>
      <c r="FK8" s="155">
        <f>Seniori!FK8</f>
        <v>0</v>
      </c>
      <c r="FL8" s="155">
        <f>Seniori!FL8</f>
        <v>0</v>
      </c>
      <c r="FM8" s="155">
        <f>Seniori!FM8</f>
        <v>0</v>
      </c>
      <c r="FN8" s="155">
        <f>Seniori!FN8</f>
        <v>0</v>
      </c>
      <c r="FO8" s="155">
        <f>Seniori!FO8</f>
        <v>0</v>
      </c>
      <c r="FP8" s="155">
        <f>Seniori!FP8</f>
        <v>0</v>
      </c>
      <c r="FQ8" s="155">
        <f>Seniori!FQ8</f>
        <v>0</v>
      </c>
      <c r="FR8" s="155">
        <f>Seniori!FR8</f>
        <v>0</v>
      </c>
      <c r="FS8" s="155">
        <f>Seniori!FS8</f>
        <v>0</v>
      </c>
      <c r="FT8" s="155">
        <f>Seniori!FT8</f>
        <v>0</v>
      </c>
      <c r="FU8" s="155">
        <f>Seniori!FU8</f>
        <v>0</v>
      </c>
      <c r="FV8" s="155">
        <f>Seniori!FV8</f>
        <v>0</v>
      </c>
      <c r="FW8" s="155">
        <f>Seniori!FW8</f>
        <v>0</v>
      </c>
      <c r="FX8" s="155">
        <f>Seniori!FX8</f>
        <v>0</v>
      </c>
      <c r="FY8" s="155">
        <f>Seniori!FY8</f>
        <v>0</v>
      </c>
      <c r="FZ8" s="155">
        <f>Seniori!FZ8</f>
        <v>0</v>
      </c>
      <c r="GA8" s="155">
        <f>Seniori!GA8</f>
        <v>0</v>
      </c>
      <c r="GB8" s="155">
        <f>Seniori!GB8</f>
        <v>0</v>
      </c>
      <c r="GC8" s="155">
        <f>Seniori!GC8</f>
        <v>0</v>
      </c>
      <c r="GD8" s="155">
        <f>Seniori!GD8</f>
        <v>0</v>
      </c>
      <c r="GE8" s="155">
        <f>Seniori!GE8</f>
        <v>0</v>
      </c>
      <c r="GF8" s="155">
        <f>Seniori!GF8</f>
        <v>0</v>
      </c>
      <c r="GG8" s="155">
        <f>Seniori!GG8</f>
        <v>0</v>
      </c>
      <c r="GH8" s="155">
        <f>Seniori!GH8</f>
        <v>0</v>
      </c>
      <c r="GI8" s="155">
        <f>Seniori!GI8</f>
        <v>0</v>
      </c>
      <c r="GJ8" s="155">
        <f>Seniori!GJ8</f>
        <v>0</v>
      </c>
      <c r="GK8" s="155">
        <f>Seniori!GK8</f>
        <v>0</v>
      </c>
      <c r="GL8" s="155">
        <f>Seniori!GL8</f>
        <v>0</v>
      </c>
      <c r="GM8" s="155">
        <f>Seniori!GM8</f>
        <v>0</v>
      </c>
      <c r="GN8" s="155">
        <f>Seniori!GN8</f>
        <v>0</v>
      </c>
      <c r="GO8" s="155">
        <f>Seniori!GO8</f>
        <v>0</v>
      </c>
      <c r="GP8" s="155">
        <f>Seniori!GP8</f>
        <v>0</v>
      </c>
      <c r="GQ8" s="155">
        <f>Seniori!GQ8</f>
        <v>0</v>
      </c>
      <c r="GR8" s="155">
        <f>Seniori!GR8</f>
        <v>0</v>
      </c>
      <c r="GS8" s="155">
        <f>Seniori!GS8</f>
        <v>0</v>
      </c>
      <c r="GT8" s="155">
        <f>Seniori!GT8</f>
        <v>0</v>
      </c>
      <c r="GU8" s="155">
        <f>Seniori!GU8</f>
        <v>0</v>
      </c>
      <c r="GV8" s="155">
        <f>Seniori!GV8</f>
        <v>0</v>
      </c>
      <c r="GW8" s="155">
        <f>Seniori!GW8</f>
        <v>0</v>
      </c>
      <c r="GX8" s="155">
        <f>Seniori!GX8</f>
        <v>0</v>
      </c>
      <c r="GY8" s="155">
        <f>Seniori!GY8</f>
        <v>0</v>
      </c>
      <c r="GZ8" s="155">
        <f>Seniori!GZ8</f>
        <v>0</v>
      </c>
      <c r="HA8" s="155">
        <f>Seniori!HA8</f>
        <v>0</v>
      </c>
      <c r="HB8" s="155">
        <f>Seniori!HB8</f>
        <v>0</v>
      </c>
      <c r="HC8" s="155">
        <f>Seniori!HC8</f>
        <v>0</v>
      </c>
      <c r="HD8" s="155">
        <f>Seniori!HD8</f>
        <v>0</v>
      </c>
      <c r="HE8" s="155">
        <f>Seniori!HE8</f>
        <v>0</v>
      </c>
      <c r="HF8" s="155">
        <f>Seniori!HF8</f>
        <v>0</v>
      </c>
      <c r="HG8" s="155">
        <f>Seniori!HG8</f>
        <v>0</v>
      </c>
      <c r="HH8" s="155">
        <f>Seniori!HH8</f>
        <v>0</v>
      </c>
      <c r="HI8" s="155">
        <f>Seniori!HI8</f>
        <v>0</v>
      </c>
      <c r="HJ8" s="155">
        <f>Seniori!HJ8</f>
        <v>0</v>
      </c>
      <c r="HK8" s="155">
        <f>Seniori!HK8</f>
        <v>0</v>
      </c>
      <c r="HL8" s="155">
        <f>Seniori!HL8</f>
        <v>0</v>
      </c>
      <c r="HM8" s="155">
        <f>Seniori!HM8</f>
        <v>0</v>
      </c>
      <c r="HN8" s="155">
        <f>Seniori!HN8</f>
        <v>0</v>
      </c>
      <c r="HO8" s="155">
        <f>Seniori!HO8</f>
        <v>0</v>
      </c>
      <c r="HP8" s="155">
        <f>Seniori!HP8</f>
        <v>0</v>
      </c>
      <c r="HQ8" s="155">
        <f>Seniori!HQ8</f>
        <v>0</v>
      </c>
      <c r="HR8" s="155">
        <f>Seniori!HR8</f>
        <v>0</v>
      </c>
      <c r="HS8" s="155">
        <f>Seniori!HS8</f>
        <v>0</v>
      </c>
      <c r="HT8" s="155">
        <f>Seniori!HT8</f>
        <v>0</v>
      </c>
      <c r="HU8" s="155">
        <f>Seniori!HU8</f>
        <v>0</v>
      </c>
      <c r="HV8" s="155">
        <f>Seniori!HV8</f>
        <v>0</v>
      </c>
      <c r="HW8" s="155">
        <f>Seniori!HW8</f>
        <v>0</v>
      </c>
      <c r="HX8" s="155">
        <f>Seniori!HX8</f>
        <v>0</v>
      </c>
      <c r="HY8" s="155">
        <f>Seniori!HY8</f>
        <v>0</v>
      </c>
      <c r="HZ8" s="155">
        <f>Seniori!HZ8</f>
        <v>0</v>
      </c>
      <c r="IA8" s="155">
        <f>Seniori!IA8</f>
        <v>0</v>
      </c>
      <c r="IB8" s="155">
        <f>Seniori!IB8</f>
        <v>0</v>
      </c>
      <c r="IC8" s="155">
        <f>Seniori!IC8</f>
        <v>0</v>
      </c>
      <c r="ID8" s="155">
        <f>Seniori!ID8</f>
        <v>0</v>
      </c>
      <c r="IE8" s="155">
        <f>Seniori!IE8</f>
        <v>0</v>
      </c>
      <c r="IF8" s="155">
        <f>Seniori!IF8</f>
        <v>0</v>
      </c>
      <c r="IG8" s="155">
        <f>Seniori!IG8</f>
        <v>0</v>
      </c>
      <c r="IH8" s="155">
        <f>Seniori!IH8</f>
        <v>0</v>
      </c>
      <c r="II8" s="155">
        <f>Seniori!II8</f>
        <v>0</v>
      </c>
      <c r="IJ8" s="155">
        <f>Seniori!IJ8</f>
        <v>0</v>
      </c>
      <c r="IK8" s="155">
        <f>Seniori!IK8</f>
        <v>0</v>
      </c>
      <c r="IL8" s="155">
        <f>Seniori!IL8</f>
        <v>0</v>
      </c>
      <c r="IM8" s="155">
        <f>Seniori!IM8</f>
        <v>0</v>
      </c>
      <c r="IN8" s="155">
        <f>Seniori!IN8</f>
        <v>0</v>
      </c>
      <c r="IO8" s="155">
        <f>Seniori!IO8</f>
        <v>0</v>
      </c>
      <c r="IP8" s="155">
        <f>Seniori!IP8</f>
        <v>0</v>
      </c>
      <c r="IQ8" s="155">
        <f>Seniori!IQ8</f>
        <v>0</v>
      </c>
      <c r="IR8" s="155">
        <f>Seniori!IR8</f>
        <v>0</v>
      </c>
      <c r="IS8" s="155">
        <f>Seniori!IS8</f>
        <v>0</v>
      </c>
      <c r="IT8" s="155">
        <f>Seniori!IT8</f>
        <v>0</v>
      </c>
      <c r="IU8" s="155">
        <f>Seniori!IU8</f>
        <v>0</v>
      </c>
      <c r="IV8" s="155">
        <f>Seniori!IV8</f>
        <v>0</v>
      </c>
      <c r="IW8" s="155">
        <f>Seniori!IW8</f>
        <v>0</v>
      </c>
      <c r="IX8" s="155">
        <f>Seniori!IX8</f>
        <v>0</v>
      </c>
      <c r="IY8" s="155">
        <f>Seniori!IY8</f>
        <v>0</v>
      </c>
      <c r="IZ8" s="155">
        <f>Seniori!IZ8</f>
        <v>0</v>
      </c>
      <c r="JA8" s="155">
        <f>Seniori!JA8</f>
        <v>0</v>
      </c>
      <c r="JB8" s="155">
        <f>Seniori!JB8</f>
        <v>0</v>
      </c>
      <c r="JC8" s="155">
        <f>Seniori!JC8</f>
        <v>0</v>
      </c>
      <c r="JD8" s="155">
        <f>Seniori!JD8</f>
        <v>0</v>
      </c>
      <c r="JE8" s="155">
        <f>Seniori!JE8</f>
        <v>0</v>
      </c>
      <c r="JF8" s="155">
        <f>Seniori!JF8</f>
        <v>0</v>
      </c>
      <c r="JG8" s="155">
        <f>Seniori!JG8</f>
        <v>0</v>
      </c>
      <c r="JH8" s="155">
        <f>Seniori!JH8</f>
        <v>0</v>
      </c>
      <c r="JI8" s="155">
        <f>Seniori!JI8</f>
        <v>0</v>
      </c>
      <c r="JJ8" s="155">
        <f>Seniori!JJ8</f>
        <v>0</v>
      </c>
      <c r="JK8" s="155">
        <f>Seniori!JK8</f>
        <v>0</v>
      </c>
      <c r="JL8" s="155">
        <f>Seniori!JL8</f>
        <v>0</v>
      </c>
      <c r="JM8" s="155">
        <f>Seniori!JM8</f>
        <v>0</v>
      </c>
      <c r="JN8" s="155">
        <f>Seniori!JN8</f>
        <v>0</v>
      </c>
      <c r="JO8" s="155">
        <f>Seniori!JO8</f>
        <v>0</v>
      </c>
      <c r="JP8" s="155">
        <f>Seniori!JP8</f>
        <v>0</v>
      </c>
      <c r="JQ8" s="155">
        <f>Seniori!JQ8</f>
        <v>0</v>
      </c>
      <c r="JR8" s="155">
        <f>Seniori!JR8</f>
        <v>0</v>
      </c>
      <c r="JS8" s="155">
        <f>Seniori!JS8</f>
        <v>0</v>
      </c>
      <c r="JT8" s="155">
        <f>Seniori!JT8</f>
        <v>0</v>
      </c>
      <c r="JU8" s="155">
        <f>Seniori!JU8</f>
        <v>0</v>
      </c>
      <c r="JV8" s="155">
        <f>Seniori!JV8</f>
        <v>0</v>
      </c>
      <c r="JW8" s="155">
        <f>Seniori!JW8</f>
        <v>0</v>
      </c>
      <c r="JX8" s="155">
        <f>Seniori!JX8</f>
        <v>0</v>
      </c>
      <c r="JY8" s="155">
        <f>Seniori!JY8</f>
        <v>0</v>
      </c>
      <c r="JZ8" s="155">
        <f>Seniori!JZ8</f>
        <v>0</v>
      </c>
      <c r="KA8" s="155">
        <f>Seniori!KA8</f>
        <v>0</v>
      </c>
      <c r="KB8" s="155">
        <f>Seniori!KB8</f>
        <v>0</v>
      </c>
      <c r="KC8" s="155">
        <f>Seniori!KC8</f>
        <v>0</v>
      </c>
      <c r="KD8" s="155">
        <f>Seniori!KD8</f>
        <v>0</v>
      </c>
      <c r="KE8" s="155">
        <f>Seniori!KE8</f>
        <v>0</v>
      </c>
      <c r="KF8" s="155">
        <f>Seniori!KF8</f>
        <v>0</v>
      </c>
      <c r="KG8" s="155">
        <f>Seniori!KG8</f>
        <v>0</v>
      </c>
      <c r="KH8" s="155">
        <f>Seniori!KH8</f>
        <v>0</v>
      </c>
      <c r="KI8" s="155">
        <f>Seniori!KI8</f>
        <v>0</v>
      </c>
      <c r="KJ8" s="155">
        <f>Seniori!KJ8</f>
        <v>0</v>
      </c>
      <c r="KK8" s="155">
        <f>Seniori!KK8</f>
        <v>0</v>
      </c>
      <c r="KL8" s="155">
        <f>Seniori!KL8</f>
        <v>0</v>
      </c>
      <c r="KM8" s="155">
        <f>Seniori!KM8</f>
        <v>0</v>
      </c>
      <c r="KN8" s="155">
        <f>Seniori!KN8</f>
        <v>0</v>
      </c>
      <c r="KO8" s="155">
        <f>Seniori!KO8</f>
        <v>0</v>
      </c>
      <c r="KP8" s="155">
        <f>Seniori!KP8</f>
        <v>0</v>
      </c>
      <c r="KQ8" s="155">
        <f>Seniori!KQ8</f>
        <v>0</v>
      </c>
      <c r="KR8" s="155">
        <f>Seniori!KR8</f>
        <v>0</v>
      </c>
      <c r="KS8" s="155">
        <f>Seniori!KS8</f>
        <v>0</v>
      </c>
      <c r="KT8" s="155">
        <f>Seniori!KT8</f>
        <v>0</v>
      </c>
      <c r="KU8" s="155">
        <f>Seniori!KU8</f>
        <v>0</v>
      </c>
      <c r="KV8" s="155">
        <f>Seniori!KV8</f>
        <v>0</v>
      </c>
      <c r="KW8" s="155">
        <f>Seniori!KW8</f>
        <v>0</v>
      </c>
      <c r="KX8" s="155">
        <f>Seniori!KX8</f>
        <v>0</v>
      </c>
      <c r="KY8" s="155">
        <f>Seniori!KY8</f>
        <v>0</v>
      </c>
      <c r="KZ8" s="155">
        <f>Seniori!KZ8</f>
        <v>0</v>
      </c>
      <c r="LA8" s="155">
        <f>Seniori!LA8</f>
        <v>0</v>
      </c>
      <c r="LB8" s="155">
        <f>Seniori!LB8</f>
        <v>0</v>
      </c>
      <c r="LC8" s="155">
        <f>Seniori!LC8</f>
        <v>0</v>
      </c>
      <c r="LD8" s="155">
        <f>Seniori!LD8</f>
        <v>0</v>
      </c>
      <c r="LE8" s="155">
        <f>Seniori!LE8</f>
        <v>0</v>
      </c>
      <c r="LF8" s="155">
        <f>Seniori!LF8</f>
        <v>0</v>
      </c>
      <c r="LG8" s="155">
        <f>Seniori!LG8</f>
        <v>0</v>
      </c>
      <c r="LH8" s="155">
        <f>Seniori!LH8</f>
        <v>0</v>
      </c>
      <c r="LI8" s="155">
        <f>Seniori!LI8</f>
        <v>0</v>
      </c>
      <c r="LJ8" s="155">
        <f>Seniori!LJ8</f>
        <v>0</v>
      </c>
      <c r="LK8" s="155">
        <f>Seniori!LK8</f>
        <v>0</v>
      </c>
      <c r="LL8" s="155">
        <f>Seniori!LL8</f>
        <v>0</v>
      </c>
      <c r="LM8" s="155">
        <f>Seniori!LM8</f>
        <v>0</v>
      </c>
      <c r="LN8" s="155">
        <f>Seniori!LN8</f>
        <v>0</v>
      </c>
      <c r="LO8" s="155">
        <f>Seniori!LO8</f>
        <v>0</v>
      </c>
      <c r="LP8" s="155">
        <f>Seniori!LP8</f>
        <v>0</v>
      </c>
      <c r="LQ8" s="155">
        <f>Seniori!LQ8</f>
        <v>0</v>
      </c>
      <c r="LR8" s="155">
        <f>Seniori!LR8</f>
        <v>0</v>
      </c>
      <c r="LS8" s="155">
        <f>Seniori!LS8</f>
        <v>0</v>
      </c>
      <c r="LT8" s="155">
        <f>Seniori!LT8</f>
        <v>0</v>
      </c>
      <c r="LU8" s="155">
        <f>Seniori!LU8</f>
        <v>0</v>
      </c>
      <c r="LV8" s="155">
        <f>Seniori!LV8</f>
        <v>0</v>
      </c>
      <c r="LW8" s="155">
        <f>Seniori!LW8</f>
        <v>0</v>
      </c>
      <c r="LX8" s="155">
        <f>Seniori!LX8</f>
        <v>0</v>
      </c>
      <c r="LY8" s="155">
        <f>Seniori!LY8</f>
        <v>0</v>
      </c>
      <c r="LZ8" s="155">
        <f>Seniori!LZ8</f>
        <v>0</v>
      </c>
      <c r="MA8" s="155">
        <f>Seniori!MA8</f>
        <v>0</v>
      </c>
      <c r="MB8" s="155">
        <f>Seniori!MB8</f>
        <v>0</v>
      </c>
      <c r="MC8" s="155">
        <f>Seniori!MC8</f>
        <v>0</v>
      </c>
      <c r="MD8" s="155">
        <f>Seniori!MD8</f>
        <v>0</v>
      </c>
      <c r="ME8" s="155">
        <f>Seniori!ME8</f>
        <v>0</v>
      </c>
      <c r="MF8" s="155">
        <f>Seniori!MF8</f>
        <v>0</v>
      </c>
      <c r="MG8" s="155">
        <f>Seniori!MG8</f>
        <v>0</v>
      </c>
      <c r="MH8" s="155">
        <f>Seniori!MH8</f>
        <v>0</v>
      </c>
      <c r="MI8" s="155">
        <f>Seniori!MI8</f>
        <v>0</v>
      </c>
      <c r="MJ8" s="155">
        <f>Seniori!MJ8</f>
        <v>0</v>
      </c>
      <c r="MK8" s="155">
        <f>Seniori!MK8</f>
        <v>0</v>
      </c>
      <c r="ML8" s="155">
        <f>Seniori!ML8</f>
        <v>0</v>
      </c>
      <c r="MM8" s="155">
        <f>Seniori!MM8</f>
        <v>0</v>
      </c>
      <c r="MN8" s="155">
        <f>Seniori!MN8</f>
        <v>0</v>
      </c>
      <c r="MO8" s="155">
        <f>Seniori!MO8</f>
        <v>0</v>
      </c>
      <c r="MP8" s="155">
        <f>Seniori!MP8</f>
        <v>0</v>
      </c>
      <c r="MQ8" s="155">
        <f>Seniori!MQ8</f>
        <v>0</v>
      </c>
      <c r="MR8" s="155">
        <f>Seniori!MR8</f>
        <v>0</v>
      </c>
      <c r="MS8" s="155">
        <f>Seniori!MS8</f>
        <v>0</v>
      </c>
      <c r="MT8" s="155">
        <f>Seniori!MT8</f>
        <v>0</v>
      </c>
      <c r="MU8" s="155">
        <f>Seniori!MU8</f>
        <v>0</v>
      </c>
      <c r="MV8" s="155">
        <f>Seniori!MV8</f>
        <v>0</v>
      </c>
      <c r="MW8" s="155">
        <f>Seniori!MW8</f>
        <v>0</v>
      </c>
      <c r="MX8" s="155">
        <f>Seniori!MX8</f>
        <v>0</v>
      </c>
      <c r="MY8" s="155">
        <f>Seniori!MY8</f>
        <v>0</v>
      </c>
      <c r="MZ8" s="155">
        <f>Seniori!MZ8</f>
        <v>0</v>
      </c>
      <c r="NA8" s="155">
        <f>Seniori!NA8</f>
        <v>0</v>
      </c>
      <c r="NB8" s="155">
        <f>Seniori!NB8</f>
        <v>0</v>
      </c>
      <c r="NC8" s="155">
        <f>Seniori!NC8</f>
        <v>0</v>
      </c>
      <c r="ND8" s="155">
        <f>Seniori!ND8</f>
        <v>0</v>
      </c>
      <c r="NE8" s="155">
        <f>Seniori!NE8</f>
        <v>0</v>
      </c>
      <c r="NF8" s="155">
        <f>Seniori!NF8</f>
        <v>0</v>
      </c>
      <c r="NG8" s="155">
        <f>Seniori!NG8</f>
        <v>0</v>
      </c>
      <c r="NH8" s="155">
        <f>Seniori!NH8</f>
        <v>0</v>
      </c>
      <c r="NI8" s="155">
        <f>Seniori!NI8</f>
        <v>0</v>
      </c>
      <c r="NJ8" s="155">
        <f>Seniori!NJ8</f>
        <v>0</v>
      </c>
      <c r="NK8" s="155">
        <f>Seniori!NK8</f>
        <v>0</v>
      </c>
      <c r="NL8" s="155">
        <f>Seniori!NL8</f>
        <v>0</v>
      </c>
      <c r="NM8" s="155">
        <f>Seniori!NM8</f>
        <v>0</v>
      </c>
      <c r="NN8" s="155">
        <f>Seniori!NN8</f>
        <v>0</v>
      </c>
      <c r="NO8" s="155">
        <f>Seniori!NO8</f>
        <v>0</v>
      </c>
      <c r="NP8" s="155">
        <f>Seniori!NP8</f>
        <v>0</v>
      </c>
      <c r="NQ8" s="155">
        <f>Seniori!NQ8</f>
        <v>0</v>
      </c>
      <c r="NR8" s="155">
        <f>Seniori!NR8</f>
        <v>0</v>
      </c>
      <c r="NS8" s="155">
        <f>Seniori!NS8</f>
        <v>0</v>
      </c>
      <c r="NT8" s="155">
        <f>Seniori!NT8</f>
        <v>0</v>
      </c>
      <c r="NU8" s="155">
        <f>Seniori!NU8</f>
        <v>0</v>
      </c>
      <c r="NV8" s="155">
        <f>Seniori!NV8</f>
        <v>0</v>
      </c>
      <c r="NW8" s="155">
        <f>Seniori!NW8</f>
        <v>0</v>
      </c>
      <c r="NX8" s="155">
        <f>Seniori!NX8</f>
        <v>0</v>
      </c>
      <c r="NY8" s="155">
        <f>Seniori!NY8</f>
        <v>0</v>
      </c>
      <c r="NZ8" s="155">
        <f>Seniori!NZ8</f>
        <v>0</v>
      </c>
      <c r="OA8" s="155">
        <f>Seniori!OA8</f>
        <v>0</v>
      </c>
      <c r="OB8" s="155">
        <f>Seniori!OB8</f>
        <v>0</v>
      </c>
      <c r="OC8" s="155">
        <f>Seniori!OC8</f>
        <v>0</v>
      </c>
      <c r="OD8" s="155">
        <f>Seniori!OD8</f>
        <v>0</v>
      </c>
      <c r="OE8" s="155">
        <f>Seniori!OE8</f>
        <v>0</v>
      </c>
      <c r="OF8" s="155">
        <f>Seniori!OF8</f>
        <v>0</v>
      </c>
      <c r="OG8" s="155">
        <f>Seniori!OG8</f>
        <v>0</v>
      </c>
      <c r="OH8" s="155">
        <f>Seniori!OH8</f>
        <v>0</v>
      </c>
      <c r="OI8" s="155">
        <f>Seniori!OI8</f>
        <v>0</v>
      </c>
      <c r="OJ8" s="155">
        <f>Seniori!OJ8</f>
        <v>0</v>
      </c>
      <c r="OK8" s="155">
        <f>Seniori!OK8</f>
        <v>0</v>
      </c>
      <c r="OL8" s="155">
        <f>Seniori!OL8</f>
        <v>0</v>
      </c>
      <c r="OM8" s="155">
        <f>Seniori!OM8</f>
        <v>0</v>
      </c>
      <c r="ON8" s="155">
        <f>Seniori!ON8</f>
        <v>0</v>
      </c>
      <c r="OO8" s="155">
        <f>Seniori!OO8</f>
        <v>0</v>
      </c>
      <c r="OP8" s="155">
        <f>Seniori!OP8</f>
        <v>0</v>
      </c>
      <c r="OQ8" s="155">
        <f>Seniori!OQ8</f>
        <v>0</v>
      </c>
      <c r="OR8" s="155">
        <f>Seniori!OR8</f>
        <v>0</v>
      </c>
      <c r="OS8" s="155">
        <f>Seniori!OS8</f>
        <v>0</v>
      </c>
      <c r="OT8" s="155">
        <f>Seniori!OT8</f>
        <v>0</v>
      </c>
      <c r="OU8" s="155">
        <f>Seniori!OU8</f>
        <v>0</v>
      </c>
      <c r="OV8" s="155">
        <f>Seniori!OV8</f>
        <v>0</v>
      </c>
      <c r="OW8" s="155">
        <f>Seniori!OW8</f>
        <v>0</v>
      </c>
      <c r="OX8" s="155">
        <f>Seniori!OX8</f>
        <v>0</v>
      </c>
      <c r="OY8" s="155">
        <f>Seniori!OY8</f>
        <v>0</v>
      </c>
      <c r="OZ8" s="155">
        <f>Seniori!OZ8</f>
        <v>0</v>
      </c>
      <c r="PA8" s="155">
        <f>Seniori!PA8</f>
        <v>0</v>
      </c>
      <c r="PB8" s="155">
        <f>Seniori!PB8</f>
        <v>0</v>
      </c>
      <c r="PC8" s="155">
        <f>Seniori!PC8</f>
        <v>0</v>
      </c>
      <c r="PD8" s="155">
        <f>Seniori!PD8</f>
        <v>0</v>
      </c>
      <c r="PE8" s="155">
        <f>Seniori!PE8</f>
        <v>0</v>
      </c>
      <c r="PF8" s="155">
        <f>Seniori!PF8</f>
        <v>0</v>
      </c>
      <c r="PG8" s="155">
        <f>Seniori!PG8</f>
        <v>0</v>
      </c>
      <c r="PH8" s="155">
        <f>Seniori!PH8</f>
        <v>0</v>
      </c>
      <c r="PI8" s="155">
        <f>Seniori!PI8</f>
        <v>0</v>
      </c>
      <c r="PJ8" s="155">
        <f>Seniori!PJ8</f>
        <v>0</v>
      </c>
      <c r="PK8" s="155">
        <f>Seniori!PK8</f>
        <v>0</v>
      </c>
      <c r="PL8" s="155">
        <f>Seniori!PL8</f>
        <v>0</v>
      </c>
      <c r="PM8" s="155">
        <f>Seniori!PM8</f>
        <v>0</v>
      </c>
      <c r="PN8" s="155">
        <f>Seniori!PN8</f>
        <v>0</v>
      </c>
      <c r="PO8" s="155">
        <f>Seniori!PO8</f>
        <v>0</v>
      </c>
      <c r="PP8" s="155">
        <f>Seniori!PP8</f>
        <v>0</v>
      </c>
      <c r="PQ8" s="155">
        <f>Seniori!PQ8</f>
        <v>0</v>
      </c>
      <c r="PR8" s="155">
        <f>Seniori!PR8</f>
        <v>0</v>
      </c>
      <c r="PS8" s="155">
        <f>Seniori!PS8</f>
        <v>0</v>
      </c>
      <c r="PT8" s="155">
        <f>Seniori!PT8</f>
        <v>0</v>
      </c>
      <c r="PU8" s="155">
        <f>Seniori!PU8</f>
        <v>0</v>
      </c>
      <c r="PV8" s="155">
        <f>Seniori!PV8</f>
        <v>0</v>
      </c>
      <c r="PW8" s="155">
        <f>Seniori!PW8</f>
        <v>0</v>
      </c>
      <c r="PX8" s="155">
        <f>Seniori!PX8</f>
        <v>0</v>
      </c>
      <c r="PY8" s="155">
        <f>Seniori!PY8</f>
        <v>0</v>
      </c>
      <c r="PZ8" s="155">
        <f>Seniori!PZ8</f>
        <v>0</v>
      </c>
      <c r="QA8" s="155">
        <f>Seniori!QA8</f>
        <v>0</v>
      </c>
      <c r="QB8" s="155">
        <f>Seniori!QB8</f>
        <v>0</v>
      </c>
      <c r="QC8" s="155">
        <f>Seniori!QC8</f>
        <v>0</v>
      </c>
      <c r="QD8" s="155">
        <f>Seniori!QD8</f>
        <v>0</v>
      </c>
      <c r="QE8" s="155">
        <f>Seniori!QE8</f>
        <v>0</v>
      </c>
      <c r="QF8" s="155">
        <f>Seniori!QF8</f>
        <v>0</v>
      </c>
      <c r="QG8" s="155">
        <f>Seniori!QG8</f>
        <v>0</v>
      </c>
      <c r="QH8" s="155">
        <f>Seniori!QH8</f>
        <v>0</v>
      </c>
      <c r="QI8" s="155">
        <f>Seniori!QI8</f>
        <v>0</v>
      </c>
      <c r="QJ8" s="155">
        <f>Seniori!QJ8</f>
        <v>0</v>
      </c>
      <c r="QK8" s="155">
        <f>Seniori!QK8</f>
        <v>0</v>
      </c>
      <c r="QL8" s="155">
        <f>Seniori!QL8</f>
        <v>0</v>
      </c>
      <c r="QM8" s="155">
        <f>Seniori!QM8</f>
        <v>0</v>
      </c>
      <c r="QN8" s="155">
        <f>Seniori!QN8</f>
        <v>0</v>
      </c>
      <c r="QO8" s="155">
        <f>Seniori!QO8</f>
        <v>0</v>
      </c>
      <c r="QP8" s="155">
        <f>Seniori!QP8</f>
        <v>0</v>
      </c>
      <c r="QQ8" s="155">
        <f>Seniori!QQ8</f>
        <v>0</v>
      </c>
      <c r="QR8" s="155">
        <f>Seniori!QR8</f>
        <v>0</v>
      </c>
      <c r="QS8" s="155">
        <f>Seniori!QS8</f>
        <v>0</v>
      </c>
      <c r="QT8" s="155">
        <f>Seniori!QT8</f>
        <v>0</v>
      </c>
      <c r="QU8" s="155">
        <f>Seniori!QU8</f>
        <v>0</v>
      </c>
      <c r="QV8" s="155">
        <f>Seniori!QV8</f>
        <v>0</v>
      </c>
      <c r="QW8" s="155">
        <f>Seniori!QW8</f>
        <v>0</v>
      </c>
      <c r="QX8" s="155">
        <f>Seniori!QX8</f>
        <v>0</v>
      </c>
      <c r="QY8" s="155">
        <f>Seniori!QY8</f>
        <v>0</v>
      </c>
      <c r="QZ8" s="155">
        <f>Seniori!QZ8</f>
        <v>0</v>
      </c>
      <c r="RA8" s="155">
        <f>Seniori!RA8</f>
        <v>0</v>
      </c>
      <c r="RB8" s="155">
        <f>Seniori!RB8</f>
        <v>0</v>
      </c>
      <c r="RC8" s="155">
        <f>Seniori!RC8</f>
        <v>0</v>
      </c>
      <c r="RD8" s="155">
        <f>Seniori!RD8</f>
        <v>0</v>
      </c>
      <c r="RE8" s="155">
        <f>Seniori!RE8</f>
        <v>0</v>
      </c>
      <c r="RF8" s="155">
        <f>Seniori!RF8</f>
        <v>0</v>
      </c>
      <c r="RG8" s="155">
        <f>Seniori!RG8</f>
        <v>0</v>
      </c>
      <c r="RH8" s="155">
        <f>Seniori!RH8</f>
        <v>0</v>
      </c>
      <c r="RI8" s="155">
        <f>Seniori!RI8</f>
        <v>0</v>
      </c>
      <c r="RJ8" s="155">
        <f>Seniori!RJ8</f>
        <v>0</v>
      </c>
      <c r="RK8" s="155">
        <f>Seniori!RK8</f>
        <v>0</v>
      </c>
      <c r="RL8" s="155">
        <f>Seniori!RL8</f>
        <v>0</v>
      </c>
      <c r="RM8" s="155">
        <f>Seniori!RM8</f>
        <v>0</v>
      </c>
      <c r="RN8" s="155">
        <f>Seniori!RN8</f>
        <v>0</v>
      </c>
      <c r="RO8" s="155">
        <f>Seniori!RO8</f>
        <v>0</v>
      </c>
      <c r="RP8" s="155">
        <f>Seniori!RP8</f>
        <v>0</v>
      </c>
      <c r="RQ8" s="155">
        <f>Seniori!RQ8</f>
        <v>0</v>
      </c>
      <c r="RR8" s="155">
        <f>Seniori!RR8</f>
        <v>0</v>
      </c>
      <c r="RS8" s="155">
        <f>Seniori!RS8</f>
        <v>0</v>
      </c>
      <c r="RT8" s="155">
        <f>Seniori!RT8</f>
        <v>0</v>
      </c>
      <c r="RU8" s="155">
        <f>Seniori!RU8</f>
        <v>0</v>
      </c>
      <c r="RV8" s="155">
        <f>Seniori!RV8</f>
        <v>0</v>
      </c>
      <c r="RW8" s="155">
        <f>Seniori!RW8</f>
        <v>0</v>
      </c>
      <c r="RX8" s="155">
        <f>Seniori!RX8</f>
        <v>0</v>
      </c>
      <c r="RY8" s="155">
        <f>Seniori!RY8</f>
        <v>0</v>
      </c>
      <c r="RZ8" s="155">
        <f>Seniori!RZ8</f>
        <v>0</v>
      </c>
      <c r="SA8" s="155">
        <f>Seniori!SA8</f>
        <v>0</v>
      </c>
      <c r="SB8" s="155">
        <f>Seniori!SB8</f>
        <v>0</v>
      </c>
      <c r="SC8" s="155">
        <f>Seniori!SC8</f>
        <v>0</v>
      </c>
      <c r="SD8" s="155">
        <f>Seniori!SD8</f>
        <v>0</v>
      </c>
      <c r="SE8" s="155">
        <f>Seniori!SE8</f>
        <v>0</v>
      </c>
      <c r="SF8" s="155">
        <f>Seniori!SF8</f>
        <v>0</v>
      </c>
      <c r="SG8" s="155">
        <f>Seniori!SG8</f>
        <v>0</v>
      </c>
      <c r="SH8" s="155">
        <f>Seniori!SH8</f>
        <v>0</v>
      </c>
      <c r="SI8" s="155">
        <f>Seniori!SI8</f>
        <v>0</v>
      </c>
      <c r="SJ8" s="155">
        <f>Seniori!SJ8</f>
        <v>0</v>
      </c>
      <c r="SK8" s="155">
        <f>Seniori!SK8</f>
        <v>0</v>
      </c>
      <c r="SL8" s="155">
        <f>Seniori!SL8</f>
        <v>0</v>
      </c>
      <c r="SM8" s="155">
        <f>Seniori!SM8</f>
        <v>0</v>
      </c>
      <c r="SN8" s="155">
        <f>Seniori!SN8</f>
        <v>0</v>
      </c>
      <c r="SO8" s="155">
        <f>Seniori!SO8</f>
        <v>0</v>
      </c>
      <c r="SP8" s="155">
        <f>Seniori!SP8</f>
        <v>0</v>
      </c>
      <c r="SQ8" s="155">
        <f>Seniori!SQ8</f>
        <v>0</v>
      </c>
      <c r="SR8" s="155">
        <f>Seniori!SR8</f>
        <v>0</v>
      </c>
      <c r="SS8" s="155">
        <f>Seniori!SS8</f>
        <v>0</v>
      </c>
      <c r="ST8" s="155">
        <f>Seniori!ST8</f>
        <v>0</v>
      </c>
      <c r="SU8" s="155">
        <f>Seniori!SU8</f>
        <v>0</v>
      </c>
      <c r="SV8" s="155">
        <f>Seniori!SV8</f>
        <v>0</v>
      </c>
      <c r="SW8" s="155">
        <f>Seniori!SW8</f>
        <v>0</v>
      </c>
      <c r="SX8" s="155">
        <f>Seniori!SX8</f>
        <v>0</v>
      </c>
      <c r="SY8" s="155">
        <f>Seniori!SY8</f>
        <v>0</v>
      </c>
      <c r="SZ8" s="155">
        <f>Seniori!SZ8</f>
        <v>0</v>
      </c>
      <c r="TA8" s="155">
        <f>Seniori!TA8</f>
        <v>0</v>
      </c>
      <c r="TB8" s="155">
        <f>Seniori!TB8</f>
        <v>0</v>
      </c>
    </row>
    <row r="9" spans="1:522" s="1" customFormat="1" ht="18" customHeight="1" x14ac:dyDescent="0.2">
      <c r="A9" s="12">
        <v>1</v>
      </c>
      <c r="B9" s="11" t="s">
        <v>299</v>
      </c>
      <c r="C9" s="1">
        <v>11998</v>
      </c>
      <c r="E9" s="59" t="s">
        <v>68</v>
      </c>
      <c r="F9" s="1">
        <v>6761</v>
      </c>
      <c r="G9" s="9" t="s">
        <v>100</v>
      </c>
      <c r="H9" s="4" t="s">
        <v>19</v>
      </c>
      <c r="I9" s="1">
        <f t="shared" ref="I9:I22" si="0">SUM(K9:TB9)</f>
        <v>80</v>
      </c>
      <c r="J9" s="12">
        <f>Tabuľka3[[#This Row],[Stĺpec9]]</f>
        <v>80</v>
      </c>
      <c r="K9" s="97">
        <f>'Mladí jazdci'!K15</f>
        <v>0</v>
      </c>
      <c r="L9" s="97">
        <f>'Mladí jazdci'!L15</f>
        <v>0</v>
      </c>
      <c r="M9" s="97">
        <f>'Mladí jazdci'!M15</f>
        <v>0</v>
      </c>
      <c r="N9" s="97">
        <f>'Mladí jazdci'!N15</f>
        <v>0</v>
      </c>
      <c r="O9" s="97">
        <f>'Mladí jazdci'!O15</f>
        <v>0</v>
      </c>
      <c r="P9" s="97">
        <f>'Mladí jazdci'!P15</f>
        <v>0</v>
      </c>
      <c r="Q9" s="97">
        <f>'Mladí jazdci'!Q15</f>
        <v>9</v>
      </c>
      <c r="R9" s="97">
        <f>'Mladí jazdci'!R15</f>
        <v>0</v>
      </c>
      <c r="S9" s="97">
        <f>'Mladí jazdci'!S15</f>
        <v>0</v>
      </c>
      <c r="T9" s="97">
        <f>'Mladí jazdci'!T15</f>
        <v>0</v>
      </c>
      <c r="U9" s="97">
        <f>'Mladí jazdci'!U15</f>
        <v>0</v>
      </c>
      <c r="V9" s="97">
        <f>'Mladí jazdci'!V15</f>
        <v>0</v>
      </c>
      <c r="W9" s="97">
        <f>'Mladí jazdci'!W15</f>
        <v>0</v>
      </c>
      <c r="X9" s="97">
        <f>'Mladí jazdci'!X15</f>
        <v>11</v>
      </c>
      <c r="Y9" s="97">
        <f>'Mladí jazdci'!Y15</f>
        <v>0</v>
      </c>
      <c r="Z9" s="97">
        <f>'Mladí jazdci'!Z15</f>
        <v>0</v>
      </c>
      <c r="AA9" s="97">
        <f>'Mladí jazdci'!AA15</f>
        <v>0</v>
      </c>
      <c r="AB9" s="97">
        <f>'Mladí jazdci'!AB15</f>
        <v>0</v>
      </c>
      <c r="AC9" s="97">
        <f>'Mladí jazdci'!AC15</f>
        <v>0</v>
      </c>
      <c r="AD9" s="97">
        <f>'Mladí jazdci'!AD15</f>
        <v>0</v>
      </c>
      <c r="AE9" s="97">
        <f>'Mladí jazdci'!AE15</f>
        <v>0</v>
      </c>
      <c r="AF9" s="97">
        <f>'Mladí jazdci'!AF15</f>
        <v>0</v>
      </c>
      <c r="AG9" s="97">
        <f>'Mladí jazdci'!AG15</f>
        <v>0</v>
      </c>
      <c r="AH9" s="97">
        <f>'Mladí jazdci'!AH15</f>
        <v>0</v>
      </c>
      <c r="AI9" s="97">
        <f>'Mladí jazdci'!AI15</f>
        <v>0</v>
      </c>
      <c r="AJ9" s="97">
        <f>'Mladí jazdci'!AJ15</f>
        <v>0</v>
      </c>
      <c r="AK9" s="97">
        <f>'Mladí jazdci'!AK15</f>
        <v>0</v>
      </c>
      <c r="AL9" s="97">
        <f>'Mladí jazdci'!AL15</f>
        <v>0</v>
      </c>
      <c r="AM9" s="97">
        <f>'Mladí jazdci'!AM15</f>
        <v>0</v>
      </c>
      <c r="AN9" s="97">
        <f>'Mladí jazdci'!AN15</f>
        <v>10</v>
      </c>
      <c r="AO9" s="97">
        <f>'Mladí jazdci'!AO15</f>
        <v>0</v>
      </c>
      <c r="AP9" s="97">
        <f>'Mladí jazdci'!AP15</f>
        <v>0</v>
      </c>
      <c r="AQ9" s="97">
        <f>'Mladí jazdci'!AQ15</f>
        <v>0</v>
      </c>
      <c r="AR9" s="97">
        <f>'Mladí jazdci'!AR15</f>
        <v>0</v>
      </c>
      <c r="AS9" s="97">
        <f>'Mladí jazdci'!AS15</f>
        <v>0</v>
      </c>
      <c r="AT9" s="97">
        <f>'Mladí jazdci'!AT15</f>
        <v>0</v>
      </c>
      <c r="AU9" s="97">
        <f>'Mladí jazdci'!AU15</f>
        <v>0</v>
      </c>
      <c r="AV9" s="97">
        <f>'Mladí jazdci'!AV15</f>
        <v>0</v>
      </c>
      <c r="AW9" s="97">
        <f>'Mladí jazdci'!AW15</f>
        <v>0</v>
      </c>
      <c r="AX9" s="97">
        <f>'Mladí jazdci'!AX15</f>
        <v>0</v>
      </c>
      <c r="AY9" s="97">
        <f>'Mladí jazdci'!AY15</f>
        <v>0</v>
      </c>
      <c r="AZ9" s="97">
        <f>'Mladí jazdci'!AZ15</f>
        <v>0</v>
      </c>
      <c r="BA9" s="97">
        <f>'Mladí jazdci'!BA15</f>
        <v>0</v>
      </c>
      <c r="BB9" s="97">
        <f>'Mladí jazdci'!BB15</f>
        <v>0</v>
      </c>
      <c r="BC9" s="97" t="str">
        <f>'Mladí jazdci'!BC15</f>
        <v>o</v>
      </c>
      <c r="BD9" s="97">
        <f>'Mladí jazdci'!BD15</f>
        <v>13.5</v>
      </c>
      <c r="BE9" s="97">
        <f>'Mladí jazdci'!BE15</f>
        <v>0</v>
      </c>
      <c r="BF9" s="97">
        <f>'Mladí jazdci'!BF15</f>
        <v>0</v>
      </c>
      <c r="BG9" s="97">
        <f>'Mladí jazdci'!BG15</f>
        <v>22.5</v>
      </c>
      <c r="BH9" s="97">
        <f>'Mladí jazdci'!BH15</f>
        <v>0</v>
      </c>
      <c r="BI9" s="97">
        <f>'Mladí jazdci'!BI15</f>
        <v>0</v>
      </c>
      <c r="BJ9" s="97">
        <f>'Mladí jazdci'!BJ15</f>
        <v>0</v>
      </c>
      <c r="BK9" s="97">
        <f>'Mladí jazdci'!BK15</f>
        <v>0</v>
      </c>
      <c r="BL9" s="97">
        <f>'Mladí jazdci'!BL15</f>
        <v>0</v>
      </c>
      <c r="BM9" s="97">
        <f>'Mladí jazdci'!BM15</f>
        <v>0</v>
      </c>
      <c r="BN9" s="97">
        <f>'Mladí jazdci'!BN15</f>
        <v>0</v>
      </c>
      <c r="BO9" s="97">
        <f>'Mladí jazdci'!BO15</f>
        <v>0</v>
      </c>
      <c r="BP9" s="97">
        <f>'Mladí jazdci'!BP15</f>
        <v>0</v>
      </c>
      <c r="BQ9" s="97">
        <f>'Mladí jazdci'!BQ15</f>
        <v>8</v>
      </c>
      <c r="BR9" s="97">
        <f>'Mladí jazdci'!BR15</f>
        <v>0</v>
      </c>
      <c r="BS9" s="97">
        <f>'Mladí jazdci'!BS15</f>
        <v>0</v>
      </c>
      <c r="BT9" s="97">
        <f>'Mladí jazdci'!BT15</f>
        <v>0</v>
      </c>
      <c r="BU9" s="97">
        <f>'Mladí jazdci'!BU15</f>
        <v>0</v>
      </c>
      <c r="BV9" s="97">
        <f>'Mladí jazdci'!BV15</f>
        <v>0</v>
      </c>
      <c r="BW9" s="97">
        <f>'Mladí jazdci'!BW15</f>
        <v>6</v>
      </c>
      <c r="BX9" s="97">
        <f>'Mladí jazdci'!BX15</f>
        <v>0</v>
      </c>
      <c r="BY9" s="97">
        <f>'Mladí jazdci'!BY15</f>
        <v>0</v>
      </c>
      <c r="BZ9" s="97">
        <f>'Mladí jazdci'!BZ15</f>
        <v>0</v>
      </c>
      <c r="CA9" s="97">
        <f>'Mladí jazdci'!CA15</f>
        <v>0</v>
      </c>
      <c r="CB9" s="97">
        <f>'Mladí jazdci'!CB15</f>
        <v>0</v>
      </c>
      <c r="CC9" s="97">
        <f>'Mladí jazdci'!CC15</f>
        <v>0</v>
      </c>
      <c r="CD9" s="97">
        <f>'Mladí jazdci'!CD15</f>
        <v>0</v>
      </c>
      <c r="CE9" s="97">
        <f>'Mladí jazdci'!CE15</f>
        <v>0</v>
      </c>
      <c r="CF9" s="97">
        <f>'Mladí jazdci'!CF15</f>
        <v>0</v>
      </c>
      <c r="CG9" s="97">
        <f>'Mladí jazdci'!CG15</f>
        <v>0</v>
      </c>
      <c r="CH9" s="97">
        <f>'Mladí jazdci'!CH15</f>
        <v>0</v>
      </c>
      <c r="CI9" s="97">
        <f>'Mladí jazdci'!CI15</f>
        <v>0</v>
      </c>
      <c r="CJ9" s="97">
        <f>'Mladí jazdci'!CJ15</f>
        <v>0</v>
      </c>
      <c r="CK9" s="97">
        <f>'Mladí jazdci'!CK15</f>
        <v>0</v>
      </c>
      <c r="CL9" s="97">
        <f>'Mladí jazdci'!CL15</f>
        <v>0</v>
      </c>
      <c r="CM9" s="97">
        <f>'Mladí jazdci'!CM15</f>
        <v>0</v>
      </c>
      <c r="CN9" s="97">
        <f>'Mladí jazdci'!CN15</f>
        <v>0</v>
      </c>
      <c r="CO9" s="97">
        <f>'Mladí jazdci'!CO15</f>
        <v>0</v>
      </c>
      <c r="CP9" s="97">
        <f>'Mladí jazdci'!CP15</f>
        <v>0</v>
      </c>
      <c r="CQ9" s="97">
        <f>'Mladí jazdci'!CQ15</f>
        <v>0</v>
      </c>
      <c r="CR9" s="97">
        <f>'Mladí jazdci'!CR15</f>
        <v>0</v>
      </c>
      <c r="CS9" s="97">
        <f>'Mladí jazdci'!CS15</f>
        <v>0</v>
      </c>
      <c r="CT9" s="97">
        <f>'Mladí jazdci'!CT15</f>
        <v>0</v>
      </c>
      <c r="CU9" s="97">
        <f>'Mladí jazdci'!CU15</f>
        <v>0</v>
      </c>
      <c r="CV9" s="97">
        <f>'Mladí jazdci'!CV15</f>
        <v>0</v>
      </c>
      <c r="CW9" s="97">
        <f>'Mladí jazdci'!CW15</f>
        <v>0</v>
      </c>
      <c r="CX9" s="97">
        <f>'Mladí jazdci'!CX15</f>
        <v>0</v>
      </c>
      <c r="CY9" s="97">
        <f>'Mladí jazdci'!CY15</f>
        <v>0</v>
      </c>
      <c r="CZ9" s="97">
        <f>'Mladí jazdci'!CZ15</f>
        <v>0</v>
      </c>
      <c r="DA9" s="97">
        <f>'Mladí jazdci'!DA15</f>
        <v>0</v>
      </c>
      <c r="DB9" s="97">
        <f>'Mladí jazdci'!DB15</f>
        <v>0</v>
      </c>
      <c r="DC9" s="97">
        <f>'Mladí jazdci'!DC15</f>
        <v>0</v>
      </c>
      <c r="DD9" s="97">
        <f>'Mladí jazdci'!DD15</f>
        <v>0</v>
      </c>
      <c r="DE9" s="97">
        <f>'Mladí jazdci'!DE15</f>
        <v>0</v>
      </c>
      <c r="DF9" s="97">
        <f>'Mladí jazdci'!DF15</f>
        <v>0</v>
      </c>
      <c r="DG9" s="97">
        <f>'Mladí jazdci'!DG15</f>
        <v>0</v>
      </c>
      <c r="DH9" s="97">
        <f>'Mladí jazdci'!DH15</f>
        <v>0</v>
      </c>
      <c r="DI9" s="97">
        <f>'Mladí jazdci'!DI15</f>
        <v>0</v>
      </c>
      <c r="DJ9" s="97">
        <f>'Mladí jazdci'!DJ15</f>
        <v>0</v>
      </c>
      <c r="DK9" s="97">
        <f>'Mladí jazdci'!DK15</f>
        <v>0</v>
      </c>
      <c r="DL9" s="97">
        <f>'Mladí jazdci'!DL15</f>
        <v>0</v>
      </c>
      <c r="DM9" s="97">
        <f>'Mladí jazdci'!DM15</f>
        <v>0</v>
      </c>
      <c r="DN9" s="97">
        <f>'Mladí jazdci'!DN15</f>
        <v>0</v>
      </c>
      <c r="DO9" s="97">
        <f>'Mladí jazdci'!DO15</f>
        <v>0</v>
      </c>
      <c r="DP9" s="97">
        <f>'Mladí jazdci'!DP15</f>
        <v>0</v>
      </c>
      <c r="DQ9" s="97">
        <f>'Mladí jazdci'!DQ15</f>
        <v>0</v>
      </c>
      <c r="DR9" s="97">
        <f>'Mladí jazdci'!DR15</f>
        <v>0</v>
      </c>
      <c r="DS9" s="97">
        <f>'Mladí jazdci'!DS15</f>
        <v>0</v>
      </c>
      <c r="DT9" s="97">
        <f>'Mladí jazdci'!DT15</f>
        <v>0</v>
      </c>
      <c r="DU9" s="97">
        <f>'Mladí jazdci'!DU15</f>
        <v>0</v>
      </c>
      <c r="DV9" s="97">
        <f>'Mladí jazdci'!DV15</f>
        <v>0</v>
      </c>
      <c r="DW9" s="97">
        <f>'Mladí jazdci'!DW15</f>
        <v>0</v>
      </c>
      <c r="DX9" s="97">
        <f>'Mladí jazdci'!DX15</f>
        <v>0</v>
      </c>
      <c r="DY9" s="97">
        <f>'Mladí jazdci'!DY15</f>
        <v>0</v>
      </c>
      <c r="DZ9" s="97">
        <f>'Mladí jazdci'!DZ15</f>
        <v>0</v>
      </c>
      <c r="EA9" s="97">
        <f>'Mladí jazdci'!EA15</f>
        <v>0</v>
      </c>
      <c r="EB9" s="97">
        <f>'Mladí jazdci'!EB15</f>
        <v>0</v>
      </c>
      <c r="EC9" s="97">
        <f>'Mladí jazdci'!EC15</f>
        <v>0</v>
      </c>
      <c r="ED9" s="97">
        <f>'Mladí jazdci'!ED15</f>
        <v>0</v>
      </c>
      <c r="EE9" s="97">
        <f>'Mladí jazdci'!EE15</f>
        <v>0</v>
      </c>
      <c r="EF9" s="97">
        <f>'Mladí jazdci'!EF15</f>
        <v>0</v>
      </c>
      <c r="EG9" s="97">
        <f>'Mladí jazdci'!EG15</f>
        <v>0</v>
      </c>
      <c r="EH9" s="97">
        <f>'Mladí jazdci'!EH15</f>
        <v>0</v>
      </c>
      <c r="EI9" s="97">
        <f>'Mladí jazdci'!EI15</f>
        <v>0</v>
      </c>
      <c r="EJ9" s="97">
        <f>'Mladí jazdci'!EJ15</f>
        <v>0</v>
      </c>
      <c r="EK9" s="97">
        <f>'Mladí jazdci'!EK15</f>
        <v>0</v>
      </c>
      <c r="EL9" s="97">
        <f>'Mladí jazdci'!EL15</f>
        <v>0</v>
      </c>
      <c r="EM9" s="97">
        <f>'Mladí jazdci'!EM15</f>
        <v>0</v>
      </c>
      <c r="EN9" s="97">
        <f>'Mladí jazdci'!EN15</f>
        <v>0</v>
      </c>
      <c r="EO9" s="97">
        <f>'Mladí jazdci'!EO15</f>
        <v>0</v>
      </c>
      <c r="EP9" s="97">
        <f>'Mladí jazdci'!EP15</f>
        <v>0</v>
      </c>
      <c r="EQ9" s="97">
        <f>'Mladí jazdci'!EQ15</f>
        <v>0</v>
      </c>
      <c r="ER9" s="97">
        <f>'Mladí jazdci'!ER15</f>
        <v>0</v>
      </c>
      <c r="ES9" s="97">
        <f>'Mladí jazdci'!ES15</f>
        <v>0</v>
      </c>
      <c r="ET9" s="97">
        <f>'Mladí jazdci'!ET15</f>
        <v>0</v>
      </c>
      <c r="EU9" s="97">
        <f>'Mladí jazdci'!EU15</f>
        <v>0</v>
      </c>
      <c r="EV9" s="97">
        <f>'Mladí jazdci'!EV15</f>
        <v>0</v>
      </c>
      <c r="EW9" s="97">
        <f>'Mladí jazdci'!EW15</f>
        <v>0</v>
      </c>
      <c r="EX9" s="97">
        <f>'Mladí jazdci'!EX15</f>
        <v>0</v>
      </c>
      <c r="EY9" s="97">
        <f>'Mladí jazdci'!EY15</f>
        <v>0</v>
      </c>
      <c r="EZ9" s="97">
        <f>'Mladí jazdci'!EZ15</f>
        <v>0</v>
      </c>
      <c r="FA9" s="97">
        <f>'Mladí jazdci'!FA15</f>
        <v>0</v>
      </c>
      <c r="FB9" s="97">
        <f>'Mladí jazdci'!FB15</f>
        <v>0</v>
      </c>
      <c r="FC9" s="97">
        <f>'Mladí jazdci'!FC15</f>
        <v>0</v>
      </c>
      <c r="FD9" s="97">
        <f>'Mladí jazdci'!FD15</f>
        <v>0</v>
      </c>
      <c r="FE9" s="97">
        <f>'Mladí jazdci'!FE15</f>
        <v>0</v>
      </c>
      <c r="FF9" s="97">
        <f>'Mladí jazdci'!FF15</f>
        <v>0</v>
      </c>
      <c r="FG9" s="97">
        <f>'Mladí jazdci'!FG15</f>
        <v>0</v>
      </c>
      <c r="FH9" s="97">
        <f>'Mladí jazdci'!FH15</f>
        <v>0</v>
      </c>
      <c r="FI9" s="97">
        <f>'Mladí jazdci'!FI15</f>
        <v>0</v>
      </c>
      <c r="FJ9" s="97">
        <f>'Mladí jazdci'!FJ15</f>
        <v>0</v>
      </c>
      <c r="FK9" s="97">
        <f>'Mladí jazdci'!FK15</f>
        <v>0</v>
      </c>
      <c r="FL9" s="97">
        <f>'Mladí jazdci'!FL15</f>
        <v>0</v>
      </c>
      <c r="FM9" s="97">
        <f>'Mladí jazdci'!FM15</f>
        <v>0</v>
      </c>
      <c r="FN9" s="97">
        <f>'Mladí jazdci'!FN15</f>
        <v>0</v>
      </c>
      <c r="FO9" s="97">
        <f>'Mladí jazdci'!FO15</f>
        <v>0</v>
      </c>
      <c r="FP9" s="97">
        <f>'Mladí jazdci'!FP15</f>
        <v>0</v>
      </c>
      <c r="FQ9" s="97">
        <f>'Mladí jazdci'!FQ15</f>
        <v>0</v>
      </c>
      <c r="FR9" s="97">
        <f>'Mladí jazdci'!FR15</f>
        <v>0</v>
      </c>
      <c r="FS9" s="97">
        <f>'Mladí jazdci'!FS15</f>
        <v>0</v>
      </c>
      <c r="FT9" s="97">
        <f>'Mladí jazdci'!FT15</f>
        <v>0</v>
      </c>
      <c r="FU9" s="97">
        <f>'Mladí jazdci'!FU15</f>
        <v>0</v>
      </c>
      <c r="FV9" s="97">
        <f>'Mladí jazdci'!FV15</f>
        <v>0</v>
      </c>
      <c r="FW9" s="97">
        <f>'Mladí jazdci'!FW15</f>
        <v>0</v>
      </c>
      <c r="FX9" s="97">
        <f>'Mladí jazdci'!FX15</f>
        <v>0</v>
      </c>
      <c r="FY9" s="97">
        <f>'Mladí jazdci'!FY15</f>
        <v>0</v>
      </c>
      <c r="FZ9" s="97">
        <f>'Mladí jazdci'!FZ15</f>
        <v>0</v>
      </c>
      <c r="GA9" s="97">
        <f>'Mladí jazdci'!GA15</f>
        <v>0</v>
      </c>
      <c r="GB9" s="97">
        <f>'Mladí jazdci'!GB15</f>
        <v>0</v>
      </c>
      <c r="GC9" s="97">
        <f>'Mladí jazdci'!GC15</f>
        <v>0</v>
      </c>
      <c r="GD9" s="97">
        <f>'Mladí jazdci'!GD15</f>
        <v>0</v>
      </c>
      <c r="GE9" s="97">
        <f>'Mladí jazdci'!GE15</f>
        <v>0</v>
      </c>
      <c r="GF9" s="97">
        <f>'Mladí jazdci'!GF15</f>
        <v>0</v>
      </c>
      <c r="GG9" s="97">
        <f>'Mladí jazdci'!GG15</f>
        <v>0</v>
      </c>
      <c r="GH9" s="97">
        <f>'Mladí jazdci'!GH15</f>
        <v>0</v>
      </c>
      <c r="GI9" s="97">
        <f>'Mladí jazdci'!GI15</f>
        <v>0</v>
      </c>
      <c r="GJ9" s="97">
        <f>'Mladí jazdci'!GJ15</f>
        <v>0</v>
      </c>
      <c r="GK9" s="97">
        <f>'Mladí jazdci'!GK15</f>
        <v>0</v>
      </c>
      <c r="GL9" s="97">
        <f>'Mladí jazdci'!GL15</f>
        <v>0</v>
      </c>
      <c r="GM9" s="97">
        <f>'Mladí jazdci'!GM15</f>
        <v>0</v>
      </c>
      <c r="GN9" s="97">
        <f>'Mladí jazdci'!GN15</f>
        <v>0</v>
      </c>
      <c r="GO9" s="97">
        <f>'Mladí jazdci'!GO15</f>
        <v>0</v>
      </c>
      <c r="GP9" s="97">
        <f>'Mladí jazdci'!GP15</f>
        <v>0</v>
      </c>
      <c r="GQ9" s="97">
        <f>'Mladí jazdci'!GQ15</f>
        <v>0</v>
      </c>
      <c r="GR9" s="97">
        <f>'Mladí jazdci'!GR15</f>
        <v>0</v>
      </c>
      <c r="GS9" s="97">
        <f>'Mladí jazdci'!GS15</f>
        <v>0</v>
      </c>
      <c r="GT9" s="97">
        <f>'Mladí jazdci'!GT15</f>
        <v>0</v>
      </c>
      <c r="GU9" s="97">
        <f>'Mladí jazdci'!GU15</f>
        <v>0</v>
      </c>
      <c r="GV9" s="97">
        <f>'Mladí jazdci'!GV15</f>
        <v>0</v>
      </c>
      <c r="GW9" s="97">
        <f>'Mladí jazdci'!GW15</f>
        <v>0</v>
      </c>
      <c r="GX9" s="97">
        <f>'Mladí jazdci'!GX15</f>
        <v>0</v>
      </c>
      <c r="GY9" s="97">
        <f>'Mladí jazdci'!GY15</f>
        <v>0</v>
      </c>
      <c r="GZ9" s="97">
        <f>'Mladí jazdci'!GZ15</f>
        <v>0</v>
      </c>
      <c r="HA9" s="97">
        <f>'Mladí jazdci'!HA15</f>
        <v>0</v>
      </c>
      <c r="HB9" s="97">
        <f>'Mladí jazdci'!HB15</f>
        <v>0</v>
      </c>
      <c r="HC9" s="97">
        <f>'Mladí jazdci'!HC15</f>
        <v>0</v>
      </c>
      <c r="HD9" s="97">
        <f>'Mladí jazdci'!HD15</f>
        <v>0</v>
      </c>
      <c r="HE9" s="97">
        <f>'Mladí jazdci'!HE15</f>
        <v>0</v>
      </c>
      <c r="HF9" s="97">
        <f>'Mladí jazdci'!HF15</f>
        <v>0</v>
      </c>
      <c r="HG9" s="97">
        <f>'Mladí jazdci'!HG15</f>
        <v>0</v>
      </c>
      <c r="HH9" s="97">
        <f>'Mladí jazdci'!HH15</f>
        <v>0</v>
      </c>
      <c r="HI9" s="97">
        <f>'Mladí jazdci'!HI15</f>
        <v>0</v>
      </c>
      <c r="HJ9" s="97">
        <f>'Mladí jazdci'!HJ15</f>
        <v>0</v>
      </c>
      <c r="HK9" s="97">
        <f>'Mladí jazdci'!HK15</f>
        <v>0</v>
      </c>
      <c r="HL9" s="97">
        <f>'Mladí jazdci'!HL15</f>
        <v>0</v>
      </c>
      <c r="HM9" s="97">
        <f>'Mladí jazdci'!HM15</f>
        <v>0</v>
      </c>
      <c r="HN9" s="97">
        <f>'Mladí jazdci'!HN15</f>
        <v>0</v>
      </c>
      <c r="HO9" s="97">
        <f>'Mladí jazdci'!HO15</f>
        <v>0</v>
      </c>
      <c r="HP9" s="97">
        <f>'Mladí jazdci'!HP15</f>
        <v>0</v>
      </c>
      <c r="HQ9" s="97">
        <f>'Mladí jazdci'!HQ15</f>
        <v>0</v>
      </c>
      <c r="HR9" s="97">
        <f>'Mladí jazdci'!HR15</f>
        <v>0</v>
      </c>
      <c r="HS9" s="97">
        <f>'Mladí jazdci'!HS15</f>
        <v>0</v>
      </c>
      <c r="HT9" s="97">
        <f>'Mladí jazdci'!HT15</f>
        <v>0</v>
      </c>
      <c r="HU9" s="97">
        <f>'Mladí jazdci'!HU15</f>
        <v>0</v>
      </c>
      <c r="HV9" s="97">
        <f>'Mladí jazdci'!HV15</f>
        <v>0</v>
      </c>
      <c r="HW9" s="97">
        <f>'Mladí jazdci'!HW15</f>
        <v>0</v>
      </c>
      <c r="HX9" s="97">
        <f>'Mladí jazdci'!HX15</f>
        <v>0</v>
      </c>
      <c r="HY9" s="97">
        <f>'Mladí jazdci'!HY15</f>
        <v>0</v>
      </c>
      <c r="HZ9" s="97">
        <f>'Mladí jazdci'!HZ15</f>
        <v>0</v>
      </c>
      <c r="IA9" s="97">
        <f>'Mladí jazdci'!IA15</f>
        <v>0</v>
      </c>
      <c r="IB9" s="97">
        <f>'Mladí jazdci'!IB15</f>
        <v>0</v>
      </c>
      <c r="IC9" s="97">
        <f>'Mladí jazdci'!IC15</f>
        <v>0</v>
      </c>
      <c r="ID9" s="97">
        <f>'Mladí jazdci'!ID15</f>
        <v>0</v>
      </c>
      <c r="IE9" s="97">
        <f>'Mladí jazdci'!IE15</f>
        <v>0</v>
      </c>
      <c r="IF9" s="97">
        <f>'Mladí jazdci'!IF15</f>
        <v>0</v>
      </c>
      <c r="IG9" s="97">
        <f>'Mladí jazdci'!IG15</f>
        <v>0</v>
      </c>
      <c r="IH9" s="97">
        <f>'Mladí jazdci'!IH15</f>
        <v>0</v>
      </c>
      <c r="II9" s="97">
        <f>'Mladí jazdci'!II15</f>
        <v>0</v>
      </c>
      <c r="IJ9" s="97">
        <f>'Mladí jazdci'!IJ15</f>
        <v>0</v>
      </c>
      <c r="IK9" s="97">
        <f>'Mladí jazdci'!IK15</f>
        <v>0</v>
      </c>
      <c r="IL9" s="97">
        <f>'Mladí jazdci'!IL15</f>
        <v>0</v>
      </c>
      <c r="IM9" s="97">
        <f>'Mladí jazdci'!IM15</f>
        <v>0</v>
      </c>
      <c r="IN9" s="97">
        <f>'Mladí jazdci'!IN15</f>
        <v>0</v>
      </c>
      <c r="IO9" s="97">
        <f>'Mladí jazdci'!IO15</f>
        <v>0</v>
      </c>
      <c r="IP9" s="97">
        <f>'Mladí jazdci'!IP15</f>
        <v>0</v>
      </c>
      <c r="IQ9" s="97">
        <f>'Mladí jazdci'!IQ15</f>
        <v>0</v>
      </c>
      <c r="IR9" s="97">
        <f>'Mladí jazdci'!IR15</f>
        <v>0</v>
      </c>
      <c r="IS9" s="97">
        <f>'Mladí jazdci'!IS15</f>
        <v>0</v>
      </c>
      <c r="IT9" s="97">
        <f>'Mladí jazdci'!IT15</f>
        <v>0</v>
      </c>
      <c r="IU9" s="97">
        <f>'Mladí jazdci'!IU15</f>
        <v>0</v>
      </c>
      <c r="IV9" s="97">
        <f>'Mladí jazdci'!IV15</f>
        <v>0</v>
      </c>
      <c r="IW9" s="97">
        <f>'Mladí jazdci'!IW15</f>
        <v>0</v>
      </c>
      <c r="IX9" s="97">
        <f>'Mladí jazdci'!IX15</f>
        <v>0</v>
      </c>
      <c r="IY9" s="97">
        <f>'Mladí jazdci'!IY15</f>
        <v>0</v>
      </c>
      <c r="IZ9" s="97">
        <f>'Mladí jazdci'!IZ15</f>
        <v>0</v>
      </c>
      <c r="JA9" s="97">
        <f>'Mladí jazdci'!JA15</f>
        <v>0</v>
      </c>
      <c r="JB9" s="97">
        <f>'Mladí jazdci'!JB15</f>
        <v>0</v>
      </c>
      <c r="JC9" s="97">
        <f>'Mladí jazdci'!JC15</f>
        <v>0</v>
      </c>
      <c r="JD9" s="97">
        <f>'Mladí jazdci'!JD15</f>
        <v>0</v>
      </c>
      <c r="JE9" s="97">
        <f>'Mladí jazdci'!JE15</f>
        <v>0</v>
      </c>
      <c r="JF9" s="97">
        <f>'Mladí jazdci'!JF15</f>
        <v>0</v>
      </c>
      <c r="JG9" s="97">
        <f>'Mladí jazdci'!JG15</f>
        <v>0</v>
      </c>
      <c r="JH9" s="97">
        <f>'Mladí jazdci'!JH15</f>
        <v>0</v>
      </c>
      <c r="JI9" s="97">
        <f>'Mladí jazdci'!JI15</f>
        <v>0</v>
      </c>
      <c r="JJ9" s="97">
        <f>'Mladí jazdci'!JJ15</f>
        <v>0</v>
      </c>
      <c r="JK9" s="97">
        <f>'Mladí jazdci'!JK15</f>
        <v>0</v>
      </c>
      <c r="JL9" s="97">
        <f>'Mladí jazdci'!JL15</f>
        <v>0</v>
      </c>
      <c r="JM9" s="97">
        <f>'Mladí jazdci'!JM15</f>
        <v>0</v>
      </c>
      <c r="JN9" s="97">
        <f>'Mladí jazdci'!JN15</f>
        <v>0</v>
      </c>
      <c r="JO9" s="97">
        <f>'Mladí jazdci'!JO15</f>
        <v>0</v>
      </c>
      <c r="JP9" s="97">
        <f>'Mladí jazdci'!JP15</f>
        <v>0</v>
      </c>
      <c r="JQ9" s="97">
        <f>'Mladí jazdci'!JQ15</f>
        <v>0</v>
      </c>
      <c r="JR9" s="97">
        <f>'Mladí jazdci'!JR15</f>
        <v>0</v>
      </c>
      <c r="JS9" s="97">
        <f>'Mladí jazdci'!JS15</f>
        <v>0</v>
      </c>
      <c r="JT9" s="97">
        <f>'Mladí jazdci'!JT15</f>
        <v>0</v>
      </c>
      <c r="JU9" s="97">
        <f>'Mladí jazdci'!JU15</f>
        <v>0</v>
      </c>
      <c r="JV9" s="97">
        <f>'Mladí jazdci'!JV15</f>
        <v>0</v>
      </c>
      <c r="JW9" s="97">
        <f>'Mladí jazdci'!JW15</f>
        <v>0</v>
      </c>
      <c r="JX9" s="97">
        <f>'Mladí jazdci'!JX15</f>
        <v>0</v>
      </c>
      <c r="JY9" s="97">
        <f>'Mladí jazdci'!JY15</f>
        <v>0</v>
      </c>
      <c r="JZ9" s="97">
        <f>'Mladí jazdci'!JZ15</f>
        <v>0</v>
      </c>
      <c r="KA9" s="97">
        <f>'Mladí jazdci'!KA15</f>
        <v>0</v>
      </c>
      <c r="KB9" s="97">
        <f>'Mladí jazdci'!KB15</f>
        <v>0</v>
      </c>
      <c r="KC9" s="97">
        <f>'Mladí jazdci'!KC15</f>
        <v>0</v>
      </c>
      <c r="KD9" s="97">
        <f>'Mladí jazdci'!KD15</f>
        <v>0</v>
      </c>
      <c r="KE9" s="97">
        <f>'Mladí jazdci'!KE15</f>
        <v>0</v>
      </c>
      <c r="KF9" s="97">
        <f>'Mladí jazdci'!KF15</f>
        <v>0</v>
      </c>
      <c r="KG9" s="97">
        <f>'Mladí jazdci'!KG15</f>
        <v>0</v>
      </c>
      <c r="KH9" s="97">
        <f>'Mladí jazdci'!KH15</f>
        <v>0</v>
      </c>
      <c r="KI9" s="97">
        <f>'Mladí jazdci'!KI15</f>
        <v>0</v>
      </c>
      <c r="KJ9" s="97">
        <f>'Mladí jazdci'!KJ15</f>
        <v>0</v>
      </c>
      <c r="KK9" s="97">
        <f>'Mladí jazdci'!KK15</f>
        <v>0</v>
      </c>
      <c r="KL9" s="97">
        <f>'Mladí jazdci'!KL15</f>
        <v>0</v>
      </c>
      <c r="KM9" s="97">
        <f>'Mladí jazdci'!KM15</f>
        <v>0</v>
      </c>
      <c r="KN9" s="97">
        <f>'Mladí jazdci'!KN15</f>
        <v>0</v>
      </c>
      <c r="KO9" s="97">
        <f>'Mladí jazdci'!KO15</f>
        <v>0</v>
      </c>
      <c r="KP9" s="97">
        <f>'Mladí jazdci'!KP15</f>
        <v>0</v>
      </c>
      <c r="KQ9" s="97">
        <f>'Mladí jazdci'!KQ15</f>
        <v>0</v>
      </c>
      <c r="KR9" s="97">
        <f>'Mladí jazdci'!KR15</f>
        <v>0</v>
      </c>
      <c r="KS9" s="97">
        <f>'Mladí jazdci'!KS15</f>
        <v>0</v>
      </c>
      <c r="KT9" s="97">
        <f>'Mladí jazdci'!KT15</f>
        <v>0</v>
      </c>
      <c r="KU9" s="97">
        <f>'Mladí jazdci'!KU15</f>
        <v>0</v>
      </c>
      <c r="KV9" s="97">
        <f>'Mladí jazdci'!KV15</f>
        <v>0</v>
      </c>
      <c r="KW9" s="97">
        <f>'Mladí jazdci'!KW15</f>
        <v>0</v>
      </c>
      <c r="KX9" s="97">
        <f>'Mladí jazdci'!KX15</f>
        <v>0</v>
      </c>
      <c r="KY9" s="97">
        <f>'Mladí jazdci'!KY15</f>
        <v>0</v>
      </c>
      <c r="KZ9" s="97">
        <f>'Mladí jazdci'!KZ15</f>
        <v>0</v>
      </c>
      <c r="LA9" s="97">
        <f>'Mladí jazdci'!LA15</f>
        <v>0</v>
      </c>
      <c r="LB9" s="97">
        <f>'Mladí jazdci'!LB15</f>
        <v>0</v>
      </c>
      <c r="LC9" s="97">
        <f>'Mladí jazdci'!LC15</f>
        <v>0</v>
      </c>
      <c r="LD9" s="97">
        <f>'Mladí jazdci'!LD15</f>
        <v>0</v>
      </c>
      <c r="LE9" s="97">
        <f>'Mladí jazdci'!LE15</f>
        <v>0</v>
      </c>
      <c r="LF9" s="97">
        <f>'Mladí jazdci'!LF15</f>
        <v>0</v>
      </c>
      <c r="LG9" s="97">
        <f>'Mladí jazdci'!LG15</f>
        <v>0</v>
      </c>
      <c r="LH9" s="97">
        <f>'Mladí jazdci'!LH15</f>
        <v>0</v>
      </c>
      <c r="LI9" s="97">
        <f>'Mladí jazdci'!LI15</f>
        <v>0</v>
      </c>
      <c r="LJ9" s="97">
        <f>'Mladí jazdci'!LJ15</f>
        <v>0</v>
      </c>
      <c r="LK9" s="97">
        <f>'Mladí jazdci'!LK15</f>
        <v>0</v>
      </c>
      <c r="LL9" s="97">
        <f>'Mladí jazdci'!LL15</f>
        <v>0</v>
      </c>
      <c r="LM9" s="97">
        <f>'Mladí jazdci'!LM15</f>
        <v>0</v>
      </c>
      <c r="LN9" s="97">
        <f>'Mladí jazdci'!LN15</f>
        <v>0</v>
      </c>
      <c r="LO9" s="97">
        <f>'Mladí jazdci'!LO15</f>
        <v>0</v>
      </c>
      <c r="LP9" s="97">
        <f>'Mladí jazdci'!LP15</f>
        <v>0</v>
      </c>
      <c r="LQ9" s="97">
        <f>'Mladí jazdci'!LQ15</f>
        <v>0</v>
      </c>
      <c r="LR9" s="97">
        <f>'Mladí jazdci'!LR15</f>
        <v>0</v>
      </c>
      <c r="LS9" s="97">
        <f>'Mladí jazdci'!LS15</f>
        <v>0</v>
      </c>
      <c r="LT9" s="97">
        <f>'Mladí jazdci'!LT15</f>
        <v>0</v>
      </c>
      <c r="LU9" s="97">
        <f>'Mladí jazdci'!LU15</f>
        <v>0</v>
      </c>
      <c r="LV9" s="97">
        <f>'Mladí jazdci'!LV15</f>
        <v>0</v>
      </c>
      <c r="LW9" s="97">
        <f>'Mladí jazdci'!LW15</f>
        <v>0</v>
      </c>
      <c r="LX9" s="97">
        <f>'Mladí jazdci'!LX15</f>
        <v>0</v>
      </c>
      <c r="LY9" s="97">
        <f>'Mladí jazdci'!LY15</f>
        <v>0</v>
      </c>
      <c r="LZ9" s="97">
        <f>'Mladí jazdci'!LZ15</f>
        <v>0</v>
      </c>
      <c r="MA9" s="97">
        <f>'Mladí jazdci'!MA15</f>
        <v>0</v>
      </c>
      <c r="MB9" s="97">
        <f>'Mladí jazdci'!MB15</f>
        <v>0</v>
      </c>
      <c r="MC9" s="97">
        <f>'Mladí jazdci'!MC15</f>
        <v>0</v>
      </c>
      <c r="MD9" s="97">
        <f>'Mladí jazdci'!MD15</f>
        <v>0</v>
      </c>
      <c r="ME9" s="97">
        <f>'Mladí jazdci'!ME15</f>
        <v>0</v>
      </c>
      <c r="MF9" s="97">
        <f>'Mladí jazdci'!MF15</f>
        <v>0</v>
      </c>
      <c r="MG9" s="97">
        <f>'Mladí jazdci'!MG15</f>
        <v>0</v>
      </c>
      <c r="MH9" s="97">
        <f>'Mladí jazdci'!MH15</f>
        <v>0</v>
      </c>
      <c r="MI9" s="97">
        <f>'Mladí jazdci'!MI15</f>
        <v>0</v>
      </c>
      <c r="MJ9" s="97">
        <f>'Mladí jazdci'!MJ15</f>
        <v>0</v>
      </c>
      <c r="MK9" s="97">
        <f>'Mladí jazdci'!MK15</f>
        <v>0</v>
      </c>
      <c r="ML9" s="97">
        <f>'Mladí jazdci'!ML15</f>
        <v>0</v>
      </c>
      <c r="MM9" s="97">
        <f>'Mladí jazdci'!MM15</f>
        <v>0</v>
      </c>
      <c r="MN9" s="97">
        <f>'Mladí jazdci'!MN15</f>
        <v>0</v>
      </c>
      <c r="MO9" s="97">
        <f>'Mladí jazdci'!MO15</f>
        <v>0</v>
      </c>
      <c r="MP9" s="97">
        <f>'Mladí jazdci'!MP15</f>
        <v>0</v>
      </c>
      <c r="MQ9" s="97">
        <f>'Mladí jazdci'!MQ15</f>
        <v>0</v>
      </c>
      <c r="MR9" s="97">
        <f>'Mladí jazdci'!MR15</f>
        <v>0</v>
      </c>
      <c r="MS9" s="97">
        <f>'Mladí jazdci'!MS15</f>
        <v>0</v>
      </c>
      <c r="MT9" s="97">
        <f>'Mladí jazdci'!MT15</f>
        <v>0</v>
      </c>
      <c r="MU9" s="97">
        <f>'Mladí jazdci'!MU15</f>
        <v>0</v>
      </c>
      <c r="MV9" s="97">
        <f>'Mladí jazdci'!MV15</f>
        <v>0</v>
      </c>
      <c r="MW9" s="97">
        <f>'Mladí jazdci'!MW15</f>
        <v>0</v>
      </c>
      <c r="MX9" s="97">
        <f>'Mladí jazdci'!MX15</f>
        <v>0</v>
      </c>
      <c r="MY9" s="97">
        <f>'Mladí jazdci'!MY15</f>
        <v>0</v>
      </c>
      <c r="MZ9" s="97">
        <f>'Mladí jazdci'!MZ15</f>
        <v>0</v>
      </c>
      <c r="NA9" s="97">
        <f>'Mladí jazdci'!NA15</f>
        <v>0</v>
      </c>
      <c r="NB9" s="97">
        <f>'Mladí jazdci'!NB15</f>
        <v>0</v>
      </c>
      <c r="NC9" s="97">
        <f>'Mladí jazdci'!NC15</f>
        <v>0</v>
      </c>
      <c r="ND9" s="97">
        <f>'Mladí jazdci'!ND15</f>
        <v>0</v>
      </c>
      <c r="NE9" s="97">
        <f>'Mladí jazdci'!NE15</f>
        <v>0</v>
      </c>
      <c r="NF9" s="97">
        <f>'Mladí jazdci'!NF15</f>
        <v>0</v>
      </c>
      <c r="NG9" s="97">
        <f>'Mladí jazdci'!NG15</f>
        <v>0</v>
      </c>
      <c r="NH9" s="97">
        <f>'Mladí jazdci'!NH15</f>
        <v>0</v>
      </c>
      <c r="NI9" s="97">
        <f>'Mladí jazdci'!NI15</f>
        <v>0</v>
      </c>
      <c r="NJ9" s="97">
        <f>'Mladí jazdci'!NJ15</f>
        <v>0</v>
      </c>
      <c r="NK9" s="97">
        <f>'Mladí jazdci'!NK15</f>
        <v>0</v>
      </c>
      <c r="NL9" s="97">
        <f>'Mladí jazdci'!NL15</f>
        <v>0</v>
      </c>
      <c r="NM9" s="97">
        <f>'Mladí jazdci'!NM15</f>
        <v>0</v>
      </c>
      <c r="NN9" s="97">
        <f>'Mladí jazdci'!NN15</f>
        <v>0</v>
      </c>
      <c r="NO9" s="97">
        <f>'Mladí jazdci'!NO15</f>
        <v>0</v>
      </c>
      <c r="NP9" s="97">
        <f>'Mladí jazdci'!NP15</f>
        <v>0</v>
      </c>
      <c r="NQ9" s="97">
        <f>'Mladí jazdci'!NQ15</f>
        <v>0</v>
      </c>
      <c r="NR9" s="97">
        <f>'Mladí jazdci'!NR15</f>
        <v>0</v>
      </c>
      <c r="NS9" s="97">
        <f>'Mladí jazdci'!NS15</f>
        <v>0</v>
      </c>
      <c r="NT9" s="97">
        <f>'Mladí jazdci'!NT15</f>
        <v>0</v>
      </c>
      <c r="NU9" s="97">
        <f>'Mladí jazdci'!NU15</f>
        <v>0</v>
      </c>
      <c r="NV9" s="97">
        <f>'Mladí jazdci'!NV15</f>
        <v>0</v>
      </c>
      <c r="NW9" s="97">
        <f>'Mladí jazdci'!NW15</f>
        <v>0</v>
      </c>
      <c r="NX9" s="97">
        <f>'Mladí jazdci'!NX15</f>
        <v>0</v>
      </c>
      <c r="NY9" s="97">
        <f>'Mladí jazdci'!NY15</f>
        <v>0</v>
      </c>
      <c r="NZ9" s="97">
        <f>'Mladí jazdci'!NZ15</f>
        <v>0</v>
      </c>
      <c r="OA9" s="97">
        <f>'Mladí jazdci'!OA15</f>
        <v>0</v>
      </c>
      <c r="OB9" s="97">
        <f>'Mladí jazdci'!OB15</f>
        <v>0</v>
      </c>
      <c r="OC9" s="97">
        <f>'Mladí jazdci'!OC15</f>
        <v>0</v>
      </c>
      <c r="OD9" s="97">
        <f>'Mladí jazdci'!OD15</f>
        <v>0</v>
      </c>
      <c r="OE9" s="97">
        <f>'Mladí jazdci'!OE15</f>
        <v>0</v>
      </c>
      <c r="OF9" s="97">
        <f>'Mladí jazdci'!OF15</f>
        <v>0</v>
      </c>
      <c r="OG9" s="97">
        <f>'Mladí jazdci'!OG15</f>
        <v>0</v>
      </c>
      <c r="OH9" s="97">
        <f>'Mladí jazdci'!OH15</f>
        <v>0</v>
      </c>
      <c r="OI9" s="97">
        <f>'Mladí jazdci'!OI15</f>
        <v>0</v>
      </c>
      <c r="OJ9" s="97">
        <f>'Mladí jazdci'!OJ15</f>
        <v>0</v>
      </c>
      <c r="OK9" s="97">
        <f>'Mladí jazdci'!OK15</f>
        <v>0</v>
      </c>
      <c r="OL9" s="97">
        <f>'Mladí jazdci'!OL15</f>
        <v>0</v>
      </c>
      <c r="OM9" s="97">
        <f>'Mladí jazdci'!OM15</f>
        <v>0</v>
      </c>
      <c r="ON9" s="97">
        <f>'Mladí jazdci'!ON15</f>
        <v>0</v>
      </c>
      <c r="OO9" s="97">
        <f>'Mladí jazdci'!OO15</f>
        <v>0</v>
      </c>
      <c r="OP9" s="97">
        <f>'Mladí jazdci'!OP15</f>
        <v>0</v>
      </c>
      <c r="OQ9" s="97">
        <f>'Mladí jazdci'!OQ15</f>
        <v>0</v>
      </c>
      <c r="OR9" s="97">
        <f>'Mladí jazdci'!OR15</f>
        <v>0</v>
      </c>
      <c r="OS9" s="97">
        <f>'Mladí jazdci'!OS15</f>
        <v>0</v>
      </c>
      <c r="OT9" s="97">
        <f>'Mladí jazdci'!OT15</f>
        <v>0</v>
      </c>
      <c r="OU9" s="97">
        <f>'Mladí jazdci'!OU15</f>
        <v>0</v>
      </c>
      <c r="OV9" s="97">
        <f>'Mladí jazdci'!OV15</f>
        <v>0</v>
      </c>
      <c r="OW9" s="97">
        <f>'Mladí jazdci'!OW15</f>
        <v>0</v>
      </c>
      <c r="OX9" s="97">
        <f>'Mladí jazdci'!OX15</f>
        <v>0</v>
      </c>
      <c r="OY9" s="97">
        <f>'Mladí jazdci'!OY15</f>
        <v>0</v>
      </c>
      <c r="OZ9" s="97">
        <f>'Mladí jazdci'!OZ15</f>
        <v>0</v>
      </c>
      <c r="PA9" s="97">
        <f>'Mladí jazdci'!PA15</f>
        <v>0</v>
      </c>
      <c r="PB9" s="97">
        <f>'Mladí jazdci'!PB15</f>
        <v>0</v>
      </c>
      <c r="PC9" s="97">
        <f>'Mladí jazdci'!PC15</f>
        <v>0</v>
      </c>
      <c r="PD9" s="97">
        <f>'Mladí jazdci'!PD15</f>
        <v>0</v>
      </c>
      <c r="PE9" s="97">
        <f>'Mladí jazdci'!PE15</f>
        <v>0</v>
      </c>
      <c r="PF9" s="97">
        <f>'Mladí jazdci'!PF15</f>
        <v>0</v>
      </c>
      <c r="PG9" s="97">
        <f>'Mladí jazdci'!PG15</f>
        <v>0</v>
      </c>
      <c r="PH9" s="97">
        <f>'Mladí jazdci'!PH15</f>
        <v>0</v>
      </c>
      <c r="PI9" s="97">
        <f>'Mladí jazdci'!PI15</f>
        <v>0</v>
      </c>
      <c r="PJ9" s="97">
        <f>'Mladí jazdci'!PJ15</f>
        <v>0</v>
      </c>
      <c r="PK9" s="97">
        <f>'Mladí jazdci'!PK15</f>
        <v>0</v>
      </c>
      <c r="PL9" s="97">
        <f>'Mladí jazdci'!PL15</f>
        <v>0</v>
      </c>
      <c r="PM9" s="97">
        <f>'Mladí jazdci'!PM15</f>
        <v>0</v>
      </c>
      <c r="PN9" s="97">
        <f>'Mladí jazdci'!PN15</f>
        <v>0</v>
      </c>
      <c r="PO9" s="97">
        <f>'Mladí jazdci'!PO15</f>
        <v>0</v>
      </c>
      <c r="PP9" s="97">
        <f>'Mladí jazdci'!PP15</f>
        <v>0</v>
      </c>
      <c r="PQ9" s="97">
        <f>'Mladí jazdci'!PQ15</f>
        <v>0</v>
      </c>
      <c r="PR9" s="97">
        <f>'Mladí jazdci'!PR15</f>
        <v>0</v>
      </c>
      <c r="PS9" s="97">
        <f>'Mladí jazdci'!PS15</f>
        <v>0</v>
      </c>
      <c r="PT9" s="97">
        <f>'Mladí jazdci'!PT15</f>
        <v>0</v>
      </c>
      <c r="PU9" s="97">
        <f>'Mladí jazdci'!PU15</f>
        <v>0</v>
      </c>
      <c r="PV9" s="97">
        <f>'Mladí jazdci'!PV15</f>
        <v>0</v>
      </c>
      <c r="PW9" s="97">
        <f>'Mladí jazdci'!PW15</f>
        <v>0</v>
      </c>
      <c r="PX9" s="97">
        <f>'Mladí jazdci'!PX15</f>
        <v>0</v>
      </c>
      <c r="PY9" s="97">
        <f>'Mladí jazdci'!PY15</f>
        <v>0</v>
      </c>
      <c r="PZ9" s="97">
        <f>'Mladí jazdci'!PZ15</f>
        <v>0</v>
      </c>
      <c r="QA9" s="97">
        <f>'Mladí jazdci'!QA15</f>
        <v>0</v>
      </c>
      <c r="QB9" s="97">
        <f>'Mladí jazdci'!QB15</f>
        <v>0</v>
      </c>
      <c r="QC9" s="97">
        <f>'Mladí jazdci'!QC15</f>
        <v>0</v>
      </c>
      <c r="QD9" s="97">
        <f>'Mladí jazdci'!QD15</f>
        <v>0</v>
      </c>
      <c r="QE9" s="97">
        <f>'Mladí jazdci'!QE15</f>
        <v>0</v>
      </c>
      <c r="QF9" s="97">
        <f>'Mladí jazdci'!QF15</f>
        <v>0</v>
      </c>
      <c r="QG9" s="97">
        <f>'Mladí jazdci'!QG15</f>
        <v>0</v>
      </c>
      <c r="QH9" s="97">
        <f>'Mladí jazdci'!QH15</f>
        <v>0</v>
      </c>
      <c r="QI9" s="97">
        <f>'Mladí jazdci'!QI15</f>
        <v>0</v>
      </c>
      <c r="QJ9" s="97">
        <f>'Mladí jazdci'!QJ15</f>
        <v>0</v>
      </c>
      <c r="QK9" s="97">
        <f>'Mladí jazdci'!QK15</f>
        <v>0</v>
      </c>
      <c r="QL9" s="97">
        <f>'Mladí jazdci'!QL15</f>
        <v>0</v>
      </c>
      <c r="QM9" s="97">
        <f>'Mladí jazdci'!QM15</f>
        <v>0</v>
      </c>
      <c r="QN9" s="97">
        <f>'Mladí jazdci'!QN15</f>
        <v>0</v>
      </c>
      <c r="QO9" s="97">
        <f>'Mladí jazdci'!QO15</f>
        <v>0</v>
      </c>
      <c r="QP9" s="97">
        <f>'Mladí jazdci'!QP15</f>
        <v>0</v>
      </c>
      <c r="QQ9" s="97">
        <f>'Mladí jazdci'!QQ15</f>
        <v>0</v>
      </c>
      <c r="QR9" s="97">
        <f>'Mladí jazdci'!QR15</f>
        <v>0</v>
      </c>
      <c r="QS9" s="97">
        <f>'Mladí jazdci'!QS15</f>
        <v>0</v>
      </c>
      <c r="QT9" s="97">
        <f>'Mladí jazdci'!QT15</f>
        <v>0</v>
      </c>
      <c r="QU9" s="97">
        <f>'Mladí jazdci'!QU15</f>
        <v>0</v>
      </c>
      <c r="QV9" s="97">
        <f>'Mladí jazdci'!QV15</f>
        <v>0</v>
      </c>
      <c r="QW9" s="97">
        <f>'Mladí jazdci'!QW15</f>
        <v>0</v>
      </c>
      <c r="QX9" s="97">
        <f>'Mladí jazdci'!QX15</f>
        <v>0</v>
      </c>
      <c r="QY9" s="97">
        <f>'Mladí jazdci'!QY15</f>
        <v>0</v>
      </c>
      <c r="QZ9" s="97">
        <f>'Mladí jazdci'!QZ15</f>
        <v>0</v>
      </c>
      <c r="RA9" s="97">
        <f>'Mladí jazdci'!RA15</f>
        <v>0</v>
      </c>
      <c r="RB9" s="97">
        <f>'Mladí jazdci'!RB15</f>
        <v>0</v>
      </c>
      <c r="RC9" s="97">
        <f>'Mladí jazdci'!RC15</f>
        <v>0</v>
      </c>
      <c r="RD9" s="97">
        <f>'Mladí jazdci'!RD15</f>
        <v>0</v>
      </c>
      <c r="RE9" s="97">
        <f>'Mladí jazdci'!RE15</f>
        <v>0</v>
      </c>
      <c r="RF9" s="97">
        <f>'Mladí jazdci'!RF15</f>
        <v>0</v>
      </c>
      <c r="RG9" s="97">
        <f>'Mladí jazdci'!RG15</f>
        <v>0</v>
      </c>
      <c r="RH9" s="97">
        <f>'Mladí jazdci'!RH15</f>
        <v>0</v>
      </c>
      <c r="RI9" s="97">
        <f>'Mladí jazdci'!RI15</f>
        <v>0</v>
      </c>
      <c r="RJ9" s="97">
        <f>'Mladí jazdci'!RJ15</f>
        <v>0</v>
      </c>
      <c r="RK9" s="97">
        <f>'Mladí jazdci'!RK15</f>
        <v>0</v>
      </c>
      <c r="RL9" s="97">
        <f>'Mladí jazdci'!RL15</f>
        <v>0</v>
      </c>
      <c r="RM9" s="97">
        <f>'Mladí jazdci'!RM15</f>
        <v>0</v>
      </c>
      <c r="RN9" s="97">
        <f>'Mladí jazdci'!RN15</f>
        <v>0</v>
      </c>
      <c r="RO9" s="97">
        <f>'Mladí jazdci'!RO15</f>
        <v>0</v>
      </c>
      <c r="RP9" s="97">
        <f>'Mladí jazdci'!RP15</f>
        <v>0</v>
      </c>
      <c r="RQ9" s="97">
        <f>'Mladí jazdci'!RQ15</f>
        <v>0</v>
      </c>
      <c r="RR9" s="97">
        <f>'Mladí jazdci'!RR15</f>
        <v>0</v>
      </c>
      <c r="RS9" s="97">
        <f>'Mladí jazdci'!RS15</f>
        <v>0</v>
      </c>
      <c r="RT9" s="97">
        <f>'Mladí jazdci'!RT15</f>
        <v>0</v>
      </c>
      <c r="RU9" s="97">
        <f>'Mladí jazdci'!RU15</f>
        <v>0</v>
      </c>
      <c r="RV9" s="97">
        <f>'Mladí jazdci'!RV15</f>
        <v>0</v>
      </c>
      <c r="RW9" s="97">
        <f>'Mladí jazdci'!RW15</f>
        <v>0</v>
      </c>
      <c r="RX9" s="97">
        <f>'Mladí jazdci'!RX15</f>
        <v>0</v>
      </c>
      <c r="RY9" s="97">
        <f>'Mladí jazdci'!RY15</f>
        <v>0</v>
      </c>
      <c r="RZ9" s="97">
        <f>'Mladí jazdci'!RZ15</f>
        <v>0</v>
      </c>
      <c r="SA9" s="97">
        <f>'Mladí jazdci'!SA15</f>
        <v>0</v>
      </c>
      <c r="SB9" s="97">
        <f>'Mladí jazdci'!SB15</f>
        <v>0</v>
      </c>
      <c r="SC9" s="97">
        <f>'Mladí jazdci'!SC15</f>
        <v>0</v>
      </c>
      <c r="SD9" s="97">
        <f>'Mladí jazdci'!SD15</f>
        <v>0</v>
      </c>
      <c r="SE9" s="97">
        <f>'Mladí jazdci'!SE15</f>
        <v>0</v>
      </c>
      <c r="SF9" s="97">
        <f>'Mladí jazdci'!SF15</f>
        <v>0</v>
      </c>
      <c r="SG9" s="97">
        <f>'Mladí jazdci'!SG15</f>
        <v>0</v>
      </c>
      <c r="SH9" s="97">
        <f>'Mladí jazdci'!SH15</f>
        <v>0</v>
      </c>
      <c r="SI9" s="97">
        <f>'Mladí jazdci'!SI15</f>
        <v>0</v>
      </c>
      <c r="SJ9" s="97">
        <f>'Mladí jazdci'!SJ15</f>
        <v>0</v>
      </c>
      <c r="SK9" s="97">
        <f>'Mladí jazdci'!SK15</f>
        <v>0</v>
      </c>
      <c r="SL9" s="97">
        <f>'Mladí jazdci'!SL15</f>
        <v>0</v>
      </c>
      <c r="SM9" s="97">
        <f>'Mladí jazdci'!SM15</f>
        <v>0</v>
      </c>
      <c r="SN9" s="97">
        <f>'Mladí jazdci'!SN15</f>
        <v>0</v>
      </c>
      <c r="SO9" s="97">
        <f>'Mladí jazdci'!SO15</f>
        <v>0</v>
      </c>
      <c r="SP9" s="97">
        <f>'Mladí jazdci'!SP15</f>
        <v>0</v>
      </c>
      <c r="SQ9" s="97">
        <f>'Mladí jazdci'!SQ15</f>
        <v>0</v>
      </c>
      <c r="SR9" s="97">
        <f>'Mladí jazdci'!SR15</f>
        <v>0</v>
      </c>
      <c r="SS9" s="97">
        <f>'Mladí jazdci'!SS15</f>
        <v>0</v>
      </c>
      <c r="ST9" s="97">
        <f>'Mladí jazdci'!ST15</f>
        <v>0</v>
      </c>
      <c r="SU9" s="97">
        <f>'Mladí jazdci'!SU15</f>
        <v>0</v>
      </c>
      <c r="SV9" s="97">
        <f>'Mladí jazdci'!SV15</f>
        <v>0</v>
      </c>
      <c r="SW9" s="97">
        <f>'Mladí jazdci'!SW15</f>
        <v>0</v>
      </c>
      <c r="SX9" s="97">
        <f>'Mladí jazdci'!SX15</f>
        <v>0</v>
      </c>
      <c r="SY9" s="97">
        <f>'Mladí jazdci'!SY15</f>
        <v>0</v>
      </c>
      <c r="SZ9" s="97">
        <f>'Mladí jazdci'!SZ15</f>
        <v>0</v>
      </c>
      <c r="TA9" s="97">
        <f>'Mladí jazdci'!TA15</f>
        <v>0</v>
      </c>
      <c r="TB9" s="97">
        <f>'Mladí jazdci'!TB15</f>
        <v>0</v>
      </c>
    </row>
    <row r="10" spans="1:522" s="1" customFormat="1" ht="18" customHeight="1" x14ac:dyDescent="0.2">
      <c r="A10" s="12">
        <v>2</v>
      </c>
      <c r="B10" s="11" t="s">
        <v>136</v>
      </c>
      <c r="E10" s="59" t="s">
        <v>65</v>
      </c>
      <c r="F10" s="1">
        <v>7365</v>
      </c>
      <c r="G10" s="9" t="s">
        <v>96</v>
      </c>
      <c r="H10" s="4" t="s">
        <v>42</v>
      </c>
      <c r="I10" s="1">
        <f>SUM(K10:TB10)</f>
        <v>78</v>
      </c>
      <c r="J10" s="12">
        <f>Tabuľka3[[#This Row],[Stĺpec9]]</f>
        <v>78</v>
      </c>
      <c r="K10" s="97">
        <f>'Mladí jazdci'!K10</f>
        <v>0</v>
      </c>
      <c r="L10" s="97">
        <f>'Mladí jazdci'!L10</f>
        <v>0</v>
      </c>
      <c r="M10" s="97">
        <f>'Mladí jazdci'!M10</f>
        <v>0</v>
      </c>
      <c r="N10" s="97">
        <f>'Mladí jazdci'!N10</f>
        <v>0</v>
      </c>
      <c r="O10" s="97">
        <f>'Mladí jazdci'!O10</f>
        <v>0</v>
      </c>
      <c r="P10" s="97">
        <f>'Mladí jazdci'!P10</f>
        <v>0</v>
      </c>
      <c r="Q10" s="97">
        <f>'Mladí jazdci'!Q10</f>
        <v>0</v>
      </c>
      <c r="R10" s="97">
        <f>'Mladí jazdci'!R10</f>
        <v>0</v>
      </c>
      <c r="S10" s="97">
        <f>'Mladí jazdci'!S10</f>
        <v>0</v>
      </c>
      <c r="T10" s="97">
        <f>'Mladí jazdci'!T10</f>
        <v>0</v>
      </c>
      <c r="U10" s="97">
        <f>'Mladí jazdci'!U10</f>
        <v>0</v>
      </c>
      <c r="V10" s="97">
        <f>'Mladí jazdci'!V10</f>
        <v>0</v>
      </c>
      <c r="W10" s="97">
        <f>'Mladí jazdci'!W10</f>
        <v>0</v>
      </c>
      <c r="X10" s="97">
        <f>'Mladí jazdci'!X10</f>
        <v>0</v>
      </c>
      <c r="Y10" s="97">
        <f>'Mladí jazdci'!Y10</f>
        <v>0</v>
      </c>
      <c r="Z10" s="97">
        <f>'Mladí jazdci'!Z10</f>
        <v>0</v>
      </c>
      <c r="AA10" s="97">
        <f>'Mladí jazdci'!AA10</f>
        <v>0</v>
      </c>
      <c r="AB10" s="97">
        <f>'Mladí jazdci'!AB10</f>
        <v>0</v>
      </c>
      <c r="AC10" s="97">
        <f>'Mladí jazdci'!AC10</f>
        <v>0</v>
      </c>
      <c r="AD10" s="97">
        <f>'Mladí jazdci'!AD10</f>
        <v>0</v>
      </c>
      <c r="AE10" s="97">
        <f>'Mladí jazdci'!AE10</f>
        <v>0</v>
      </c>
      <c r="AF10" s="97">
        <f>'Mladí jazdci'!AF10</f>
        <v>0</v>
      </c>
      <c r="AG10" s="97">
        <f>'Mladí jazdci'!AG10</f>
        <v>0</v>
      </c>
      <c r="AH10" s="97">
        <f>'Mladí jazdci'!AH10</f>
        <v>0</v>
      </c>
      <c r="AI10" s="97">
        <f>'Mladí jazdci'!AI10</f>
        <v>0</v>
      </c>
      <c r="AJ10" s="97">
        <f>'Mladí jazdci'!AJ10</f>
        <v>0</v>
      </c>
      <c r="AK10" s="97">
        <f>'Mladí jazdci'!AK10</f>
        <v>0</v>
      </c>
      <c r="AL10" s="97">
        <f>'Mladí jazdci'!AL10</f>
        <v>0</v>
      </c>
      <c r="AM10" s="97">
        <f>'Mladí jazdci'!AM10</f>
        <v>0</v>
      </c>
      <c r="AN10" s="97">
        <f>'Mladí jazdci'!AN10</f>
        <v>0</v>
      </c>
      <c r="AO10" s="97">
        <f>'Mladí jazdci'!AO10</f>
        <v>0</v>
      </c>
      <c r="AP10" s="97">
        <f>'Mladí jazdci'!AP10</f>
        <v>0</v>
      </c>
      <c r="AQ10" s="97">
        <f>'Mladí jazdci'!AQ10</f>
        <v>0</v>
      </c>
      <c r="AR10" s="97">
        <f>'Mladí jazdci'!AR10</f>
        <v>0</v>
      </c>
      <c r="AS10" s="97">
        <f>'Mladí jazdci'!AS10</f>
        <v>0</v>
      </c>
      <c r="AT10" s="97">
        <f>'Mladí jazdci'!AT10</f>
        <v>0</v>
      </c>
      <c r="AU10" s="97">
        <f>'Mladí jazdci'!AU10</f>
        <v>0</v>
      </c>
      <c r="AV10" s="97">
        <f>'Mladí jazdci'!AV10</f>
        <v>0</v>
      </c>
      <c r="AW10" s="97">
        <f>'Mladí jazdci'!AW10</f>
        <v>0</v>
      </c>
      <c r="AX10" s="97">
        <f>'Mladí jazdci'!AX10</f>
        <v>0</v>
      </c>
      <c r="AY10" s="97">
        <f>'Mladí jazdci'!AY10</f>
        <v>0</v>
      </c>
      <c r="AZ10" s="97">
        <f>'Mladí jazdci'!AZ10</f>
        <v>0</v>
      </c>
      <c r="BA10" s="97">
        <f>'Mladí jazdci'!BA10</f>
        <v>0</v>
      </c>
      <c r="BB10" s="97">
        <f>'Mladí jazdci'!BB10</f>
        <v>0</v>
      </c>
      <c r="BC10" s="97">
        <f>'Mladí jazdci'!BC10</f>
        <v>24</v>
      </c>
      <c r="BD10" s="97">
        <f>'Mladí jazdci'!BD10</f>
        <v>28.5</v>
      </c>
      <c r="BE10" s="97">
        <f>'Mladí jazdci'!BE10</f>
        <v>0</v>
      </c>
      <c r="BF10" s="97">
        <f>'Mladí jazdci'!BF10</f>
        <v>0</v>
      </c>
      <c r="BG10" s="97">
        <f>'Mladí jazdci'!BG10</f>
        <v>25.5</v>
      </c>
      <c r="BH10" s="97">
        <f>'Mladí jazdci'!BH10</f>
        <v>0</v>
      </c>
      <c r="BI10" s="97">
        <f>'Mladí jazdci'!BI10</f>
        <v>0</v>
      </c>
      <c r="BJ10" s="97">
        <f>'Mladí jazdci'!BJ10</f>
        <v>0</v>
      </c>
      <c r="BK10" s="97">
        <f>'Mladí jazdci'!BK10</f>
        <v>0</v>
      </c>
      <c r="BL10" s="97">
        <f>'Mladí jazdci'!BL10</f>
        <v>0</v>
      </c>
      <c r="BM10" s="97">
        <f>'Mladí jazdci'!BM10</f>
        <v>0</v>
      </c>
      <c r="BN10" s="97">
        <f>'Mladí jazdci'!BN10</f>
        <v>0</v>
      </c>
      <c r="BO10" s="97">
        <f>'Mladí jazdci'!BO10</f>
        <v>0</v>
      </c>
      <c r="BP10" s="97">
        <f>'Mladí jazdci'!BP10</f>
        <v>0</v>
      </c>
      <c r="BQ10" s="97">
        <f>'Mladí jazdci'!BQ10</f>
        <v>0</v>
      </c>
      <c r="BR10" s="97">
        <f>'Mladí jazdci'!BR10</f>
        <v>0</v>
      </c>
      <c r="BS10" s="97">
        <f>'Mladí jazdci'!BS10</f>
        <v>0</v>
      </c>
      <c r="BT10" s="97">
        <f>'Mladí jazdci'!BT10</f>
        <v>0</v>
      </c>
      <c r="BU10" s="97">
        <f>'Mladí jazdci'!BU10</f>
        <v>0</v>
      </c>
      <c r="BV10" s="97">
        <f>'Mladí jazdci'!BV10</f>
        <v>0</v>
      </c>
      <c r="BW10" s="97">
        <f>'Mladí jazdci'!BW10</f>
        <v>0</v>
      </c>
      <c r="BX10" s="97">
        <f>'Mladí jazdci'!BX10</f>
        <v>0</v>
      </c>
      <c r="BY10" s="97">
        <f>'Mladí jazdci'!BY10</f>
        <v>0</v>
      </c>
      <c r="BZ10" s="97">
        <f>'Mladí jazdci'!BZ10</f>
        <v>0</v>
      </c>
      <c r="CA10" s="97">
        <f>'Mladí jazdci'!CA10</f>
        <v>0</v>
      </c>
      <c r="CB10" s="97">
        <f>'Mladí jazdci'!CB10</f>
        <v>0</v>
      </c>
      <c r="CC10" s="97">
        <f>'Mladí jazdci'!CC10</f>
        <v>0</v>
      </c>
      <c r="CD10" s="97">
        <f>'Mladí jazdci'!CD10</f>
        <v>0</v>
      </c>
      <c r="CE10" s="97">
        <f>'Mladí jazdci'!CE10</f>
        <v>0</v>
      </c>
      <c r="CF10" s="97">
        <f>'Mladí jazdci'!CF10</f>
        <v>0</v>
      </c>
      <c r="CG10" s="97">
        <f>'Mladí jazdci'!CG10</f>
        <v>0</v>
      </c>
      <c r="CH10" s="97">
        <f>'Mladí jazdci'!CH10</f>
        <v>0</v>
      </c>
      <c r="CI10" s="97">
        <f>'Mladí jazdci'!CI10</f>
        <v>0</v>
      </c>
      <c r="CJ10" s="97">
        <f>'Mladí jazdci'!CJ10</f>
        <v>0</v>
      </c>
      <c r="CK10" s="97">
        <f>'Mladí jazdci'!CK10</f>
        <v>0</v>
      </c>
      <c r="CL10" s="97">
        <f>'Mladí jazdci'!CL10</f>
        <v>0</v>
      </c>
      <c r="CM10" s="97">
        <f>'Mladí jazdci'!CM10</f>
        <v>0</v>
      </c>
      <c r="CN10" s="97">
        <f>'Mladí jazdci'!CN10</f>
        <v>0</v>
      </c>
      <c r="CO10" s="97">
        <f>'Mladí jazdci'!CO10</f>
        <v>0</v>
      </c>
      <c r="CP10" s="97">
        <f>'Mladí jazdci'!CP10</f>
        <v>0</v>
      </c>
      <c r="CQ10" s="97">
        <f>'Mladí jazdci'!CQ10</f>
        <v>0</v>
      </c>
      <c r="CR10" s="97">
        <f>'Mladí jazdci'!CR10</f>
        <v>0</v>
      </c>
      <c r="CS10" s="97">
        <f>'Mladí jazdci'!CS10</f>
        <v>0</v>
      </c>
      <c r="CT10" s="97">
        <f>'Mladí jazdci'!CT10</f>
        <v>0</v>
      </c>
      <c r="CU10" s="97">
        <f>'Mladí jazdci'!CU10</f>
        <v>0</v>
      </c>
      <c r="CV10" s="97">
        <f>'Mladí jazdci'!CV10</f>
        <v>0</v>
      </c>
      <c r="CW10" s="97">
        <f>'Mladí jazdci'!CW10</f>
        <v>0</v>
      </c>
      <c r="CX10" s="97">
        <f>'Mladí jazdci'!CX10</f>
        <v>0</v>
      </c>
      <c r="CY10" s="97">
        <f>'Mladí jazdci'!CY10</f>
        <v>0</v>
      </c>
      <c r="CZ10" s="97">
        <f>'Mladí jazdci'!CZ10</f>
        <v>0</v>
      </c>
      <c r="DA10" s="97">
        <f>'Mladí jazdci'!DA10</f>
        <v>0</v>
      </c>
      <c r="DB10" s="97">
        <f>'Mladí jazdci'!DB10</f>
        <v>0</v>
      </c>
      <c r="DC10" s="97">
        <f>'Mladí jazdci'!DC10</f>
        <v>0</v>
      </c>
      <c r="DD10" s="97">
        <f>'Mladí jazdci'!DD10</f>
        <v>0</v>
      </c>
      <c r="DE10" s="97">
        <f>'Mladí jazdci'!DE10</f>
        <v>0</v>
      </c>
      <c r="DF10" s="97">
        <f>'Mladí jazdci'!DF10</f>
        <v>0</v>
      </c>
      <c r="DG10" s="97">
        <f>'Mladí jazdci'!DG10</f>
        <v>0</v>
      </c>
      <c r="DH10" s="97">
        <f>'Mladí jazdci'!DH10</f>
        <v>0</v>
      </c>
      <c r="DI10" s="97">
        <f>'Mladí jazdci'!DI10</f>
        <v>0</v>
      </c>
      <c r="DJ10" s="97">
        <f>'Mladí jazdci'!DJ10</f>
        <v>0</v>
      </c>
      <c r="DK10" s="97">
        <f>'Mladí jazdci'!DK10</f>
        <v>0</v>
      </c>
      <c r="DL10" s="97">
        <f>'Mladí jazdci'!DL10</f>
        <v>0</v>
      </c>
      <c r="DM10" s="97">
        <f>'Mladí jazdci'!DM10</f>
        <v>0</v>
      </c>
      <c r="DN10" s="97">
        <f>'Mladí jazdci'!DN10</f>
        <v>0</v>
      </c>
      <c r="DO10" s="97">
        <f>'Mladí jazdci'!DO10</f>
        <v>0</v>
      </c>
      <c r="DP10" s="97">
        <f>'Mladí jazdci'!DP10</f>
        <v>0</v>
      </c>
      <c r="DQ10" s="97">
        <f>'Mladí jazdci'!DQ10</f>
        <v>0</v>
      </c>
      <c r="DR10" s="97">
        <f>'Mladí jazdci'!DR10</f>
        <v>0</v>
      </c>
      <c r="DS10" s="97">
        <f>'Mladí jazdci'!DS10</f>
        <v>0</v>
      </c>
      <c r="DT10" s="97">
        <f>'Mladí jazdci'!DT10</f>
        <v>0</v>
      </c>
      <c r="DU10" s="97">
        <f>'Mladí jazdci'!DU10</f>
        <v>0</v>
      </c>
      <c r="DV10" s="97">
        <f>'Mladí jazdci'!DV10</f>
        <v>0</v>
      </c>
      <c r="DW10" s="97">
        <f>'Mladí jazdci'!DW10</f>
        <v>0</v>
      </c>
      <c r="DX10" s="97">
        <f>'Mladí jazdci'!DX10</f>
        <v>0</v>
      </c>
      <c r="DY10" s="97">
        <f>'Mladí jazdci'!DY10</f>
        <v>0</v>
      </c>
      <c r="DZ10" s="97">
        <f>'Mladí jazdci'!DZ10</f>
        <v>0</v>
      </c>
      <c r="EA10" s="97">
        <f>'Mladí jazdci'!EA10</f>
        <v>0</v>
      </c>
      <c r="EB10" s="97">
        <f>'Mladí jazdci'!EB10</f>
        <v>0</v>
      </c>
      <c r="EC10" s="97">
        <f>'Mladí jazdci'!EC10</f>
        <v>0</v>
      </c>
      <c r="ED10" s="97">
        <f>'Mladí jazdci'!ED10</f>
        <v>0</v>
      </c>
      <c r="EE10" s="97">
        <f>'Mladí jazdci'!EE10</f>
        <v>0</v>
      </c>
      <c r="EF10" s="97">
        <f>'Mladí jazdci'!EF10</f>
        <v>0</v>
      </c>
      <c r="EG10" s="97">
        <f>'Mladí jazdci'!EG10</f>
        <v>0</v>
      </c>
      <c r="EH10" s="97">
        <f>'Mladí jazdci'!EH10</f>
        <v>0</v>
      </c>
      <c r="EI10" s="97">
        <f>'Mladí jazdci'!EI10</f>
        <v>0</v>
      </c>
      <c r="EJ10" s="97">
        <f>'Mladí jazdci'!EJ10</f>
        <v>0</v>
      </c>
      <c r="EK10" s="97">
        <f>'Mladí jazdci'!EK10</f>
        <v>0</v>
      </c>
      <c r="EL10" s="97">
        <f>'Mladí jazdci'!EL10</f>
        <v>0</v>
      </c>
      <c r="EM10" s="97">
        <f>'Mladí jazdci'!EM10</f>
        <v>0</v>
      </c>
      <c r="EN10" s="97">
        <f>'Mladí jazdci'!EN10</f>
        <v>0</v>
      </c>
      <c r="EO10" s="97">
        <f>'Mladí jazdci'!EO10</f>
        <v>0</v>
      </c>
      <c r="EP10" s="97">
        <f>'Mladí jazdci'!EP10</f>
        <v>0</v>
      </c>
      <c r="EQ10" s="97">
        <f>'Mladí jazdci'!EQ10</f>
        <v>0</v>
      </c>
      <c r="ER10" s="97">
        <f>'Mladí jazdci'!ER10</f>
        <v>0</v>
      </c>
      <c r="ES10" s="97">
        <f>'Mladí jazdci'!ES10</f>
        <v>0</v>
      </c>
      <c r="ET10" s="97">
        <f>'Mladí jazdci'!ET10</f>
        <v>0</v>
      </c>
      <c r="EU10" s="97">
        <f>'Mladí jazdci'!EU10</f>
        <v>0</v>
      </c>
      <c r="EV10" s="97">
        <f>'Mladí jazdci'!EV10</f>
        <v>0</v>
      </c>
      <c r="EW10" s="97">
        <f>'Mladí jazdci'!EW10</f>
        <v>0</v>
      </c>
      <c r="EX10" s="97">
        <f>'Mladí jazdci'!EX10</f>
        <v>0</v>
      </c>
      <c r="EY10" s="97">
        <f>'Mladí jazdci'!EY10</f>
        <v>0</v>
      </c>
      <c r="EZ10" s="97">
        <f>'Mladí jazdci'!EZ10</f>
        <v>0</v>
      </c>
      <c r="FA10" s="97">
        <f>'Mladí jazdci'!FA10</f>
        <v>0</v>
      </c>
      <c r="FB10" s="97">
        <f>'Mladí jazdci'!FB10</f>
        <v>0</v>
      </c>
      <c r="FC10" s="97">
        <f>'Mladí jazdci'!FC10</f>
        <v>0</v>
      </c>
      <c r="FD10" s="97">
        <f>'Mladí jazdci'!FD10</f>
        <v>0</v>
      </c>
      <c r="FE10" s="97">
        <f>'Mladí jazdci'!FE10</f>
        <v>0</v>
      </c>
      <c r="FF10" s="97">
        <f>'Mladí jazdci'!FF10</f>
        <v>0</v>
      </c>
      <c r="FG10" s="97">
        <f>'Mladí jazdci'!FG10</f>
        <v>0</v>
      </c>
      <c r="FH10" s="97">
        <f>'Mladí jazdci'!FH10</f>
        <v>0</v>
      </c>
      <c r="FI10" s="97">
        <f>'Mladí jazdci'!FI10</f>
        <v>0</v>
      </c>
      <c r="FJ10" s="97">
        <f>'Mladí jazdci'!FJ10</f>
        <v>0</v>
      </c>
      <c r="FK10" s="97">
        <f>'Mladí jazdci'!FK10</f>
        <v>0</v>
      </c>
      <c r="FL10" s="97">
        <f>'Mladí jazdci'!FL10</f>
        <v>0</v>
      </c>
      <c r="FM10" s="97">
        <f>'Mladí jazdci'!FM10</f>
        <v>0</v>
      </c>
      <c r="FN10" s="97">
        <f>'Mladí jazdci'!FN10</f>
        <v>0</v>
      </c>
      <c r="FO10" s="97">
        <f>'Mladí jazdci'!FO10</f>
        <v>0</v>
      </c>
      <c r="FP10" s="97">
        <f>'Mladí jazdci'!FP10</f>
        <v>0</v>
      </c>
      <c r="FQ10" s="97">
        <f>'Mladí jazdci'!FQ10</f>
        <v>0</v>
      </c>
      <c r="FR10" s="97">
        <f>'Mladí jazdci'!FR10</f>
        <v>0</v>
      </c>
      <c r="FS10" s="97">
        <f>'Mladí jazdci'!FS10</f>
        <v>0</v>
      </c>
      <c r="FT10" s="97">
        <f>'Mladí jazdci'!FT10</f>
        <v>0</v>
      </c>
      <c r="FU10" s="97">
        <f>'Mladí jazdci'!FU10</f>
        <v>0</v>
      </c>
      <c r="FV10" s="97">
        <f>'Mladí jazdci'!FV10</f>
        <v>0</v>
      </c>
      <c r="FW10" s="97">
        <f>'Mladí jazdci'!FW10</f>
        <v>0</v>
      </c>
      <c r="FX10" s="97">
        <f>'Mladí jazdci'!FX10</f>
        <v>0</v>
      </c>
      <c r="FY10" s="97">
        <f>'Mladí jazdci'!FY10</f>
        <v>0</v>
      </c>
      <c r="FZ10" s="97">
        <f>'Mladí jazdci'!FZ10</f>
        <v>0</v>
      </c>
      <c r="GA10" s="97">
        <f>'Mladí jazdci'!GA10</f>
        <v>0</v>
      </c>
      <c r="GB10" s="97">
        <f>'Mladí jazdci'!GB10</f>
        <v>0</v>
      </c>
      <c r="GC10" s="97">
        <f>'Mladí jazdci'!GC10</f>
        <v>0</v>
      </c>
      <c r="GD10" s="97">
        <f>'Mladí jazdci'!GD10</f>
        <v>0</v>
      </c>
      <c r="GE10" s="97">
        <f>'Mladí jazdci'!GE10</f>
        <v>0</v>
      </c>
      <c r="GF10" s="97">
        <f>'Mladí jazdci'!GF10</f>
        <v>0</v>
      </c>
      <c r="GG10" s="97">
        <f>'Mladí jazdci'!GG10</f>
        <v>0</v>
      </c>
      <c r="GH10" s="97">
        <f>'Mladí jazdci'!GH10</f>
        <v>0</v>
      </c>
      <c r="GI10" s="97">
        <f>'Mladí jazdci'!GI10</f>
        <v>0</v>
      </c>
      <c r="GJ10" s="97">
        <f>'Mladí jazdci'!GJ10</f>
        <v>0</v>
      </c>
      <c r="GK10" s="97">
        <f>'Mladí jazdci'!GK10</f>
        <v>0</v>
      </c>
      <c r="GL10" s="97">
        <f>'Mladí jazdci'!GL10</f>
        <v>0</v>
      </c>
      <c r="GM10" s="97">
        <f>'Mladí jazdci'!GM10</f>
        <v>0</v>
      </c>
      <c r="GN10" s="97">
        <f>'Mladí jazdci'!GN10</f>
        <v>0</v>
      </c>
      <c r="GO10" s="97">
        <f>'Mladí jazdci'!GO10</f>
        <v>0</v>
      </c>
      <c r="GP10" s="97">
        <f>'Mladí jazdci'!GP10</f>
        <v>0</v>
      </c>
      <c r="GQ10" s="97">
        <f>'Mladí jazdci'!GQ10</f>
        <v>0</v>
      </c>
      <c r="GR10" s="97">
        <f>'Mladí jazdci'!GR10</f>
        <v>0</v>
      </c>
      <c r="GS10" s="97">
        <f>'Mladí jazdci'!GS10</f>
        <v>0</v>
      </c>
      <c r="GT10" s="97">
        <f>'Mladí jazdci'!GT10</f>
        <v>0</v>
      </c>
      <c r="GU10" s="97">
        <f>'Mladí jazdci'!GU10</f>
        <v>0</v>
      </c>
      <c r="GV10" s="97">
        <f>'Mladí jazdci'!GV10</f>
        <v>0</v>
      </c>
      <c r="GW10" s="97">
        <f>'Mladí jazdci'!GW10</f>
        <v>0</v>
      </c>
      <c r="GX10" s="97">
        <f>'Mladí jazdci'!GX10</f>
        <v>0</v>
      </c>
      <c r="GY10" s="97">
        <f>'Mladí jazdci'!GY10</f>
        <v>0</v>
      </c>
      <c r="GZ10" s="97">
        <f>'Mladí jazdci'!GZ10</f>
        <v>0</v>
      </c>
      <c r="HA10" s="97">
        <f>'Mladí jazdci'!HA10</f>
        <v>0</v>
      </c>
      <c r="HB10" s="97">
        <f>'Mladí jazdci'!HB10</f>
        <v>0</v>
      </c>
      <c r="HC10" s="97">
        <f>'Mladí jazdci'!HC10</f>
        <v>0</v>
      </c>
      <c r="HD10" s="97">
        <f>'Mladí jazdci'!HD10</f>
        <v>0</v>
      </c>
      <c r="HE10" s="97">
        <f>'Mladí jazdci'!HE10</f>
        <v>0</v>
      </c>
      <c r="HF10" s="97">
        <f>'Mladí jazdci'!HF10</f>
        <v>0</v>
      </c>
      <c r="HG10" s="97">
        <f>'Mladí jazdci'!HG10</f>
        <v>0</v>
      </c>
      <c r="HH10" s="97">
        <f>'Mladí jazdci'!HH10</f>
        <v>0</v>
      </c>
      <c r="HI10" s="97">
        <f>'Mladí jazdci'!HI10</f>
        <v>0</v>
      </c>
      <c r="HJ10" s="97">
        <f>'Mladí jazdci'!HJ10</f>
        <v>0</v>
      </c>
      <c r="HK10" s="97">
        <f>'Mladí jazdci'!HK10</f>
        <v>0</v>
      </c>
      <c r="HL10" s="97">
        <f>'Mladí jazdci'!HL10</f>
        <v>0</v>
      </c>
      <c r="HM10" s="97">
        <f>'Mladí jazdci'!HM10</f>
        <v>0</v>
      </c>
      <c r="HN10" s="97">
        <f>'Mladí jazdci'!HN10</f>
        <v>0</v>
      </c>
      <c r="HO10" s="97">
        <f>'Mladí jazdci'!HO10</f>
        <v>0</v>
      </c>
      <c r="HP10" s="97">
        <f>'Mladí jazdci'!HP10</f>
        <v>0</v>
      </c>
      <c r="HQ10" s="97">
        <f>'Mladí jazdci'!HQ10</f>
        <v>0</v>
      </c>
      <c r="HR10" s="97">
        <f>'Mladí jazdci'!HR10</f>
        <v>0</v>
      </c>
      <c r="HS10" s="97">
        <f>'Mladí jazdci'!HS10</f>
        <v>0</v>
      </c>
      <c r="HT10" s="97">
        <f>'Mladí jazdci'!HT10</f>
        <v>0</v>
      </c>
      <c r="HU10" s="97">
        <f>'Mladí jazdci'!HU10</f>
        <v>0</v>
      </c>
      <c r="HV10" s="97">
        <f>'Mladí jazdci'!HV10</f>
        <v>0</v>
      </c>
      <c r="HW10" s="97">
        <f>'Mladí jazdci'!HW10</f>
        <v>0</v>
      </c>
      <c r="HX10" s="97">
        <f>'Mladí jazdci'!HX10</f>
        <v>0</v>
      </c>
      <c r="HY10" s="97">
        <f>'Mladí jazdci'!HY10</f>
        <v>0</v>
      </c>
      <c r="HZ10" s="97">
        <f>'Mladí jazdci'!HZ10</f>
        <v>0</v>
      </c>
      <c r="IA10" s="97">
        <f>'Mladí jazdci'!IA10</f>
        <v>0</v>
      </c>
      <c r="IB10" s="97">
        <f>'Mladí jazdci'!IB10</f>
        <v>0</v>
      </c>
      <c r="IC10" s="97">
        <f>'Mladí jazdci'!IC10</f>
        <v>0</v>
      </c>
      <c r="ID10" s="97">
        <f>'Mladí jazdci'!ID10</f>
        <v>0</v>
      </c>
      <c r="IE10" s="97">
        <f>'Mladí jazdci'!IE10</f>
        <v>0</v>
      </c>
      <c r="IF10" s="97">
        <f>'Mladí jazdci'!IF10</f>
        <v>0</v>
      </c>
      <c r="IG10" s="97">
        <f>'Mladí jazdci'!IG10</f>
        <v>0</v>
      </c>
      <c r="IH10" s="97">
        <f>'Mladí jazdci'!IH10</f>
        <v>0</v>
      </c>
      <c r="II10" s="97">
        <f>'Mladí jazdci'!II10</f>
        <v>0</v>
      </c>
      <c r="IJ10" s="97">
        <f>'Mladí jazdci'!IJ10</f>
        <v>0</v>
      </c>
      <c r="IK10" s="97">
        <f>'Mladí jazdci'!IK10</f>
        <v>0</v>
      </c>
      <c r="IL10" s="97">
        <f>'Mladí jazdci'!IL10</f>
        <v>0</v>
      </c>
      <c r="IM10" s="97">
        <f>'Mladí jazdci'!IM10</f>
        <v>0</v>
      </c>
      <c r="IN10" s="97">
        <f>'Mladí jazdci'!IN10</f>
        <v>0</v>
      </c>
      <c r="IO10" s="97">
        <f>'Mladí jazdci'!IO10</f>
        <v>0</v>
      </c>
      <c r="IP10" s="97">
        <f>'Mladí jazdci'!IP10</f>
        <v>0</v>
      </c>
      <c r="IQ10" s="97">
        <f>'Mladí jazdci'!IQ10</f>
        <v>0</v>
      </c>
      <c r="IR10" s="97">
        <f>'Mladí jazdci'!IR10</f>
        <v>0</v>
      </c>
      <c r="IS10" s="97">
        <f>'Mladí jazdci'!IS10</f>
        <v>0</v>
      </c>
      <c r="IT10" s="97">
        <f>'Mladí jazdci'!IT10</f>
        <v>0</v>
      </c>
      <c r="IU10" s="97">
        <f>'Mladí jazdci'!IU10</f>
        <v>0</v>
      </c>
      <c r="IV10" s="97">
        <f>'Mladí jazdci'!IV10</f>
        <v>0</v>
      </c>
      <c r="IW10" s="97">
        <f>'Mladí jazdci'!IW10</f>
        <v>0</v>
      </c>
      <c r="IX10" s="97">
        <f>'Mladí jazdci'!IX10</f>
        <v>0</v>
      </c>
      <c r="IY10" s="97">
        <f>'Mladí jazdci'!IY10</f>
        <v>0</v>
      </c>
      <c r="IZ10" s="97">
        <f>'Mladí jazdci'!IZ10</f>
        <v>0</v>
      </c>
      <c r="JA10" s="97">
        <f>'Mladí jazdci'!JA10</f>
        <v>0</v>
      </c>
      <c r="JB10" s="97">
        <f>'Mladí jazdci'!JB10</f>
        <v>0</v>
      </c>
      <c r="JC10" s="97">
        <f>'Mladí jazdci'!JC10</f>
        <v>0</v>
      </c>
      <c r="JD10" s="97">
        <f>'Mladí jazdci'!JD10</f>
        <v>0</v>
      </c>
      <c r="JE10" s="97">
        <f>'Mladí jazdci'!JE10</f>
        <v>0</v>
      </c>
      <c r="JF10" s="97">
        <f>'Mladí jazdci'!JF10</f>
        <v>0</v>
      </c>
      <c r="JG10" s="97">
        <f>'Mladí jazdci'!JG10</f>
        <v>0</v>
      </c>
      <c r="JH10" s="97">
        <f>'Mladí jazdci'!JH10</f>
        <v>0</v>
      </c>
      <c r="JI10" s="97">
        <f>'Mladí jazdci'!JI10</f>
        <v>0</v>
      </c>
      <c r="JJ10" s="97">
        <f>'Mladí jazdci'!JJ10</f>
        <v>0</v>
      </c>
      <c r="JK10" s="97">
        <f>'Mladí jazdci'!JK10</f>
        <v>0</v>
      </c>
      <c r="JL10" s="97">
        <f>'Mladí jazdci'!JL10</f>
        <v>0</v>
      </c>
      <c r="JM10" s="97">
        <f>'Mladí jazdci'!JM10</f>
        <v>0</v>
      </c>
      <c r="JN10" s="97">
        <f>'Mladí jazdci'!JN10</f>
        <v>0</v>
      </c>
      <c r="JO10" s="97">
        <f>'Mladí jazdci'!JO10</f>
        <v>0</v>
      </c>
      <c r="JP10" s="97">
        <f>'Mladí jazdci'!JP10</f>
        <v>0</v>
      </c>
      <c r="JQ10" s="97">
        <f>'Mladí jazdci'!JQ10</f>
        <v>0</v>
      </c>
      <c r="JR10" s="97">
        <f>'Mladí jazdci'!JR10</f>
        <v>0</v>
      </c>
      <c r="JS10" s="97">
        <f>'Mladí jazdci'!JS10</f>
        <v>0</v>
      </c>
      <c r="JT10" s="97">
        <f>'Mladí jazdci'!JT10</f>
        <v>0</v>
      </c>
      <c r="JU10" s="97">
        <f>'Mladí jazdci'!JU10</f>
        <v>0</v>
      </c>
      <c r="JV10" s="97">
        <f>'Mladí jazdci'!JV10</f>
        <v>0</v>
      </c>
      <c r="JW10" s="97">
        <f>'Mladí jazdci'!JW10</f>
        <v>0</v>
      </c>
      <c r="JX10" s="97">
        <f>'Mladí jazdci'!JX10</f>
        <v>0</v>
      </c>
      <c r="JY10" s="97">
        <f>'Mladí jazdci'!JY10</f>
        <v>0</v>
      </c>
      <c r="JZ10" s="97">
        <f>'Mladí jazdci'!JZ10</f>
        <v>0</v>
      </c>
      <c r="KA10" s="97">
        <f>'Mladí jazdci'!KA10</f>
        <v>0</v>
      </c>
      <c r="KB10" s="97">
        <f>'Mladí jazdci'!KB10</f>
        <v>0</v>
      </c>
      <c r="KC10" s="97">
        <f>'Mladí jazdci'!KC10</f>
        <v>0</v>
      </c>
      <c r="KD10" s="97">
        <f>'Mladí jazdci'!KD10</f>
        <v>0</v>
      </c>
      <c r="KE10" s="97">
        <f>'Mladí jazdci'!KE10</f>
        <v>0</v>
      </c>
      <c r="KF10" s="97">
        <f>'Mladí jazdci'!KF10</f>
        <v>0</v>
      </c>
      <c r="KG10" s="97">
        <f>'Mladí jazdci'!KG10</f>
        <v>0</v>
      </c>
      <c r="KH10" s="97">
        <f>'Mladí jazdci'!KH10</f>
        <v>0</v>
      </c>
      <c r="KI10" s="97">
        <f>'Mladí jazdci'!KI10</f>
        <v>0</v>
      </c>
      <c r="KJ10" s="97">
        <f>'Mladí jazdci'!KJ10</f>
        <v>0</v>
      </c>
      <c r="KK10" s="97">
        <f>'Mladí jazdci'!KK10</f>
        <v>0</v>
      </c>
      <c r="KL10" s="97">
        <f>'Mladí jazdci'!KL10</f>
        <v>0</v>
      </c>
      <c r="KM10" s="97">
        <f>'Mladí jazdci'!KM10</f>
        <v>0</v>
      </c>
      <c r="KN10" s="97">
        <f>'Mladí jazdci'!KN10</f>
        <v>0</v>
      </c>
      <c r="KO10" s="97">
        <f>'Mladí jazdci'!KO10</f>
        <v>0</v>
      </c>
      <c r="KP10" s="97">
        <f>'Mladí jazdci'!KP10</f>
        <v>0</v>
      </c>
      <c r="KQ10" s="97">
        <f>'Mladí jazdci'!KQ10</f>
        <v>0</v>
      </c>
      <c r="KR10" s="97">
        <f>'Mladí jazdci'!KR10</f>
        <v>0</v>
      </c>
      <c r="KS10" s="97">
        <f>'Mladí jazdci'!KS10</f>
        <v>0</v>
      </c>
      <c r="KT10" s="97">
        <f>'Mladí jazdci'!KT10</f>
        <v>0</v>
      </c>
      <c r="KU10" s="97">
        <f>'Mladí jazdci'!KU10</f>
        <v>0</v>
      </c>
      <c r="KV10" s="97">
        <f>'Mladí jazdci'!KV10</f>
        <v>0</v>
      </c>
      <c r="KW10" s="97">
        <f>'Mladí jazdci'!KW10</f>
        <v>0</v>
      </c>
      <c r="KX10" s="97">
        <f>'Mladí jazdci'!KX10</f>
        <v>0</v>
      </c>
      <c r="KY10" s="97">
        <f>'Mladí jazdci'!KY10</f>
        <v>0</v>
      </c>
      <c r="KZ10" s="97">
        <f>'Mladí jazdci'!KZ10</f>
        <v>0</v>
      </c>
      <c r="LA10" s="97">
        <f>'Mladí jazdci'!LA10</f>
        <v>0</v>
      </c>
      <c r="LB10" s="97">
        <f>'Mladí jazdci'!LB10</f>
        <v>0</v>
      </c>
      <c r="LC10" s="97">
        <f>'Mladí jazdci'!LC10</f>
        <v>0</v>
      </c>
      <c r="LD10" s="97">
        <f>'Mladí jazdci'!LD10</f>
        <v>0</v>
      </c>
      <c r="LE10" s="97">
        <f>'Mladí jazdci'!LE10</f>
        <v>0</v>
      </c>
      <c r="LF10" s="97">
        <f>'Mladí jazdci'!LF10</f>
        <v>0</v>
      </c>
      <c r="LG10" s="97">
        <f>'Mladí jazdci'!LG10</f>
        <v>0</v>
      </c>
      <c r="LH10" s="97">
        <f>'Mladí jazdci'!LH10</f>
        <v>0</v>
      </c>
      <c r="LI10" s="97">
        <f>'Mladí jazdci'!LI10</f>
        <v>0</v>
      </c>
      <c r="LJ10" s="97">
        <f>'Mladí jazdci'!LJ10</f>
        <v>0</v>
      </c>
      <c r="LK10" s="97">
        <f>'Mladí jazdci'!LK10</f>
        <v>0</v>
      </c>
      <c r="LL10" s="97">
        <f>'Mladí jazdci'!LL10</f>
        <v>0</v>
      </c>
      <c r="LM10" s="97">
        <f>'Mladí jazdci'!LM10</f>
        <v>0</v>
      </c>
      <c r="LN10" s="97">
        <f>'Mladí jazdci'!LN10</f>
        <v>0</v>
      </c>
      <c r="LO10" s="97">
        <f>'Mladí jazdci'!LO10</f>
        <v>0</v>
      </c>
      <c r="LP10" s="97">
        <f>'Mladí jazdci'!LP10</f>
        <v>0</v>
      </c>
      <c r="LQ10" s="97">
        <f>'Mladí jazdci'!LQ10</f>
        <v>0</v>
      </c>
      <c r="LR10" s="97">
        <f>'Mladí jazdci'!LR10</f>
        <v>0</v>
      </c>
      <c r="LS10" s="97">
        <f>'Mladí jazdci'!LS10</f>
        <v>0</v>
      </c>
      <c r="LT10" s="97">
        <f>'Mladí jazdci'!LT10</f>
        <v>0</v>
      </c>
      <c r="LU10" s="97">
        <f>'Mladí jazdci'!LU10</f>
        <v>0</v>
      </c>
      <c r="LV10" s="97">
        <f>'Mladí jazdci'!LV10</f>
        <v>0</v>
      </c>
      <c r="LW10" s="97">
        <f>'Mladí jazdci'!LW10</f>
        <v>0</v>
      </c>
      <c r="LX10" s="97">
        <f>'Mladí jazdci'!LX10</f>
        <v>0</v>
      </c>
      <c r="LY10" s="97">
        <f>'Mladí jazdci'!LY10</f>
        <v>0</v>
      </c>
      <c r="LZ10" s="97">
        <f>'Mladí jazdci'!LZ10</f>
        <v>0</v>
      </c>
      <c r="MA10" s="97">
        <f>'Mladí jazdci'!MA10</f>
        <v>0</v>
      </c>
      <c r="MB10" s="97">
        <f>'Mladí jazdci'!MB10</f>
        <v>0</v>
      </c>
      <c r="MC10" s="97">
        <f>'Mladí jazdci'!MC10</f>
        <v>0</v>
      </c>
      <c r="MD10" s="97">
        <f>'Mladí jazdci'!MD10</f>
        <v>0</v>
      </c>
      <c r="ME10" s="97">
        <f>'Mladí jazdci'!ME10</f>
        <v>0</v>
      </c>
      <c r="MF10" s="97">
        <f>'Mladí jazdci'!MF10</f>
        <v>0</v>
      </c>
      <c r="MG10" s="97">
        <f>'Mladí jazdci'!MG10</f>
        <v>0</v>
      </c>
      <c r="MH10" s="97">
        <f>'Mladí jazdci'!MH10</f>
        <v>0</v>
      </c>
      <c r="MI10" s="97">
        <f>'Mladí jazdci'!MI10</f>
        <v>0</v>
      </c>
      <c r="MJ10" s="97">
        <f>'Mladí jazdci'!MJ10</f>
        <v>0</v>
      </c>
      <c r="MK10" s="97">
        <f>'Mladí jazdci'!MK10</f>
        <v>0</v>
      </c>
      <c r="ML10" s="97">
        <f>'Mladí jazdci'!ML10</f>
        <v>0</v>
      </c>
      <c r="MM10" s="97">
        <f>'Mladí jazdci'!MM10</f>
        <v>0</v>
      </c>
      <c r="MN10" s="97">
        <f>'Mladí jazdci'!MN10</f>
        <v>0</v>
      </c>
      <c r="MO10" s="97">
        <f>'Mladí jazdci'!MO10</f>
        <v>0</v>
      </c>
      <c r="MP10" s="97">
        <f>'Mladí jazdci'!MP10</f>
        <v>0</v>
      </c>
      <c r="MQ10" s="97">
        <f>'Mladí jazdci'!MQ10</f>
        <v>0</v>
      </c>
      <c r="MR10" s="97">
        <f>'Mladí jazdci'!MR10</f>
        <v>0</v>
      </c>
      <c r="MS10" s="97">
        <f>'Mladí jazdci'!MS10</f>
        <v>0</v>
      </c>
      <c r="MT10" s="97">
        <f>'Mladí jazdci'!MT10</f>
        <v>0</v>
      </c>
      <c r="MU10" s="97">
        <f>'Mladí jazdci'!MU10</f>
        <v>0</v>
      </c>
      <c r="MV10" s="97">
        <f>'Mladí jazdci'!MV10</f>
        <v>0</v>
      </c>
      <c r="MW10" s="97">
        <f>'Mladí jazdci'!MW10</f>
        <v>0</v>
      </c>
      <c r="MX10" s="97">
        <f>'Mladí jazdci'!MX10</f>
        <v>0</v>
      </c>
      <c r="MY10" s="97">
        <f>'Mladí jazdci'!MY10</f>
        <v>0</v>
      </c>
      <c r="MZ10" s="97">
        <f>'Mladí jazdci'!MZ10</f>
        <v>0</v>
      </c>
      <c r="NA10" s="97">
        <f>'Mladí jazdci'!NA10</f>
        <v>0</v>
      </c>
      <c r="NB10" s="97">
        <f>'Mladí jazdci'!NB10</f>
        <v>0</v>
      </c>
      <c r="NC10" s="97">
        <f>'Mladí jazdci'!NC10</f>
        <v>0</v>
      </c>
      <c r="ND10" s="97">
        <f>'Mladí jazdci'!ND10</f>
        <v>0</v>
      </c>
      <c r="NE10" s="97">
        <f>'Mladí jazdci'!NE10</f>
        <v>0</v>
      </c>
      <c r="NF10" s="97">
        <f>'Mladí jazdci'!NF10</f>
        <v>0</v>
      </c>
      <c r="NG10" s="97">
        <f>'Mladí jazdci'!NG10</f>
        <v>0</v>
      </c>
      <c r="NH10" s="97">
        <f>'Mladí jazdci'!NH10</f>
        <v>0</v>
      </c>
      <c r="NI10" s="97">
        <f>'Mladí jazdci'!NI10</f>
        <v>0</v>
      </c>
      <c r="NJ10" s="97">
        <f>'Mladí jazdci'!NJ10</f>
        <v>0</v>
      </c>
      <c r="NK10" s="97">
        <f>'Mladí jazdci'!NK10</f>
        <v>0</v>
      </c>
      <c r="NL10" s="97">
        <f>'Mladí jazdci'!NL10</f>
        <v>0</v>
      </c>
      <c r="NM10" s="97">
        <f>'Mladí jazdci'!NM10</f>
        <v>0</v>
      </c>
      <c r="NN10" s="97">
        <f>'Mladí jazdci'!NN10</f>
        <v>0</v>
      </c>
      <c r="NO10" s="97">
        <f>'Mladí jazdci'!NO10</f>
        <v>0</v>
      </c>
      <c r="NP10" s="97">
        <f>'Mladí jazdci'!NP10</f>
        <v>0</v>
      </c>
      <c r="NQ10" s="97">
        <f>'Mladí jazdci'!NQ10</f>
        <v>0</v>
      </c>
      <c r="NR10" s="97">
        <f>'Mladí jazdci'!NR10</f>
        <v>0</v>
      </c>
      <c r="NS10" s="97">
        <f>'Mladí jazdci'!NS10</f>
        <v>0</v>
      </c>
      <c r="NT10" s="97">
        <f>'Mladí jazdci'!NT10</f>
        <v>0</v>
      </c>
      <c r="NU10" s="97">
        <f>'Mladí jazdci'!NU10</f>
        <v>0</v>
      </c>
      <c r="NV10" s="97">
        <f>'Mladí jazdci'!NV10</f>
        <v>0</v>
      </c>
      <c r="NW10" s="97">
        <f>'Mladí jazdci'!NW10</f>
        <v>0</v>
      </c>
      <c r="NX10" s="97">
        <f>'Mladí jazdci'!NX10</f>
        <v>0</v>
      </c>
      <c r="NY10" s="97">
        <f>'Mladí jazdci'!NY10</f>
        <v>0</v>
      </c>
      <c r="NZ10" s="97">
        <f>'Mladí jazdci'!NZ10</f>
        <v>0</v>
      </c>
      <c r="OA10" s="97">
        <f>'Mladí jazdci'!OA10</f>
        <v>0</v>
      </c>
      <c r="OB10" s="97">
        <f>'Mladí jazdci'!OB10</f>
        <v>0</v>
      </c>
      <c r="OC10" s="97">
        <f>'Mladí jazdci'!OC10</f>
        <v>0</v>
      </c>
      <c r="OD10" s="97">
        <f>'Mladí jazdci'!OD10</f>
        <v>0</v>
      </c>
      <c r="OE10" s="97">
        <f>'Mladí jazdci'!OE10</f>
        <v>0</v>
      </c>
      <c r="OF10" s="97">
        <f>'Mladí jazdci'!OF10</f>
        <v>0</v>
      </c>
      <c r="OG10" s="97">
        <f>'Mladí jazdci'!OG10</f>
        <v>0</v>
      </c>
      <c r="OH10" s="97">
        <f>'Mladí jazdci'!OH10</f>
        <v>0</v>
      </c>
      <c r="OI10" s="97">
        <f>'Mladí jazdci'!OI10</f>
        <v>0</v>
      </c>
      <c r="OJ10" s="97">
        <f>'Mladí jazdci'!OJ10</f>
        <v>0</v>
      </c>
      <c r="OK10" s="97">
        <f>'Mladí jazdci'!OK10</f>
        <v>0</v>
      </c>
      <c r="OL10" s="97">
        <f>'Mladí jazdci'!OL10</f>
        <v>0</v>
      </c>
      <c r="OM10" s="97">
        <f>'Mladí jazdci'!OM10</f>
        <v>0</v>
      </c>
      <c r="ON10" s="97">
        <f>'Mladí jazdci'!ON10</f>
        <v>0</v>
      </c>
      <c r="OO10" s="97">
        <f>'Mladí jazdci'!OO10</f>
        <v>0</v>
      </c>
      <c r="OP10" s="97">
        <f>'Mladí jazdci'!OP10</f>
        <v>0</v>
      </c>
      <c r="OQ10" s="97">
        <f>'Mladí jazdci'!OQ10</f>
        <v>0</v>
      </c>
      <c r="OR10" s="97">
        <f>'Mladí jazdci'!OR10</f>
        <v>0</v>
      </c>
      <c r="OS10" s="97">
        <f>'Mladí jazdci'!OS10</f>
        <v>0</v>
      </c>
      <c r="OT10" s="97">
        <f>'Mladí jazdci'!OT10</f>
        <v>0</v>
      </c>
      <c r="OU10" s="97">
        <f>'Mladí jazdci'!OU10</f>
        <v>0</v>
      </c>
      <c r="OV10" s="97">
        <f>'Mladí jazdci'!OV10</f>
        <v>0</v>
      </c>
      <c r="OW10" s="97">
        <f>'Mladí jazdci'!OW10</f>
        <v>0</v>
      </c>
      <c r="OX10" s="97">
        <f>'Mladí jazdci'!OX10</f>
        <v>0</v>
      </c>
      <c r="OY10" s="97">
        <f>'Mladí jazdci'!OY10</f>
        <v>0</v>
      </c>
      <c r="OZ10" s="97">
        <f>'Mladí jazdci'!OZ10</f>
        <v>0</v>
      </c>
      <c r="PA10" s="97">
        <f>'Mladí jazdci'!PA10</f>
        <v>0</v>
      </c>
      <c r="PB10" s="97">
        <f>'Mladí jazdci'!PB10</f>
        <v>0</v>
      </c>
      <c r="PC10" s="97">
        <f>'Mladí jazdci'!PC10</f>
        <v>0</v>
      </c>
      <c r="PD10" s="97">
        <f>'Mladí jazdci'!PD10</f>
        <v>0</v>
      </c>
      <c r="PE10" s="97">
        <f>'Mladí jazdci'!PE10</f>
        <v>0</v>
      </c>
      <c r="PF10" s="97">
        <f>'Mladí jazdci'!PF10</f>
        <v>0</v>
      </c>
      <c r="PG10" s="97">
        <f>'Mladí jazdci'!PG10</f>
        <v>0</v>
      </c>
      <c r="PH10" s="97">
        <f>'Mladí jazdci'!PH10</f>
        <v>0</v>
      </c>
      <c r="PI10" s="97">
        <f>'Mladí jazdci'!PI10</f>
        <v>0</v>
      </c>
      <c r="PJ10" s="97">
        <f>'Mladí jazdci'!PJ10</f>
        <v>0</v>
      </c>
      <c r="PK10" s="97">
        <f>'Mladí jazdci'!PK10</f>
        <v>0</v>
      </c>
      <c r="PL10" s="97">
        <f>'Mladí jazdci'!PL10</f>
        <v>0</v>
      </c>
      <c r="PM10" s="97">
        <f>'Mladí jazdci'!PM10</f>
        <v>0</v>
      </c>
      <c r="PN10" s="97">
        <f>'Mladí jazdci'!PN10</f>
        <v>0</v>
      </c>
      <c r="PO10" s="97">
        <f>'Mladí jazdci'!PO10</f>
        <v>0</v>
      </c>
      <c r="PP10" s="97">
        <f>'Mladí jazdci'!PP10</f>
        <v>0</v>
      </c>
      <c r="PQ10" s="97">
        <f>'Mladí jazdci'!PQ10</f>
        <v>0</v>
      </c>
      <c r="PR10" s="97">
        <f>'Mladí jazdci'!PR10</f>
        <v>0</v>
      </c>
      <c r="PS10" s="97">
        <f>'Mladí jazdci'!PS10</f>
        <v>0</v>
      </c>
      <c r="PT10" s="97">
        <f>'Mladí jazdci'!PT10</f>
        <v>0</v>
      </c>
      <c r="PU10" s="97">
        <f>'Mladí jazdci'!PU10</f>
        <v>0</v>
      </c>
      <c r="PV10" s="97">
        <f>'Mladí jazdci'!PV10</f>
        <v>0</v>
      </c>
      <c r="PW10" s="97">
        <f>'Mladí jazdci'!PW10</f>
        <v>0</v>
      </c>
      <c r="PX10" s="97">
        <f>'Mladí jazdci'!PX10</f>
        <v>0</v>
      </c>
      <c r="PY10" s="97">
        <f>'Mladí jazdci'!PY10</f>
        <v>0</v>
      </c>
      <c r="PZ10" s="97">
        <f>'Mladí jazdci'!PZ10</f>
        <v>0</v>
      </c>
      <c r="QA10" s="97">
        <f>'Mladí jazdci'!QA10</f>
        <v>0</v>
      </c>
      <c r="QB10" s="97">
        <f>'Mladí jazdci'!QB10</f>
        <v>0</v>
      </c>
      <c r="QC10" s="97">
        <f>'Mladí jazdci'!QC10</f>
        <v>0</v>
      </c>
      <c r="QD10" s="97">
        <f>'Mladí jazdci'!QD10</f>
        <v>0</v>
      </c>
      <c r="QE10" s="97">
        <f>'Mladí jazdci'!QE10</f>
        <v>0</v>
      </c>
      <c r="QF10" s="97">
        <f>'Mladí jazdci'!QF10</f>
        <v>0</v>
      </c>
      <c r="QG10" s="97">
        <f>'Mladí jazdci'!QG10</f>
        <v>0</v>
      </c>
      <c r="QH10" s="97">
        <f>'Mladí jazdci'!QH10</f>
        <v>0</v>
      </c>
      <c r="QI10" s="97">
        <f>'Mladí jazdci'!QI10</f>
        <v>0</v>
      </c>
      <c r="QJ10" s="97">
        <f>'Mladí jazdci'!QJ10</f>
        <v>0</v>
      </c>
      <c r="QK10" s="97">
        <f>'Mladí jazdci'!QK10</f>
        <v>0</v>
      </c>
      <c r="QL10" s="97">
        <f>'Mladí jazdci'!QL10</f>
        <v>0</v>
      </c>
      <c r="QM10" s="97">
        <f>'Mladí jazdci'!QM10</f>
        <v>0</v>
      </c>
      <c r="QN10" s="97">
        <f>'Mladí jazdci'!QN10</f>
        <v>0</v>
      </c>
      <c r="QO10" s="97">
        <f>'Mladí jazdci'!QO10</f>
        <v>0</v>
      </c>
      <c r="QP10" s="97">
        <f>'Mladí jazdci'!QP10</f>
        <v>0</v>
      </c>
      <c r="QQ10" s="97">
        <f>'Mladí jazdci'!QQ10</f>
        <v>0</v>
      </c>
      <c r="QR10" s="97">
        <f>'Mladí jazdci'!QR10</f>
        <v>0</v>
      </c>
      <c r="QS10" s="97">
        <f>'Mladí jazdci'!QS10</f>
        <v>0</v>
      </c>
      <c r="QT10" s="97">
        <f>'Mladí jazdci'!QT10</f>
        <v>0</v>
      </c>
      <c r="QU10" s="97">
        <f>'Mladí jazdci'!QU10</f>
        <v>0</v>
      </c>
      <c r="QV10" s="97">
        <f>'Mladí jazdci'!QV10</f>
        <v>0</v>
      </c>
      <c r="QW10" s="97">
        <f>'Mladí jazdci'!QW10</f>
        <v>0</v>
      </c>
      <c r="QX10" s="97">
        <f>'Mladí jazdci'!QX10</f>
        <v>0</v>
      </c>
      <c r="QY10" s="97">
        <f>'Mladí jazdci'!QY10</f>
        <v>0</v>
      </c>
      <c r="QZ10" s="97">
        <f>'Mladí jazdci'!QZ10</f>
        <v>0</v>
      </c>
      <c r="RA10" s="97">
        <f>'Mladí jazdci'!RA10</f>
        <v>0</v>
      </c>
      <c r="RB10" s="97">
        <f>'Mladí jazdci'!RB10</f>
        <v>0</v>
      </c>
      <c r="RC10" s="97">
        <f>'Mladí jazdci'!RC10</f>
        <v>0</v>
      </c>
      <c r="RD10" s="97">
        <f>'Mladí jazdci'!RD10</f>
        <v>0</v>
      </c>
      <c r="RE10" s="97">
        <f>'Mladí jazdci'!RE10</f>
        <v>0</v>
      </c>
      <c r="RF10" s="97">
        <f>'Mladí jazdci'!RF10</f>
        <v>0</v>
      </c>
      <c r="RG10" s="97">
        <f>'Mladí jazdci'!RG10</f>
        <v>0</v>
      </c>
      <c r="RH10" s="97">
        <f>'Mladí jazdci'!RH10</f>
        <v>0</v>
      </c>
      <c r="RI10" s="97">
        <f>'Mladí jazdci'!RI10</f>
        <v>0</v>
      </c>
      <c r="RJ10" s="97">
        <f>'Mladí jazdci'!RJ10</f>
        <v>0</v>
      </c>
      <c r="RK10" s="97">
        <f>'Mladí jazdci'!RK10</f>
        <v>0</v>
      </c>
      <c r="RL10" s="97">
        <f>'Mladí jazdci'!RL10</f>
        <v>0</v>
      </c>
      <c r="RM10" s="97">
        <f>'Mladí jazdci'!RM10</f>
        <v>0</v>
      </c>
      <c r="RN10" s="97">
        <f>'Mladí jazdci'!RN10</f>
        <v>0</v>
      </c>
      <c r="RO10" s="97">
        <f>'Mladí jazdci'!RO10</f>
        <v>0</v>
      </c>
      <c r="RP10" s="97">
        <f>'Mladí jazdci'!RP10</f>
        <v>0</v>
      </c>
      <c r="RQ10" s="97">
        <f>'Mladí jazdci'!RQ10</f>
        <v>0</v>
      </c>
      <c r="RR10" s="97">
        <f>'Mladí jazdci'!RR10</f>
        <v>0</v>
      </c>
      <c r="RS10" s="97">
        <f>'Mladí jazdci'!RS10</f>
        <v>0</v>
      </c>
      <c r="RT10" s="97">
        <f>'Mladí jazdci'!RT10</f>
        <v>0</v>
      </c>
      <c r="RU10" s="97">
        <f>'Mladí jazdci'!RU10</f>
        <v>0</v>
      </c>
      <c r="RV10" s="97">
        <f>'Mladí jazdci'!RV10</f>
        <v>0</v>
      </c>
      <c r="RW10" s="97">
        <f>'Mladí jazdci'!RW10</f>
        <v>0</v>
      </c>
      <c r="RX10" s="97">
        <f>'Mladí jazdci'!RX10</f>
        <v>0</v>
      </c>
      <c r="RY10" s="97">
        <f>'Mladí jazdci'!RY10</f>
        <v>0</v>
      </c>
      <c r="RZ10" s="97">
        <f>'Mladí jazdci'!RZ10</f>
        <v>0</v>
      </c>
      <c r="SA10" s="97">
        <f>'Mladí jazdci'!SA10</f>
        <v>0</v>
      </c>
      <c r="SB10" s="97">
        <f>'Mladí jazdci'!SB10</f>
        <v>0</v>
      </c>
      <c r="SC10" s="97">
        <f>'Mladí jazdci'!SC10</f>
        <v>0</v>
      </c>
      <c r="SD10" s="97">
        <f>'Mladí jazdci'!SD10</f>
        <v>0</v>
      </c>
      <c r="SE10" s="97">
        <f>'Mladí jazdci'!SE10</f>
        <v>0</v>
      </c>
      <c r="SF10" s="97">
        <f>'Mladí jazdci'!SF10</f>
        <v>0</v>
      </c>
      <c r="SG10" s="97">
        <f>'Mladí jazdci'!SG10</f>
        <v>0</v>
      </c>
      <c r="SH10" s="97">
        <f>'Mladí jazdci'!SH10</f>
        <v>0</v>
      </c>
      <c r="SI10" s="97">
        <f>'Mladí jazdci'!SI10</f>
        <v>0</v>
      </c>
      <c r="SJ10" s="97">
        <f>'Mladí jazdci'!SJ10</f>
        <v>0</v>
      </c>
      <c r="SK10" s="97">
        <f>'Mladí jazdci'!SK10</f>
        <v>0</v>
      </c>
      <c r="SL10" s="97">
        <f>'Mladí jazdci'!SL10</f>
        <v>0</v>
      </c>
      <c r="SM10" s="97">
        <f>'Mladí jazdci'!SM10</f>
        <v>0</v>
      </c>
      <c r="SN10" s="97">
        <f>'Mladí jazdci'!SN10</f>
        <v>0</v>
      </c>
      <c r="SO10" s="97">
        <f>'Mladí jazdci'!SO10</f>
        <v>0</v>
      </c>
      <c r="SP10" s="97">
        <f>'Mladí jazdci'!SP10</f>
        <v>0</v>
      </c>
      <c r="SQ10" s="97">
        <f>'Mladí jazdci'!SQ10</f>
        <v>0</v>
      </c>
      <c r="SR10" s="97">
        <f>'Mladí jazdci'!SR10</f>
        <v>0</v>
      </c>
      <c r="SS10" s="97">
        <f>'Mladí jazdci'!SS10</f>
        <v>0</v>
      </c>
      <c r="ST10" s="97">
        <f>'Mladí jazdci'!ST10</f>
        <v>0</v>
      </c>
      <c r="SU10" s="97">
        <f>'Mladí jazdci'!SU10</f>
        <v>0</v>
      </c>
      <c r="SV10" s="97">
        <f>'Mladí jazdci'!SV10</f>
        <v>0</v>
      </c>
      <c r="SW10" s="97">
        <f>'Mladí jazdci'!SW10</f>
        <v>0</v>
      </c>
      <c r="SX10" s="97">
        <f>'Mladí jazdci'!SX10</f>
        <v>0</v>
      </c>
      <c r="SY10" s="97">
        <f>'Mladí jazdci'!SY10</f>
        <v>0</v>
      </c>
      <c r="SZ10" s="97">
        <f>'Mladí jazdci'!SZ10</f>
        <v>0</v>
      </c>
      <c r="TA10" s="97">
        <f>'Mladí jazdci'!TA10</f>
        <v>0</v>
      </c>
      <c r="TB10" s="97">
        <f>'Mladí jazdci'!TB10</f>
        <v>0</v>
      </c>
    </row>
    <row r="11" spans="1:522" s="1" customFormat="1" ht="18" customHeight="1" x14ac:dyDescent="0.2">
      <c r="A11" s="12">
        <v>3</v>
      </c>
      <c r="B11" s="11" t="s">
        <v>69</v>
      </c>
      <c r="C11" s="1">
        <v>9560</v>
      </c>
      <c r="D11" s="1">
        <v>2010</v>
      </c>
      <c r="E11" s="4" t="s">
        <v>84</v>
      </c>
      <c r="F11" s="1">
        <v>8604</v>
      </c>
      <c r="G11" s="9" t="s">
        <v>101</v>
      </c>
      <c r="H11" t="s">
        <v>19</v>
      </c>
      <c r="I11" s="1">
        <f t="shared" si="0"/>
        <v>52.5</v>
      </c>
      <c r="J11" s="12">
        <f>Tabuľka3[[#This Row],[Stĺpec9]]+I12</f>
        <v>53.5</v>
      </c>
      <c r="K11" s="97"/>
      <c r="L11" s="97"/>
      <c r="M11" s="97"/>
      <c r="N11" s="97"/>
      <c r="O11" s="97"/>
      <c r="P11" s="97">
        <f>4+3</f>
        <v>7</v>
      </c>
      <c r="Q11" s="97"/>
      <c r="R11" s="97"/>
      <c r="S11" s="97"/>
      <c r="T11" s="97"/>
      <c r="U11" s="97"/>
      <c r="V11" s="97">
        <f>2+2</f>
        <v>4</v>
      </c>
      <c r="W11" s="97">
        <v>2</v>
      </c>
      <c r="X11" s="97"/>
      <c r="Y11" s="97"/>
      <c r="Z11" s="97"/>
      <c r="AA11" s="97"/>
      <c r="AB11" s="97"/>
      <c r="AC11" s="97"/>
      <c r="AD11" s="97">
        <f>3+2</f>
        <v>5</v>
      </c>
      <c r="AE11" s="97">
        <v>2</v>
      </c>
      <c r="AF11" s="97"/>
      <c r="AG11" s="97"/>
      <c r="AH11" s="97"/>
      <c r="AI11" s="97"/>
      <c r="AJ11" s="97"/>
      <c r="AK11" s="97"/>
      <c r="AL11" s="97">
        <f>3+3</f>
        <v>6</v>
      </c>
      <c r="AM11" s="97">
        <v>3</v>
      </c>
      <c r="AN11" s="97"/>
      <c r="AO11" s="97"/>
      <c r="AP11" s="97"/>
      <c r="AQ11" s="97"/>
      <c r="AR11" s="97"/>
      <c r="AS11" s="97"/>
      <c r="AT11" s="97">
        <f>3+3</f>
        <v>6</v>
      </c>
      <c r="AU11" s="102">
        <v>3</v>
      </c>
      <c r="AV11" s="97"/>
      <c r="AW11" s="97"/>
      <c r="AX11" s="97"/>
      <c r="AY11" s="97"/>
      <c r="AZ11" s="97"/>
      <c r="BA11" s="97"/>
      <c r="BB11" s="97">
        <f>(0+1)*1.5</f>
        <v>1.5</v>
      </c>
      <c r="BC11" s="102"/>
      <c r="BD11" s="97"/>
      <c r="BE11" s="102" t="s">
        <v>523</v>
      </c>
      <c r="BF11" s="102" t="s">
        <v>523</v>
      </c>
      <c r="BG11" s="97"/>
      <c r="BH11" s="97"/>
      <c r="BI11" s="97"/>
      <c r="BJ11" s="97"/>
      <c r="BK11" s="97"/>
      <c r="BL11" s="97">
        <f>4+2</f>
        <v>6</v>
      </c>
      <c r="BM11" s="97">
        <f>3+2</f>
        <v>5</v>
      </c>
      <c r="BN11" s="97"/>
      <c r="BO11" s="97"/>
      <c r="BP11" s="97"/>
      <c r="BQ11" s="97"/>
      <c r="BR11" s="97"/>
      <c r="BS11" s="97"/>
      <c r="BT11" s="97"/>
      <c r="BU11" s="97">
        <v>2</v>
      </c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106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102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1" customFormat="1" ht="18" customHeight="1" x14ac:dyDescent="0.2">
      <c r="A12" s="12"/>
      <c r="B12" s="11"/>
      <c r="E12" s="4" t="s">
        <v>87</v>
      </c>
      <c r="F12" s="1">
        <v>8401</v>
      </c>
      <c r="G12" s="9" t="s">
        <v>96</v>
      </c>
      <c r="H12"/>
      <c r="I12" s="1">
        <f t="shared" si="0"/>
        <v>1</v>
      </c>
      <c r="J12" s="12"/>
      <c r="K12" s="97">
        <f>Juniori!K11</f>
        <v>0</v>
      </c>
      <c r="L12" s="97">
        <f>Juniori!L11</f>
        <v>0</v>
      </c>
      <c r="M12" s="97">
        <f>Juniori!M11</f>
        <v>0</v>
      </c>
      <c r="N12" s="97">
        <f>Juniori!N11</f>
        <v>0</v>
      </c>
      <c r="O12" s="97">
        <f>Juniori!O11</f>
        <v>0</v>
      </c>
      <c r="P12" s="97">
        <f>Juniori!P11</f>
        <v>0</v>
      </c>
      <c r="Q12" s="97">
        <f>Juniori!Q11</f>
        <v>0</v>
      </c>
      <c r="R12" s="97">
        <f>Juniori!R11</f>
        <v>0</v>
      </c>
      <c r="S12" s="97">
        <f>Juniori!S11</f>
        <v>0</v>
      </c>
      <c r="T12" s="97">
        <f>Juniori!T11</f>
        <v>0</v>
      </c>
      <c r="U12" s="97">
        <f>Juniori!U11</f>
        <v>0</v>
      </c>
      <c r="V12" s="97">
        <f>Juniori!V11</f>
        <v>0</v>
      </c>
      <c r="W12" s="97">
        <f>Juniori!W11</f>
        <v>0</v>
      </c>
      <c r="X12" s="97">
        <f>Juniori!X11</f>
        <v>0</v>
      </c>
      <c r="Y12" s="97">
        <f>Juniori!Y11</f>
        <v>0</v>
      </c>
      <c r="Z12" s="97">
        <f>Juniori!Z11</f>
        <v>0</v>
      </c>
      <c r="AA12" s="97">
        <f>Juniori!AA11</f>
        <v>0</v>
      </c>
      <c r="AB12" s="97">
        <f>Juniori!AB11</f>
        <v>0</v>
      </c>
      <c r="AC12" s="97">
        <f>Juniori!AC11</f>
        <v>0</v>
      </c>
      <c r="AD12" s="97">
        <f>Juniori!AD11</f>
        <v>0</v>
      </c>
      <c r="AE12" s="97">
        <f>Juniori!AE11</f>
        <v>0</v>
      </c>
      <c r="AF12" s="97">
        <f>Juniori!AF11</f>
        <v>0</v>
      </c>
      <c r="AG12" s="97">
        <f>Juniori!AG11</f>
        <v>0</v>
      </c>
      <c r="AH12" s="97">
        <f>Juniori!AH11</f>
        <v>0</v>
      </c>
      <c r="AI12" s="97">
        <f>Juniori!AI11</f>
        <v>0</v>
      </c>
      <c r="AJ12" s="97">
        <f>Juniori!AJ11</f>
        <v>0</v>
      </c>
      <c r="AK12" s="97">
        <f>Juniori!AK11</f>
        <v>0</v>
      </c>
      <c r="AL12" s="97">
        <f>Juniori!AL11</f>
        <v>0</v>
      </c>
      <c r="AM12" s="97">
        <f>Juniori!AM11</f>
        <v>0</v>
      </c>
      <c r="AN12" s="97">
        <f>Juniori!AN11</f>
        <v>0</v>
      </c>
      <c r="AO12" s="97">
        <f>Juniori!AO11</f>
        <v>0</v>
      </c>
      <c r="AP12" s="97">
        <f>Juniori!AP11</f>
        <v>0</v>
      </c>
      <c r="AQ12" s="97">
        <f>Juniori!AQ11</f>
        <v>0</v>
      </c>
      <c r="AR12" s="97">
        <f>Juniori!AR11</f>
        <v>0</v>
      </c>
      <c r="AS12" s="97">
        <f>Juniori!AS11</f>
        <v>0</v>
      </c>
      <c r="AT12" s="97">
        <f>Juniori!AT11</f>
        <v>0</v>
      </c>
      <c r="AU12" s="97">
        <f>Juniori!AU11</f>
        <v>0</v>
      </c>
      <c r="AV12" s="97">
        <f>Juniori!AV11</f>
        <v>0</v>
      </c>
      <c r="AW12" s="97">
        <f>Juniori!AW11</f>
        <v>0</v>
      </c>
      <c r="AX12" s="97">
        <f>Juniori!AX11</f>
        <v>0</v>
      </c>
      <c r="AY12" s="97">
        <f>Juniori!AY11</f>
        <v>0</v>
      </c>
      <c r="AZ12" s="97">
        <f>Juniori!AZ11</f>
        <v>0</v>
      </c>
      <c r="BA12" s="97">
        <f>Juniori!BA11</f>
        <v>0</v>
      </c>
      <c r="BB12" s="97">
        <f>Juniori!BB11</f>
        <v>0</v>
      </c>
      <c r="BC12" s="97">
        <f>Juniori!BC11</f>
        <v>0</v>
      </c>
      <c r="BD12" s="97">
        <f>Juniori!BD11</f>
        <v>0</v>
      </c>
      <c r="BE12" s="97">
        <f>Juniori!BE11</f>
        <v>0</v>
      </c>
      <c r="BF12" s="97">
        <f>Juniori!BF11</f>
        <v>0</v>
      </c>
      <c r="BG12" s="97">
        <f>Juniori!BG11</f>
        <v>0</v>
      </c>
      <c r="BH12" s="97">
        <f>Juniori!BH11</f>
        <v>0</v>
      </c>
      <c r="BI12" s="97">
        <f>Juniori!BI11</f>
        <v>0</v>
      </c>
      <c r="BJ12" s="97">
        <f>Juniori!BJ11</f>
        <v>0</v>
      </c>
      <c r="BK12" s="97">
        <f>Juniori!BK11</f>
        <v>0</v>
      </c>
      <c r="BL12" s="97">
        <f>Juniori!BL11</f>
        <v>0</v>
      </c>
      <c r="BM12" s="97">
        <f>Juniori!BM11</f>
        <v>0</v>
      </c>
      <c r="BN12" s="97">
        <f>Juniori!BN11</f>
        <v>0</v>
      </c>
      <c r="BO12" s="97">
        <f>Juniori!BO11</f>
        <v>0</v>
      </c>
      <c r="BP12" s="97">
        <f>Juniori!BP11</f>
        <v>0</v>
      </c>
      <c r="BQ12" s="97">
        <f>Juniori!BQ11</f>
        <v>0</v>
      </c>
      <c r="BR12" s="97">
        <f>Juniori!BR11</f>
        <v>0</v>
      </c>
      <c r="BS12" s="97">
        <f>Juniori!BS11</f>
        <v>0</v>
      </c>
      <c r="BT12" s="97">
        <f>Juniori!BT11</f>
        <v>0</v>
      </c>
      <c r="BU12" s="97">
        <f>Juniori!BU11</f>
        <v>0</v>
      </c>
      <c r="BV12" s="97">
        <f>Juniori!BV11</f>
        <v>1</v>
      </c>
      <c r="BW12" s="97">
        <f>Juniori!BW11</f>
        <v>0</v>
      </c>
      <c r="BX12" s="97">
        <f>Juniori!BX11</f>
        <v>0</v>
      </c>
      <c r="BY12" s="97">
        <f>Juniori!BY11</f>
        <v>0</v>
      </c>
      <c r="BZ12" s="97">
        <f>Juniori!BZ11</f>
        <v>0</v>
      </c>
      <c r="CA12" s="97">
        <f>Juniori!CA11</f>
        <v>0</v>
      </c>
      <c r="CB12" s="97">
        <f>Juniori!CB11</f>
        <v>0</v>
      </c>
      <c r="CC12" s="97">
        <f>Juniori!CC11</f>
        <v>0</v>
      </c>
      <c r="CD12" s="97">
        <f>Juniori!CD11</f>
        <v>0</v>
      </c>
      <c r="CE12" s="97">
        <f>Juniori!CE11</f>
        <v>0</v>
      </c>
      <c r="CF12" s="97">
        <f>Juniori!CF11</f>
        <v>0</v>
      </c>
      <c r="CG12" s="97">
        <f>Juniori!CG11</f>
        <v>0</v>
      </c>
      <c r="CH12" s="97">
        <f>Juniori!CH11</f>
        <v>0</v>
      </c>
      <c r="CI12" s="97">
        <f>Juniori!CI11</f>
        <v>0</v>
      </c>
      <c r="CJ12" s="97">
        <f>Juniori!CJ11</f>
        <v>0</v>
      </c>
      <c r="CK12" s="97">
        <f>Juniori!CK11</f>
        <v>0</v>
      </c>
      <c r="CL12" s="97">
        <f>Juniori!CL11</f>
        <v>0</v>
      </c>
      <c r="CM12" s="97">
        <f>Juniori!CM11</f>
        <v>0</v>
      </c>
      <c r="CN12" s="97">
        <f>Juniori!CN11</f>
        <v>0</v>
      </c>
      <c r="CO12" s="97">
        <f>Juniori!CO11</f>
        <v>0</v>
      </c>
      <c r="CP12" s="97">
        <f>Juniori!CP11</f>
        <v>0</v>
      </c>
      <c r="CQ12" s="97">
        <f>Juniori!CQ11</f>
        <v>0</v>
      </c>
      <c r="CR12" s="97">
        <f>Juniori!CR11</f>
        <v>0</v>
      </c>
      <c r="CS12" s="97">
        <f>Juniori!CS11</f>
        <v>0</v>
      </c>
      <c r="CT12" s="97">
        <f>Juniori!CT11</f>
        <v>0</v>
      </c>
      <c r="CU12" s="97">
        <f>Juniori!CU11</f>
        <v>0</v>
      </c>
      <c r="CV12" s="97">
        <f>Juniori!CV11</f>
        <v>0</v>
      </c>
      <c r="CW12" s="97">
        <f>Juniori!CW11</f>
        <v>0</v>
      </c>
      <c r="CX12" s="97">
        <f>Juniori!CX11</f>
        <v>0</v>
      </c>
      <c r="CY12" s="97">
        <f>Juniori!CY11</f>
        <v>0</v>
      </c>
      <c r="CZ12" s="97">
        <f>Juniori!CZ11</f>
        <v>0</v>
      </c>
      <c r="DA12" s="97">
        <f>Juniori!DA11</f>
        <v>0</v>
      </c>
      <c r="DB12" s="97">
        <f>Juniori!DB11</f>
        <v>0</v>
      </c>
      <c r="DC12" s="97">
        <f>Juniori!DC11</f>
        <v>0</v>
      </c>
      <c r="DD12" s="97">
        <f>Juniori!DD11</f>
        <v>0</v>
      </c>
      <c r="DE12" s="97">
        <f>Juniori!DE11</f>
        <v>0</v>
      </c>
      <c r="DF12" s="97">
        <f>Juniori!DF11</f>
        <v>0</v>
      </c>
      <c r="DG12" s="97">
        <f>Juniori!DG11</f>
        <v>0</v>
      </c>
      <c r="DH12" s="97">
        <f>Juniori!DH11</f>
        <v>0</v>
      </c>
      <c r="DI12" s="97">
        <f>Juniori!DI11</f>
        <v>0</v>
      </c>
      <c r="DJ12" s="97">
        <f>Juniori!DJ11</f>
        <v>0</v>
      </c>
      <c r="DK12" s="97">
        <f>Juniori!DK11</f>
        <v>0</v>
      </c>
      <c r="DL12" s="97">
        <f>Juniori!DL11</f>
        <v>0</v>
      </c>
      <c r="DM12" s="97">
        <f>Juniori!DM11</f>
        <v>0</v>
      </c>
      <c r="DN12" s="97">
        <f>Juniori!DN11</f>
        <v>0</v>
      </c>
      <c r="DO12" s="97">
        <f>Juniori!DO11</f>
        <v>0</v>
      </c>
      <c r="DP12" s="97">
        <f>Juniori!DP11</f>
        <v>0</v>
      </c>
      <c r="DQ12" s="97">
        <f>Juniori!DQ11</f>
        <v>0</v>
      </c>
      <c r="DR12" s="97">
        <f>Juniori!DR11</f>
        <v>0</v>
      </c>
      <c r="DS12" s="97">
        <f>Juniori!DS11</f>
        <v>0</v>
      </c>
      <c r="DT12" s="97">
        <f>Juniori!DT11</f>
        <v>0</v>
      </c>
      <c r="DU12" s="97">
        <f>Juniori!DU11</f>
        <v>0</v>
      </c>
      <c r="DV12" s="97">
        <f>Juniori!DV11</f>
        <v>0</v>
      </c>
      <c r="DW12" s="97">
        <f>Juniori!DW11</f>
        <v>0</v>
      </c>
      <c r="DX12" s="97">
        <f>Juniori!DX11</f>
        <v>0</v>
      </c>
      <c r="DY12" s="97">
        <f>Juniori!DY11</f>
        <v>0</v>
      </c>
      <c r="DZ12" s="97">
        <f>Juniori!DZ11</f>
        <v>0</v>
      </c>
      <c r="EA12" s="97">
        <f>Juniori!EA11</f>
        <v>0</v>
      </c>
      <c r="EB12" s="97">
        <f>Juniori!EB11</f>
        <v>0</v>
      </c>
      <c r="EC12" s="97">
        <f>Juniori!EC11</f>
        <v>0</v>
      </c>
      <c r="ED12" s="97">
        <f>Juniori!ED11</f>
        <v>0</v>
      </c>
      <c r="EE12" s="97">
        <f>Juniori!EE11</f>
        <v>0</v>
      </c>
      <c r="EF12" s="97">
        <f>Juniori!EF11</f>
        <v>0</v>
      </c>
      <c r="EG12" s="97">
        <f>Juniori!EG11</f>
        <v>0</v>
      </c>
      <c r="EH12" s="97">
        <f>Juniori!EH11</f>
        <v>0</v>
      </c>
      <c r="EI12" s="97">
        <f>Juniori!EI11</f>
        <v>0</v>
      </c>
      <c r="EJ12" s="97">
        <f>Juniori!EJ11</f>
        <v>0</v>
      </c>
      <c r="EK12" s="97">
        <f>Juniori!EK11</f>
        <v>0</v>
      </c>
      <c r="EL12" s="97">
        <f>Juniori!EL11</f>
        <v>0</v>
      </c>
      <c r="EM12" s="97">
        <f>Juniori!EM11</f>
        <v>0</v>
      </c>
      <c r="EN12" s="97">
        <f>Juniori!EN11</f>
        <v>0</v>
      </c>
      <c r="EO12" s="97">
        <f>Juniori!EO11</f>
        <v>0</v>
      </c>
      <c r="EP12" s="97">
        <f>Juniori!EP11</f>
        <v>0</v>
      </c>
      <c r="EQ12" s="97">
        <f>Juniori!EQ11</f>
        <v>0</v>
      </c>
      <c r="ER12" s="97">
        <f>Juniori!ER11</f>
        <v>0</v>
      </c>
      <c r="ES12" s="97">
        <f>Juniori!ES11</f>
        <v>0</v>
      </c>
      <c r="ET12" s="97">
        <f>Juniori!ET11</f>
        <v>0</v>
      </c>
      <c r="EU12" s="97">
        <f>Juniori!EU11</f>
        <v>0</v>
      </c>
      <c r="EV12" s="97">
        <f>Juniori!EV11</f>
        <v>0</v>
      </c>
      <c r="EW12" s="97">
        <f>Juniori!EW11</f>
        <v>0</v>
      </c>
      <c r="EX12" s="97">
        <f>Juniori!EX11</f>
        <v>0</v>
      </c>
      <c r="EY12" s="97">
        <f>Juniori!EY11</f>
        <v>0</v>
      </c>
      <c r="EZ12" s="97">
        <f>Juniori!EZ11</f>
        <v>0</v>
      </c>
      <c r="FA12" s="97">
        <f>Juniori!FA11</f>
        <v>0</v>
      </c>
      <c r="FB12" s="97">
        <f>Juniori!FB11</f>
        <v>0</v>
      </c>
      <c r="FC12" s="97">
        <f>Juniori!FC11</f>
        <v>0</v>
      </c>
      <c r="FD12" s="97">
        <f>Juniori!FD11</f>
        <v>0</v>
      </c>
      <c r="FE12" s="97">
        <f>Juniori!FE11</f>
        <v>0</v>
      </c>
      <c r="FF12" s="97">
        <f>Juniori!FF11</f>
        <v>0</v>
      </c>
      <c r="FG12" s="97">
        <f>Juniori!FG11</f>
        <v>0</v>
      </c>
      <c r="FH12" s="97">
        <f>Juniori!FH11</f>
        <v>0</v>
      </c>
      <c r="FI12" s="97">
        <f>Juniori!FI11</f>
        <v>0</v>
      </c>
      <c r="FJ12" s="97">
        <f>Juniori!FJ11</f>
        <v>0</v>
      </c>
      <c r="FK12" s="97">
        <f>Juniori!FK11</f>
        <v>0</v>
      </c>
      <c r="FL12" s="97">
        <f>Juniori!FL11</f>
        <v>0</v>
      </c>
      <c r="FM12" s="97">
        <f>Juniori!FM11</f>
        <v>0</v>
      </c>
      <c r="FN12" s="97">
        <f>Juniori!FN11</f>
        <v>0</v>
      </c>
      <c r="FO12" s="97">
        <f>Juniori!FO11</f>
        <v>0</v>
      </c>
      <c r="FP12" s="97">
        <f>Juniori!FP11</f>
        <v>0</v>
      </c>
      <c r="FQ12" s="97">
        <f>Juniori!FQ11</f>
        <v>0</v>
      </c>
      <c r="FR12" s="97">
        <f>Juniori!FR11</f>
        <v>0</v>
      </c>
      <c r="FS12" s="97">
        <f>Juniori!FS11</f>
        <v>0</v>
      </c>
      <c r="FT12" s="97">
        <f>Juniori!FT11</f>
        <v>0</v>
      </c>
      <c r="FU12" s="97">
        <f>Juniori!FU11</f>
        <v>0</v>
      </c>
      <c r="FV12" s="97">
        <f>Juniori!FV11</f>
        <v>0</v>
      </c>
      <c r="FW12" s="97">
        <f>Juniori!FW11</f>
        <v>0</v>
      </c>
      <c r="FX12" s="97">
        <f>Juniori!FX11</f>
        <v>0</v>
      </c>
      <c r="FY12" s="97">
        <f>Juniori!FY11</f>
        <v>0</v>
      </c>
      <c r="FZ12" s="97">
        <f>Juniori!FZ11</f>
        <v>0</v>
      </c>
      <c r="GA12" s="97">
        <f>Juniori!GA11</f>
        <v>0</v>
      </c>
      <c r="GB12" s="97">
        <f>Juniori!GB11</f>
        <v>0</v>
      </c>
      <c r="GC12" s="97">
        <f>Juniori!GC11</f>
        <v>0</v>
      </c>
      <c r="GD12" s="97">
        <f>Juniori!GD11</f>
        <v>0</v>
      </c>
      <c r="GE12" s="97">
        <f>Juniori!GE11</f>
        <v>0</v>
      </c>
      <c r="GF12" s="97">
        <f>Juniori!GF11</f>
        <v>0</v>
      </c>
      <c r="GG12" s="97">
        <f>Juniori!GG11</f>
        <v>0</v>
      </c>
      <c r="GH12" s="97">
        <f>Juniori!GH11</f>
        <v>0</v>
      </c>
      <c r="GI12" s="97">
        <f>Juniori!GI11</f>
        <v>0</v>
      </c>
      <c r="GJ12" s="97">
        <f>Juniori!GJ11</f>
        <v>0</v>
      </c>
      <c r="GK12" s="97">
        <f>Juniori!GK11</f>
        <v>0</v>
      </c>
      <c r="GL12" s="97">
        <f>Juniori!GL11</f>
        <v>0</v>
      </c>
      <c r="GM12" s="97">
        <f>Juniori!GM11</f>
        <v>0</v>
      </c>
      <c r="GN12" s="97">
        <f>Juniori!GN11</f>
        <v>0</v>
      </c>
      <c r="GO12" s="97">
        <f>Juniori!GO11</f>
        <v>0</v>
      </c>
      <c r="GP12" s="97">
        <f>Juniori!GP11</f>
        <v>0</v>
      </c>
      <c r="GQ12" s="97">
        <f>Juniori!GQ11</f>
        <v>0</v>
      </c>
      <c r="GR12" s="97">
        <f>Juniori!GR11</f>
        <v>0</v>
      </c>
      <c r="GS12" s="97">
        <f>Juniori!GS11</f>
        <v>0</v>
      </c>
      <c r="GT12" s="97">
        <f>Juniori!GT11</f>
        <v>0</v>
      </c>
      <c r="GU12" s="97">
        <f>Juniori!GU11</f>
        <v>0</v>
      </c>
      <c r="GV12" s="97">
        <f>Juniori!GV11</f>
        <v>0</v>
      </c>
      <c r="GW12" s="97">
        <f>Juniori!GW11</f>
        <v>0</v>
      </c>
      <c r="GX12" s="97">
        <f>Juniori!GX11</f>
        <v>0</v>
      </c>
      <c r="GY12" s="97">
        <f>Juniori!GY11</f>
        <v>0</v>
      </c>
      <c r="GZ12" s="97">
        <f>Juniori!GZ11</f>
        <v>0</v>
      </c>
      <c r="HA12" s="97">
        <f>Juniori!HA11</f>
        <v>0</v>
      </c>
      <c r="HB12" s="97">
        <f>Juniori!HB11</f>
        <v>0</v>
      </c>
      <c r="HC12" s="97">
        <f>Juniori!HC11</f>
        <v>0</v>
      </c>
      <c r="HD12" s="97">
        <f>Juniori!HD11</f>
        <v>0</v>
      </c>
      <c r="HE12" s="97">
        <f>Juniori!HE11</f>
        <v>0</v>
      </c>
      <c r="HF12" s="97">
        <f>Juniori!HF11</f>
        <v>0</v>
      </c>
      <c r="HG12" s="97">
        <f>Juniori!HG11</f>
        <v>0</v>
      </c>
      <c r="HH12" s="97">
        <f>Juniori!HH11</f>
        <v>0</v>
      </c>
      <c r="HI12" s="97">
        <f>Juniori!HI11</f>
        <v>0</v>
      </c>
      <c r="HJ12" s="97">
        <f>Juniori!HJ11</f>
        <v>0</v>
      </c>
      <c r="HK12" s="97">
        <f>Juniori!HK11</f>
        <v>0</v>
      </c>
      <c r="HL12" s="97">
        <f>Juniori!HL11</f>
        <v>0</v>
      </c>
      <c r="HM12" s="97">
        <f>Juniori!HM11</f>
        <v>0</v>
      </c>
      <c r="HN12" s="97">
        <f>Juniori!HN11</f>
        <v>0</v>
      </c>
      <c r="HO12" s="97">
        <f>Juniori!HO11</f>
        <v>0</v>
      </c>
      <c r="HP12" s="97">
        <f>Juniori!HP11</f>
        <v>0</v>
      </c>
      <c r="HQ12" s="97">
        <f>Juniori!HQ11</f>
        <v>0</v>
      </c>
      <c r="HR12" s="97">
        <f>Juniori!HR11</f>
        <v>0</v>
      </c>
      <c r="HS12" s="97">
        <f>Juniori!HS11</f>
        <v>0</v>
      </c>
      <c r="HT12" s="97">
        <f>Juniori!HT11</f>
        <v>0</v>
      </c>
      <c r="HU12" s="97">
        <f>Juniori!HU11</f>
        <v>0</v>
      </c>
      <c r="HV12" s="97">
        <f>Juniori!HV11</f>
        <v>0</v>
      </c>
      <c r="HW12" s="97">
        <f>Juniori!HW11</f>
        <v>0</v>
      </c>
      <c r="HX12" s="97">
        <f>Juniori!HX11</f>
        <v>0</v>
      </c>
      <c r="HY12" s="97">
        <f>Juniori!HY11</f>
        <v>0</v>
      </c>
      <c r="HZ12" s="97">
        <f>Juniori!HZ11</f>
        <v>0</v>
      </c>
      <c r="IA12" s="97">
        <f>Juniori!IA11</f>
        <v>0</v>
      </c>
      <c r="IB12" s="97">
        <f>Juniori!IB11</f>
        <v>0</v>
      </c>
      <c r="IC12" s="97">
        <f>Juniori!IC11</f>
        <v>0</v>
      </c>
      <c r="ID12" s="97">
        <f>Juniori!ID11</f>
        <v>0</v>
      </c>
      <c r="IE12" s="97">
        <f>Juniori!IE11</f>
        <v>0</v>
      </c>
      <c r="IF12" s="97">
        <f>Juniori!IF11</f>
        <v>0</v>
      </c>
      <c r="IG12" s="97">
        <f>Juniori!IG11</f>
        <v>0</v>
      </c>
      <c r="IH12" s="97">
        <f>Juniori!IH11</f>
        <v>0</v>
      </c>
      <c r="II12" s="97">
        <f>Juniori!II11</f>
        <v>0</v>
      </c>
      <c r="IJ12" s="97">
        <f>Juniori!IJ11</f>
        <v>0</v>
      </c>
      <c r="IK12" s="97">
        <f>Juniori!IK11</f>
        <v>0</v>
      </c>
      <c r="IL12" s="97">
        <f>Juniori!IL11</f>
        <v>0</v>
      </c>
      <c r="IM12" s="97">
        <f>Juniori!IM11</f>
        <v>0</v>
      </c>
      <c r="IN12" s="97">
        <f>Juniori!IN11</f>
        <v>0</v>
      </c>
      <c r="IO12" s="97">
        <f>Juniori!IO11</f>
        <v>0</v>
      </c>
      <c r="IP12" s="97">
        <f>Juniori!IP11</f>
        <v>0</v>
      </c>
      <c r="IQ12" s="97">
        <f>Juniori!IQ11</f>
        <v>0</v>
      </c>
      <c r="IR12" s="97">
        <f>Juniori!IR11</f>
        <v>0</v>
      </c>
      <c r="IS12" s="97">
        <f>Juniori!IS11</f>
        <v>0</v>
      </c>
      <c r="IT12" s="97">
        <f>Juniori!IT11</f>
        <v>0</v>
      </c>
      <c r="IU12" s="97">
        <f>Juniori!IU11</f>
        <v>0</v>
      </c>
      <c r="IV12" s="97">
        <f>Juniori!IV11</f>
        <v>0</v>
      </c>
      <c r="IW12" s="97">
        <f>Juniori!IW11</f>
        <v>0</v>
      </c>
      <c r="IX12" s="97">
        <f>Juniori!IX11</f>
        <v>0</v>
      </c>
      <c r="IY12" s="97">
        <f>Juniori!IY11</f>
        <v>0</v>
      </c>
      <c r="IZ12" s="97">
        <f>Juniori!IZ11</f>
        <v>0</v>
      </c>
      <c r="JA12" s="97">
        <f>Juniori!JA11</f>
        <v>0</v>
      </c>
      <c r="JB12" s="97">
        <f>Juniori!JB11</f>
        <v>0</v>
      </c>
      <c r="JC12" s="97">
        <f>Juniori!JC11</f>
        <v>0</v>
      </c>
      <c r="JD12" s="97">
        <f>Juniori!JD11</f>
        <v>0</v>
      </c>
      <c r="JE12" s="97">
        <f>Juniori!JE11</f>
        <v>0</v>
      </c>
      <c r="JF12" s="97">
        <f>Juniori!JF11</f>
        <v>0</v>
      </c>
      <c r="JG12" s="97">
        <f>Juniori!JG11</f>
        <v>0</v>
      </c>
      <c r="JH12" s="97">
        <f>Juniori!JH11</f>
        <v>0</v>
      </c>
      <c r="JI12" s="97">
        <f>Juniori!JI11</f>
        <v>0</v>
      </c>
      <c r="JJ12" s="97">
        <f>Juniori!JJ11</f>
        <v>0</v>
      </c>
      <c r="JK12" s="97">
        <f>Juniori!JK11</f>
        <v>0</v>
      </c>
      <c r="JL12" s="97">
        <f>Juniori!JL11</f>
        <v>0</v>
      </c>
      <c r="JM12" s="97">
        <f>Juniori!JM11</f>
        <v>0</v>
      </c>
      <c r="JN12" s="97">
        <f>Juniori!JN11</f>
        <v>0</v>
      </c>
      <c r="JO12" s="97">
        <f>Juniori!JO11</f>
        <v>0</v>
      </c>
      <c r="JP12" s="97">
        <f>Juniori!JP11</f>
        <v>0</v>
      </c>
      <c r="JQ12" s="97">
        <f>Juniori!JQ11</f>
        <v>0</v>
      </c>
      <c r="JR12" s="97">
        <f>Juniori!JR11</f>
        <v>0</v>
      </c>
      <c r="JS12" s="97">
        <f>Juniori!JS11</f>
        <v>0</v>
      </c>
      <c r="JT12" s="97">
        <f>Juniori!JT11</f>
        <v>0</v>
      </c>
      <c r="JU12" s="97">
        <f>Juniori!JU11</f>
        <v>0</v>
      </c>
      <c r="JV12" s="97">
        <f>Juniori!JV11</f>
        <v>0</v>
      </c>
      <c r="JW12" s="97">
        <f>Juniori!JW11</f>
        <v>0</v>
      </c>
      <c r="JX12" s="97">
        <f>Juniori!JX11</f>
        <v>0</v>
      </c>
      <c r="JY12" s="97">
        <f>Juniori!JY11</f>
        <v>0</v>
      </c>
      <c r="JZ12" s="97">
        <f>Juniori!JZ11</f>
        <v>0</v>
      </c>
      <c r="KA12" s="97">
        <f>Juniori!KA11</f>
        <v>0</v>
      </c>
      <c r="KB12" s="97">
        <f>Juniori!KB11</f>
        <v>0</v>
      </c>
      <c r="KC12" s="97">
        <f>Juniori!KC11</f>
        <v>0</v>
      </c>
      <c r="KD12" s="97">
        <f>Juniori!KD11</f>
        <v>0</v>
      </c>
      <c r="KE12" s="97">
        <f>Juniori!KE11</f>
        <v>0</v>
      </c>
      <c r="KF12" s="97">
        <f>Juniori!KF11</f>
        <v>0</v>
      </c>
      <c r="KG12" s="97">
        <f>Juniori!KG11</f>
        <v>0</v>
      </c>
      <c r="KH12" s="97">
        <f>Juniori!KH11</f>
        <v>0</v>
      </c>
      <c r="KI12" s="97">
        <f>Juniori!KI11</f>
        <v>0</v>
      </c>
      <c r="KJ12" s="97">
        <f>Juniori!KJ11</f>
        <v>0</v>
      </c>
      <c r="KK12" s="97">
        <f>Juniori!KK11</f>
        <v>0</v>
      </c>
      <c r="KL12" s="97">
        <f>Juniori!KL11</f>
        <v>0</v>
      </c>
      <c r="KM12" s="97">
        <f>Juniori!KM11</f>
        <v>0</v>
      </c>
      <c r="KN12" s="97">
        <f>Juniori!KN11</f>
        <v>0</v>
      </c>
      <c r="KO12" s="97">
        <f>Juniori!KO11</f>
        <v>0</v>
      </c>
      <c r="KP12" s="97">
        <f>Juniori!KP11</f>
        <v>0</v>
      </c>
      <c r="KQ12" s="97">
        <f>Juniori!KQ11</f>
        <v>0</v>
      </c>
      <c r="KR12" s="97">
        <f>Juniori!KR11</f>
        <v>0</v>
      </c>
      <c r="KS12" s="97">
        <f>Juniori!KS11</f>
        <v>0</v>
      </c>
      <c r="KT12" s="97">
        <f>Juniori!KT11</f>
        <v>0</v>
      </c>
      <c r="KU12" s="97">
        <f>Juniori!KU11</f>
        <v>0</v>
      </c>
      <c r="KV12" s="97">
        <f>Juniori!KV11</f>
        <v>0</v>
      </c>
      <c r="KW12" s="97">
        <f>Juniori!KW11</f>
        <v>0</v>
      </c>
      <c r="KX12" s="97">
        <f>Juniori!KX11</f>
        <v>0</v>
      </c>
      <c r="KY12" s="97">
        <f>Juniori!KY11</f>
        <v>0</v>
      </c>
      <c r="KZ12" s="97">
        <f>Juniori!KZ11</f>
        <v>0</v>
      </c>
      <c r="LA12" s="97">
        <f>Juniori!LA11</f>
        <v>0</v>
      </c>
      <c r="LB12" s="97">
        <f>Juniori!LB11</f>
        <v>0</v>
      </c>
      <c r="LC12" s="97">
        <f>Juniori!LC11</f>
        <v>0</v>
      </c>
      <c r="LD12" s="97">
        <f>Juniori!LD11</f>
        <v>0</v>
      </c>
      <c r="LE12" s="97">
        <f>Juniori!LE11</f>
        <v>0</v>
      </c>
      <c r="LF12" s="97">
        <f>Juniori!LF11</f>
        <v>0</v>
      </c>
      <c r="LG12" s="97">
        <f>Juniori!LG11</f>
        <v>0</v>
      </c>
      <c r="LH12" s="97">
        <f>Juniori!LH11</f>
        <v>0</v>
      </c>
      <c r="LI12" s="97">
        <f>Juniori!LI11</f>
        <v>0</v>
      </c>
      <c r="LJ12" s="97">
        <f>Juniori!LJ11</f>
        <v>0</v>
      </c>
      <c r="LK12" s="97">
        <f>Juniori!LK11</f>
        <v>0</v>
      </c>
      <c r="LL12" s="97">
        <f>Juniori!LL11</f>
        <v>0</v>
      </c>
      <c r="LM12" s="97">
        <f>Juniori!LM11</f>
        <v>0</v>
      </c>
      <c r="LN12" s="97">
        <f>Juniori!LN11</f>
        <v>0</v>
      </c>
      <c r="LO12" s="97">
        <f>Juniori!LO11</f>
        <v>0</v>
      </c>
      <c r="LP12" s="97">
        <f>Juniori!LP11</f>
        <v>0</v>
      </c>
      <c r="LQ12" s="97">
        <f>Juniori!LQ11</f>
        <v>0</v>
      </c>
      <c r="LR12" s="97">
        <f>Juniori!LR11</f>
        <v>0</v>
      </c>
      <c r="LS12" s="97">
        <f>Juniori!LS11</f>
        <v>0</v>
      </c>
      <c r="LT12" s="97">
        <f>Juniori!LT11</f>
        <v>0</v>
      </c>
      <c r="LU12" s="97">
        <f>Juniori!LU11</f>
        <v>0</v>
      </c>
      <c r="LV12" s="97">
        <f>Juniori!LV11</f>
        <v>0</v>
      </c>
      <c r="LW12" s="97">
        <f>Juniori!LW11</f>
        <v>0</v>
      </c>
      <c r="LX12" s="97">
        <f>Juniori!LX11</f>
        <v>0</v>
      </c>
      <c r="LY12" s="97">
        <f>Juniori!LY11</f>
        <v>0</v>
      </c>
      <c r="LZ12" s="97">
        <f>Juniori!LZ11</f>
        <v>0</v>
      </c>
      <c r="MA12" s="97">
        <f>Juniori!MA11</f>
        <v>0</v>
      </c>
      <c r="MB12" s="97">
        <f>Juniori!MB11</f>
        <v>0</v>
      </c>
      <c r="MC12" s="97">
        <f>Juniori!MC11</f>
        <v>0</v>
      </c>
      <c r="MD12" s="97">
        <f>Juniori!MD11</f>
        <v>0</v>
      </c>
      <c r="ME12" s="97">
        <f>Juniori!ME11</f>
        <v>0</v>
      </c>
      <c r="MF12" s="97">
        <f>Juniori!MF11</f>
        <v>0</v>
      </c>
      <c r="MG12" s="97">
        <f>Juniori!MG11</f>
        <v>0</v>
      </c>
      <c r="MH12" s="97">
        <f>Juniori!MH11</f>
        <v>0</v>
      </c>
      <c r="MI12" s="97">
        <f>Juniori!MI11</f>
        <v>0</v>
      </c>
      <c r="MJ12" s="97">
        <f>Juniori!MJ11</f>
        <v>0</v>
      </c>
      <c r="MK12" s="97">
        <f>Juniori!MK11</f>
        <v>0</v>
      </c>
      <c r="ML12" s="97">
        <f>Juniori!ML11</f>
        <v>0</v>
      </c>
      <c r="MM12" s="97">
        <f>Juniori!MM11</f>
        <v>0</v>
      </c>
      <c r="MN12" s="97">
        <f>Juniori!MN11</f>
        <v>0</v>
      </c>
      <c r="MO12" s="97">
        <f>Juniori!MO11</f>
        <v>0</v>
      </c>
      <c r="MP12" s="97">
        <f>Juniori!MP11</f>
        <v>0</v>
      </c>
      <c r="MQ12" s="97">
        <f>Juniori!MQ11</f>
        <v>0</v>
      </c>
      <c r="MR12" s="97">
        <f>Juniori!MR11</f>
        <v>0</v>
      </c>
      <c r="MS12" s="97">
        <f>Juniori!MS11</f>
        <v>0</v>
      </c>
      <c r="MT12" s="97">
        <f>Juniori!MT11</f>
        <v>0</v>
      </c>
      <c r="MU12" s="97">
        <f>Juniori!MU11</f>
        <v>0</v>
      </c>
      <c r="MV12" s="97">
        <f>Juniori!MV11</f>
        <v>0</v>
      </c>
      <c r="MW12" s="97">
        <f>Juniori!MW11</f>
        <v>0</v>
      </c>
      <c r="MX12" s="97">
        <f>Juniori!MX11</f>
        <v>0</v>
      </c>
      <c r="MY12" s="97">
        <f>Juniori!MY11</f>
        <v>0</v>
      </c>
      <c r="MZ12" s="97">
        <f>Juniori!MZ11</f>
        <v>0</v>
      </c>
      <c r="NA12" s="97">
        <f>Juniori!NA11</f>
        <v>0</v>
      </c>
      <c r="NB12" s="97">
        <f>Juniori!NB11</f>
        <v>0</v>
      </c>
      <c r="NC12" s="97">
        <f>Juniori!NC11</f>
        <v>0</v>
      </c>
      <c r="ND12" s="97">
        <f>Juniori!ND11</f>
        <v>0</v>
      </c>
      <c r="NE12" s="97">
        <f>Juniori!NE11</f>
        <v>0</v>
      </c>
      <c r="NF12" s="97">
        <f>Juniori!NF11</f>
        <v>0</v>
      </c>
      <c r="NG12" s="97">
        <f>Juniori!NG11</f>
        <v>0</v>
      </c>
      <c r="NH12" s="97">
        <f>Juniori!NH11</f>
        <v>0</v>
      </c>
      <c r="NI12" s="97">
        <f>Juniori!NI11</f>
        <v>0</v>
      </c>
      <c r="NJ12" s="97">
        <f>Juniori!NJ11</f>
        <v>0</v>
      </c>
      <c r="NK12" s="97">
        <f>Juniori!NK11</f>
        <v>0</v>
      </c>
      <c r="NL12" s="97">
        <f>Juniori!NL11</f>
        <v>0</v>
      </c>
      <c r="NM12" s="97">
        <f>Juniori!NM11</f>
        <v>0</v>
      </c>
      <c r="NN12" s="97">
        <f>Juniori!NN11</f>
        <v>0</v>
      </c>
      <c r="NO12" s="97">
        <f>Juniori!NO11</f>
        <v>0</v>
      </c>
      <c r="NP12" s="97">
        <f>Juniori!NP11</f>
        <v>0</v>
      </c>
      <c r="NQ12" s="97">
        <f>Juniori!NQ11</f>
        <v>0</v>
      </c>
      <c r="NR12" s="97">
        <f>Juniori!NR11</f>
        <v>0</v>
      </c>
      <c r="NS12" s="97">
        <f>Juniori!NS11</f>
        <v>0</v>
      </c>
      <c r="NT12" s="97">
        <f>Juniori!NT11</f>
        <v>0</v>
      </c>
      <c r="NU12" s="97">
        <f>Juniori!NU11</f>
        <v>0</v>
      </c>
      <c r="NV12" s="97">
        <f>Juniori!NV11</f>
        <v>0</v>
      </c>
      <c r="NW12" s="97">
        <f>Juniori!NW11</f>
        <v>0</v>
      </c>
      <c r="NX12" s="97">
        <f>Juniori!NX11</f>
        <v>0</v>
      </c>
      <c r="NY12" s="97">
        <f>Juniori!NY11</f>
        <v>0</v>
      </c>
      <c r="NZ12" s="97">
        <f>Juniori!NZ11</f>
        <v>0</v>
      </c>
      <c r="OA12" s="97">
        <f>Juniori!OA11</f>
        <v>0</v>
      </c>
      <c r="OB12" s="97">
        <f>Juniori!OB11</f>
        <v>0</v>
      </c>
      <c r="OC12" s="97">
        <f>Juniori!OC11</f>
        <v>0</v>
      </c>
      <c r="OD12" s="97">
        <f>Juniori!OD11</f>
        <v>0</v>
      </c>
      <c r="OE12" s="97">
        <f>Juniori!OE11</f>
        <v>0</v>
      </c>
      <c r="OF12" s="97">
        <f>Juniori!OF11</f>
        <v>0</v>
      </c>
      <c r="OG12" s="97">
        <f>Juniori!OG11</f>
        <v>0</v>
      </c>
      <c r="OH12" s="97">
        <f>Juniori!OH11</f>
        <v>0</v>
      </c>
      <c r="OI12" s="97">
        <f>Juniori!OI11</f>
        <v>0</v>
      </c>
      <c r="OJ12" s="97">
        <f>Juniori!OJ11</f>
        <v>0</v>
      </c>
      <c r="OK12" s="97">
        <f>Juniori!OK11</f>
        <v>0</v>
      </c>
      <c r="OL12" s="97">
        <f>Juniori!OL11</f>
        <v>0</v>
      </c>
      <c r="OM12" s="97">
        <f>Juniori!OM11</f>
        <v>0</v>
      </c>
      <c r="ON12" s="97">
        <f>Juniori!ON11</f>
        <v>0</v>
      </c>
      <c r="OO12" s="97">
        <f>Juniori!OO11</f>
        <v>0</v>
      </c>
      <c r="OP12" s="97">
        <f>Juniori!OP11</f>
        <v>0</v>
      </c>
      <c r="OQ12" s="97">
        <f>Juniori!OQ11</f>
        <v>0</v>
      </c>
      <c r="OR12" s="97">
        <f>Juniori!OR11</f>
        <v>0</v>
      </c>
      <c r="OS12" s="97">
        <f>Juniori!OS11</f>
        <v>0</v>
      </c>
      <c r="OT12" s="97">
        <f>Juniori!OT11</f>
        <v>0</v>
      </c>
      <c r="OU12" s="97">
        <f>Juniori!OU11</f>
        <v>0</v>
      </c>
      <c r="OV12" s="97">
        <f>Juniori!OV11</f>
        <v>0</v>
      </c>
      <c r="OW12" s="97">
        <f>Juniori!OW11</f>
        <v>0</v>
      </c>
      <c r="OX12" s="97">
        <f>Juniori!OX11</f>
        <v>0</v>
      </c>
      <c r="OY12" s="97">
        <f>Juniori!OY11</f>
        <v>0</v>
      </c>
      <c r="OZ12" s="97">
        <f>Juniori!OZ11</f>
        <v>0</v>
      </c>
      <c r="PA12" s="97">
        <f>Juniori!PA11</f>
        <v>0</v>
      </c>
      <c r="PB12" s="97">
        <f>Juniori!PB11</f>
        <v>0</v>
      </c>
      <c r="PC12" s="97">
        <f>Juniori!PC11</f>
        <v>0</v>
      </c>
      <c r="PD12" s="97">
        <f>Juniori!PD11</f>
        <v>0</v>
      </c>
      <c r="PE12" s="97">
        <f>Juniori!PE11</f>
        <v>0</v>
      </c>
      <c r="PF12" s="97">
        <f>Juniori!PF11</f>
        <v>0</v>
      </c>
      <c r="PG12" s="97">
        <f>Juniori!PG11</f>
        <v>0</v>
      </c>
      <c r="PH12" s="97">
        <f>Juniori!PH11</f>
        <v>0</v>
      </c>
      <c r="PI12" s="97">
        <f>Juniori!PI11</f>
        <v>0</v>
      </c>
      <c r="PJ12" s="97">
        <f>Juniori!PJ11</f>
        <v>0</v>
      </c>
      <c r="PK12" s="97">
        <f>Juniori!PK11</f>
        <v>0</v>
      </c>
      <c r="PL12" s="97">
        <f>Juniori!PL11</f>
        <v>0</v>
      </c>
      <c r="PM12" s="97">
        <f>Juniori!PM11</f>
        <v>0</v>
      </c>
      <c r="PN12" s="97">
        <f>Juniori!PN11</f>
        <v>0</v>
      </c>
      <c r="PO12" s="97">
        <f>Juniori!PO11</f>
        <v>0</v>
      </c>
      <c r="PP12" s="97">
        <f>Juniori!PP11</f>
        <v>0</v>
      </c>
      <c r="PQ12" s="97">
        <f>Juniori!PQ11</f>
        <v>0</v>
      </c>
      <c r="PR12" s="97">
        <f>Juniori!PR11</f>
        <v>0</v>
      </c>
      <c r="PS12" s="97">
        <f>Juniori!PS11</f>
        <v>0</v>
      </c>
      <c r="PT12" s="97">
        <f>Juniori!PT11</f>
        <v>0</v>
      </c>
      <c r="PU12" s="97">
        <f>Juniori!PU11</f>
        <v>0</v>
      </c>
      <c r="PV12" s="97">
        <f>Juniori!PV11</f>
        <v>0</v>
      </c>
      <c r="PW12" s="97">
        <f>Juniori!PW11</f>
        <v>0</v>
      </c>
      <c r="PX12" s="97">
        <f>Juniori!PX11</f>
        <v>0</v>
      </c>
      <c r="PY12" s="97">
        <f>Juniori!PY11</f>
        <v>0</v>
      </c>
      <c r="PZ12" s="97">
        <f>Juniori!PZ11</f>
        <v>0</v>
      </c>
      <c r="QA12" s="97">
        <f>Juniori!QA11</f>
        <v>0</v>
      </c>
      <c r="QB12" s="97">
        <f>Juniori!QB11</f>
        <v>0</v>
      </c>
      <c r="QC12" s="97">
        <f>Juniori!QC11</f>
        <v>0</v>
      </c>
      <c r="QD12" s="97">
        <f>Juniori!QD11</f>
        <v>0</v>
      </c>
      <c r="QE12" s="97">
        <f>Juniori!QE11</f>
        <v>0</v>
      </c>
      <c r="QF12" s="97">
        <f>Juniori!QF11</f>
        <v>0</v>
      </c>
      <c r="QG12" s="97">
        <f>Juniori!QG11</f>
        <v>0</v>
      </c>
      <c r="QH12" s="97">
        <f>Juniori!QH11</f>
        <v>0</v>
      </c>
      <c r="QI12" s="97">
        <f>Juniori!QI11</f>
        <v>0</v>
      </c>
      <c r="QJ12" s="97">
        <f>Juniori!QJ11</f>
        <v>0</v>
      </c>
      <c r="QK12" s="97">
        <f>Juniori!QK11</f>
        <v>0</v>
      </c>
      <c r="QL12" s="97">
        <f>Juniori!QL11</f>
        <v>0</v>
      </c>
      <c r="QM12" s="97">
        <f>Juniori!QM11</f>
        <v>0</v>
      </c>
      <c r="QN12" s="97">
        <f>Juniori!QN11</f>
        <v>0</v>
      </c>
      <c r="QO12" s="97">
        <f>Juniori!QO11</f>
        <v>0</v>
      </c>
      <c r="QP12" s="97">
        <f>Juniori!QP11</f>
        <v>0</v>
      </c>
      <c r="QQ12" s="97">
        <f>Juniori!QQ11</f>
        <v>0</v>
      </c>
      <c r="QR12" s="97">
        <f>Juniori!QR11</f>
        <v>0</v>
      </c>
      <c r="QS12" s="97">
        <f>Juniori!QS11</f>
        <v>0</v>
      </c>
      <c r="QT12" s="97">
        <f>Juniori!QT11</f>
        <v>0</v>
      </c>
      <c r="QU12" s="97">
        <f>Juniori!QU11</f>
        <v>0</v>
      </c>
      <c r="QV12" s="97">
        <f>Juniori!QV11</f>
        <v>0</v>
      </c>
      <c r="QW12" s="97">
        <f>Juniori!QW11</f>
        <v>0</v>
      </c>
      <c r="QX12" s="97">
        <f>Juniori!QX11</f>
        <v>0</v>
      </c>
      <c r="QY12" s="97">
        <f>Juniori!QY11</f>
        <v>0</v>
      </c>
      <c r="QZ12" s="97">
        <f>Juniori!QZ11</f>
        <v>0</v>
      </c>
      <c r="RA12" s="97">
        <f>Juniori!RA11</f>
        <v>0</v>
      </c>
      <c r="RB12" s="97">
        <f>Juniori!RB11</f>
        <v>0</v>
      </c>
      <c r="RC12" s="97">
        <f>Juniori!RC11</f>
        <v>0</v>
      </c>
      <c r="RD12" s="97">
        <f>Juniori!RD11</f>
        <v>0</v>
      </c>
      <c r="RE12" s="97">
        <f>Juniori!RE11</f>
        <v>0</v>
      </c>
      <c r="RF12" s="97">
        <f>Juniori!RF11</f>
        <v>0</v>
      </c>
      <c r="RG12" s="97">
        <f>Juniori!RG11</f>
        <v>0</v>
      </c>
      <c r="RH12" s="97">
        <f>Juniori!RH11</f>
        <v>0</v>
      </c>
      <c r="RI12" s="97">
        <f>Juniori!RI11</f>
        <v>0</v>
      </c>
      <c r="RJ12" s="97">
        <f>Juniori!RJ11</f>
        <v>0</v>
      </c>
      <c r="RK12" s="97">
        <f>Juniori!RK11</f>
        <v>0</v>
      </c>
      <c r="RL12" s="97">
        <f>Juniori!RL11</f>
        <v>0</v>
      </c>
      <c r="RM12" s="97">
        <f>Juniori!RM11</f>
        <v>0</v>
      </c>
      <c r="RN12" s="97">
        <f>Juniori!RN11</f>
        <v>0</v>
      </c>
      <c r="RO12" s="97">
        <f>Juniori!RO11</f>
        <v>0</v>
      </c>
      <c r="RP12" s="97">
        <f>Juniori!RP11</f>
        <v>0</v>
      </c>
      <c r="RQ12" s="97">
        <f>Juniori!RQ11</f>
        <v>0</v>
      </c>
      <c r="RR12" s="97">
        <f>Juniori!RR11</f>
        <v>0</v>
      </c>
      <c r="RS12" s="97">
        <f>Juniori!RS11</f>
        <v>0</v>
      </c>
      <c r="RT12" s="97">
        <f>Juniori!RT11</f>
        <v>0</v>
      </c>
      <c r="RU12" s="97">
        <f>Juniori!RU11</f>
        <v>0</v>
      </c>
      <c r="RV12" s="97">
        <f>Juniori!RV11</f>
        <v>0</v>
      </c>
      <c r="RW12" s="97">
        <f>Juniori!RW11</f>
        <v>0</v>
      </c>
      <c r="RX12" s="97">
        <f>Juniori!RX11</f>
        <v>0</v>
      </c>
      <c r="RY12" s="97">
        <f>Juniori!RY11</f>
        <v>0</v>
      </c>
      <c r="RZ12" s="97">
        <f>Juniori!RZ11</f>
        <v>0</v>
      </c>
      <c r="SA12" s="97">
        <f>Juniori!SA11</f>
        <v>0</v>
      </c>
      <c r="SB12" s="97">
        <f>Juniori!SB11</f>
        <v>0</v>
      </c>
      <c r="SC12" s="97">
        <f>Juniori!SC11</f>
        <v>0</v>
      </c>
      <c r="SD12" s="97">
        <f>Juniori!SD11</f>
        <v>0</v>
      </c>
      <c r="SE12" s="97">
        <f>Juniori!SE11</f>
        <v>0</v>
      </c>
      <c r="SF12" s="97">
        <f>Juniori!SF11</f>
        <v>0</v>
      </c>
      <c r="SG12" s="97">
        <f>Juniori!SG11</f>
        <v>0</v>
      </c>
      <c r="SH12" s="97">
        <f>Juniori!SH11</f>
        <v>0</v>
      </c>
      <c r="SI12" s="97">
        <f>Juniori!SI11</f>
        <v>0</v>
      </c>
      <c r="SJ12" s="97">
        <f>Juniori!SJ11</f>
        <v>0</v>
      </c>
      <c r="SK12" s="97">
        <f>Juniori!SK11</f>
        <v>0</v>
      </c>
      <c r="SL12" s="97">
        <f>Juniori!SL11</f>
        <v>0</v>
      </c>
      <c r="SM12" s="97">
        <f>Juniori!SM11</f>
        <v>0</v>
      </c>
      <c r="SN12" s="97">
        <f>Juniori!SN11</f>
        <v>0</v>
      </c>
      <c r="SO12" s="97">
        <f>Juniori!SO11</f>
        <v>0</v>
      </c>
      <c r="SP12" s="97">
        <f>Juniori!SP11</f>
        <v>0</v>
      </c>
      <c r="SQ12" s="97">
        <f>Juniori!SQ11</f>
        <v>0</v>
      </c>
      <c r="SR12" s="97">
        <f>Juniori!SR11</f>
        <v>0</v>
      </c>
      <c r="SS12" s="97">
        <f>Juniori!SS11</f>
        <v>0</v>
      </c>
      <c r="ST12" s="97">
        <f>Juniori!ST11</f>
        <v>0</v>
      </c>
      <c r="SU12" s="97">
        <f>Juniori!SU11</f>
        <v>0</v>
      </c>
      <c r="SV12" s="97">
        <f>Juniori!SV11</f>
        <v>0</v>
      </c>
      <c r="SW12" s="97">
        <f>Juniori!SW11</f>
        <v>0</v>
      </c>
      <c r="SX12" s="97">
        <f>Juniori!SX11</f>
        <v>0</v>
      </c>
      <c r="SY12" s="97">
        <f>Juniori!SY11</f>
        <v>0</v>
      </c>
      <c r="SZ12" s="97">
        <f>Juniori!SZ11</f>
        <v>0</v>
      </c>
      <c r="TA12" s="97">
        <f>Juniori!TA11</f>
        <v>0</v>
      </c>
      <c r="TB12" s="97">
        <f>Juniori!TB11</f>
        <v>0</v>
      </c>
    </row>
    <row r="13" spans="1:522" s="1" customFormat="1" ht="18" customHeight="1" x14ac:dyDescent="0.2">
      <c r="A13" s="12">
        <v>4</v>
      </c>
      <c r="B13" s="11" t="s">
        <v>66</v>
      </c>
      <c r="C13" s="1">
        <v>10844</v>
      </c>
      <c r="D13" s="1">
        <v>2006</v>
      </c>
      <c r="E13" t="s">
        <v>65</v>
      </c>
      <c r="F13" s="1">
        <v>7365</v>
      </c>
      <c r="G13" s="1" t="s">
        <v>96</v>
      </c>
      <c r="H13" t="s">
        <v>99</v>
      </c>
      <c r="I13" s="1">
        <f t="shared" si="0"/>
        <v>33</v>
      </c>
      <c r="J13" s="12">
        <f>Tabuľka3[[#This Row],[Stĺpec9]]</f>
        <v>33</v>
      </c>
      <c r="K13" s="97">
        <f>'Mladí jazdci'!K9</f>
        <v>0</v>
      </c>
      <c r="L13" s="97">
        <f>'Mladí jazdci'!L9</f>
        <v>0</v>
      </c>
      <c r="M13" s="97">
        <f>'Mladí jazdci'!M9</f>
        <v>0</v>
      </c>
      <c r="N13" s="97">
        <f>'Mladí jazdci'!N9</f>
        <v>0</v>
      </c>
      <c r="O13" s="97">
        <f>'Mladí jazdci'!O9</f>
        <v>0</v>
      </c>
      <c r="P13" s="97">
        <f>'Mladí jazdci'!P9</f>
        <v>0</v>
      </c>
      <c r="Q13" s="97">
        <f>'Mladí jazdci'!Q9</f>
        <v>0</v>
      </c>
      <c r="R13" s="97">
        <f>'Mladí jazdci'!R9</f>
        <v>0</v>
      </c>
      <c r="S13" s="97">
        <f>'Mladí jazdci'!S9</f>
        <v>0</v>
      </c>
      <c r="T13" s="97">
        <f>'Mladí jazdci'!T9</f>
        <v>0</v>
      </c>
      <c r="U13" s="97">
        <f>'Mladí jazdci'!U9</f>
        <v>0</v>
      </c>
      <c r="V13" s="97">
        <f>'Mladí jazdci'!V9</f>
        <v>0</v>
      </c>
      <c r="W13" s="97">
        <f>'Mladí jazdci'!W9</f>
        <v>0</v>
      </c>
      <c r="X13" s="97">
        <f>'Mladí jazdci'!X9</f>
        <v>0</v>
      </c>
      <c r="Y13" s="97">
        <f>'Mladí jazdci'!Y9</f>
        <v>0</v>
      </c>
      <c r="Z13" s="97">
        <f>'Mladí jazdci'!Z9</f>
        <v>0</v>
      </c>
      <c r="AA13" s="97">
        <f>'Mladí jazdci'!AA9</f>
        <v>0</v>
      </c>
      <c r="AB13" s="97">
        <f>'Mladí jazdci'!AB9</f>
        <v>0</v>
      </c>
      <c r="AC13" s="97">
        <f>'Mladí jazdci'!AC9</f>
        <v>0</v>
      </c>
      <c r="AD13" s="97">
        <f>'Mladí jazdci'!AD9</f>
        <v>0</v>
      </c>
      <c r="AE13" s="97">
        <f>'Mladí jazdci'!AE9</f>
        <v>0</v>
      </c>
      <c r="AF13" s="97">
        <f>'Mladí jazdci'!AF9</f>
        <v>0</v>
      </c>
      <c r="AG13" s="97">
        <f>'Mladí jazdci'!AG9</f>
        <v>0</v>
      </c>
      <c r="AH13" s="97">
        <f>'Mladí jazdci'!AH9</f>
        <v>0</v>
      </c>
      <c r="AI13" s="97">
        <f>'Mladí jazdci'!AI9</f>
        <v>0</v>
      </c>
      <c r="AJ13" s="97">
        <f>'Mladí jazdci'!AJ9</f>
        <v>0</v>
      </c>
      <c r="AK13" s="97">
        <f>'Mladí jazdci'!AK9</f>
        <v>0</v>
      </c>
      <c r="AL13" s="97">
        <f>'Mladí jazdci'!AL9</f>
        <v>0</v>
      </c>
      <c r="AM13" s="97">
        <f>'Mladí jazdci'!AM9</f>
        <v>0</v>
      </c>
      <c r="AN13" s="97">
        <f>'Mladí jazdci'!AN9</f>
        <v>0</v>
      </c>
      <c r="AO13" s="97">
        <f>'Mladí jazdci'!AO9</f>
        <v>0</v>
      </c>
      <c r="AP13" s="97">
        <f>'Mladí jazdci'!AP9</f>
        <v>0</v>
      </c>
      <c r="AQ13" s="97">
        <f>'Mladí jazdci'!AQ9</f>
        <v>0</v>
      </c>
      <c r="AR13" s="97">
        <f>'Mladí jazdci'!AR9</f>
        <v>0</v>
      </c>
      <c r="AS13" s="97">
        <f>'Mladí jazdci'!AS9</f>
        <v>0</v>
      </c>
      <c r="AT13" s="97">
        <f>'Mladí jazdci'!AT9</f>
        <v>0</v>
      </c>
      <c r="AU13" s="97">
        <f>'Mladí jazdci'!AU9</f>
        <v>0</v>
      </c>
      <c r="AV13" s="97">
        <f>'Mladí jazdci'!AV9</f>
        <v>0</v>
      </c>
      <c r="AW13" s="97">
        <f>'Mladí jazdci'!AW9</f>
        <v>0</v>
      </c>
      <c r="AX13" s="97">
        <f>'Mladí jazdci'!AX9</f>
        <v>0</v>
      </c>
      <c r="AY13" s="97">
        <f>'Mladí jazdci'!AY9</f>
        <v>0</v>
      </c>
      <c r="AZ13" s="97">
        <f>'Mladí jazdci'!AZ9</f>
        <v>0</v>
      </c>
      <c r="BA13" s="97">
        <f>'Mladí jazdci'!BA9</f>
        <v>0</v>
      </c>
      <c r="BB13" s="97">
        <f>'Mladí jazdci'!BB9</f>
        <v>0</v>
      </c>
      <c r="BC13" s="97">
        <f>'Mladí jazdci'!BC9</f>
        <v>16.5</v>
      </c>
      <c r="BD13" s="97">
        <f>'Mladí jazdci'!BD9</f>
        <v>16.5</v>
      </c>
      <c r="BE13" s="97">
        <f>'Mladí jazdci'!BE9</f>
        <v>0</v>
      </c>
      <c r="BF13" s="97">
        <f>'Mladí jazdci'!BF9</f>
        <v>0</v>
      </c>
      <c r="BG13" s="97">
        <f>'Mladí jazdci'!BG9</f>
        <v>0</v>
      </c>
      <c r="BH13" s="97">
        <f>'Mladí jazdci'!BH9</f>
        <v>0</v>
      </c>
      <c r="BI13" s="97">
        <f>'Mladí jazdci'!BI9</f>
        <v>0</v>
      </c>
      <c r="BJ13" s="97">
        <f>'Mladí jazdci'!BJ9</f>
        <v>0</v>
      </c>
      <c r="BK13" s="97">
        <f>'Mladí jazdci'!BK9</f>
        <v>0</v>
      </c>
      <c r="BL13" s="97">
        <f>'Mladí jazdci'!BL9</f>
        <v>0</v>
      </c>
      <c r="BM13" s="97">
        <f>'Mladí jazdci'!BM9</f>
        <v>0</v>
      </c>
      <c r="BN13" s="97">
        <f>'Mladí jazdci'!BN9</f>
        <v>0</v>
      </c>
      <c r="BO13" s="97">
        <f>'Mladí jazdci'!BO9</f>
        <v>0</v>
      </c>
      <c r="BP13" s="97">
        <f>'Mladí jazdci'!BP9</f>
        <v>0</v>
      </c>
      <c r="BQ13" s="97">
        <f>'Mladí jazdci'!BQ9</f>
        <v>0</v>
      </c>
      <c r="BR13" s="97">
        <f>'Mladí jazdci'!BR9</f>
        <v>0</v>
      </c>
      <c r="BS13" s="97">
        <f>'Mladí jazdci'!BS9</f>
        <v>0</v>
      </c>
      <c r="BT13" s="97">
        <f>'Mladí jazdci'!BT9</f>
        <v>0</v>
      </c>
      <c r="BU13" s="97">
        <f>'Mladí jazdci'!BU9</f>
        <v>0</v>
      </c>
      <c r="BV13" s="97">
        <f>'Mladí jazdci'!BV9</f>
        <v>0</v>
      </c>
      <c r="BW13" s="97">
        <f>'Mladí jazdci'!BW9</f>
        <v>0</v>
      </c>
      <c r="BX13" s="97">
        <f>'Mladí jazdci'!BX9</f>
        <v>0</v>
      </c>
      <c r="BY13" s="97">
        <f>'Mladí jazdci'!BY9</f>
        <v>0</v>
      </c>
      <c r="BZ13" s="97">
        <f>'Mladí jazdci'!BZ9</f>
        <v>0</v>
      </c>
      <c r="CA13" s="97">
        <f>'Mladí jazdci'!CA9</f>
        <v>0</v>
      </c>
      <c r="CB13" s="97">
        <f>'Mladí jazdci'!CB9</f>
        <v>0</v>
      </c>
      <c r="CC13" s="97">
        <f>'Mladí jazdci'!CC9</f>
        <v>0</v>
      </c>
      <c r="CD13" s="97">
        <f>'Mladí jazdci'!CD9</f>
        <v>0</v>
      </c>
      <c r="CE13" s="97">
        <f>'Mladí jazdci'!CE9</f>
        <v>0</v>
      </c>
      <c r="CF13" s="97">
        <f>'Mladí jazdci'!CF9</f>
        <v>0</v>
      </c>
      <c r="CG13" s="97">
        <f>'Mladí jazdci'!CG9</f>
        <v>0</v>
      </c>
      <c r="CH13" s="97">
        <f>'Mladí jazdci'!CH9</f>
        <v>0</v>
      </c>
      <c r="CI13" s="97">
        <f>'Mladí jazdci'!CI9</f>
        <v>0</v>
      </c>
      <c r="CJ13" s="97">
        <f>'Mladí jazdci'!CJ9</f>
        <v>0</v>
      </c>
      <c r="CK13" s="97">
        <f>'Mladí jazdci'!CK9</f>
        <v>0</v>
      </c>
      <c r="CL13" s="97">
        <f>'Mladí jazdci'!CL9</f>
        <v>0</v>
      </c>
      <c r="CM13" s="97">
        <f>'Mladí jazdci'!CM9</f>
        <v>0</v>
      </c>
      <c r="CN13" s="97">
        <f>'Mladí jazdci'!CN9</f>
        <v>0</v>
      </c>
      <c r="CO13" s="97">
        <f>'Mladí jazdci'!CO9</f>
        <v>0</v>
      </c>
      <c r="CP13" s="97">
        <f>'Mladí jazdci'!CP9</f>
        <v>0</v>
      </c>
      <c r="CQ13" s="97">
        <f>'Mladí jazdci'!CQ9</f>
        <v>0</v>
      </c>
      <c r="CR13" s="97">
        <f>'Mladí jazdci'!CR9</f>
        <v>0</v>
      </c>
      <c r="CS13" s="97">
        <f>'Mladí jazdci'!CS9</f>
        <v>0</v>
      </c>
      <c r="CT13" s="97">
        <f>'Mladí jazdci'!CT9</f>
        <v>0</v>
      </c>
      <c r="CU13" s="97">
        <f>'Mladí jazdci'!CU9</f>
        <v>0</v>
      </c>
      <c r="CV13" s="97">
        <f>'Mladí jazdci'!CV9</f>
        <v>0</v>
      </c>
      <c r="CW13" s="97">
        <f>'Mladí jazdci'!CW9</f>
        <v>0</v>
      </c>
      <c r="CX13" s="97">
        <f>'Mladí jazdci'!CX9</f>
        <v>0</v>
      </c>
      <c r="CY13" s="97">
        <f>'Mladí jazdci'!CY9</f>
        <v>0</v>
      </c>
      <c r="CZ13" s="97">
        <f>'Mladí jazdci'!CZ9</f>
        <v>0</v>
      </c>
      <c r="DA13" s="97">
        <f>'Mladí jazdci'!DA9</f>
        <v>0</v>
      </c>
      <c r="DB13" s="97">
        <f>'Mladí jazdci'!DB9</f>
        <v>0</v>
      </c>
      <c r="DC13" s="97">
        <f>'Mladí jazdci'!DC9</f>
        <v>0</v>
      </c>
      <c r="DD13" s="97">
        <f>'Mladí jazdci'!DD9</f>
        <v>0</v>
      </c>
      <c r="DE13" s="97">
        <f>'Mladí jazdci'!DE9</f>
        <v>0</v>
      </c>
      <c r="DF13" s="97">
        <f>'Mladí jazdci'!DF9</f>
        <v>0</v>
      </c>
      <c r="DG13" s="97">
        <f>'Mladí jazdci'!DG9</f>
        <v>0</v>
      </c>
      <c r="DH13" s="97">
        <f>'Mladí jazdci'!DH9</f>
        <v>0</v>
      </c>
      <c r="DI13" s="97">
        <f>'Mladí jazdci'!DI9</f>
        <v>0</v>
      </c>
      <c r="DJ13" s="97">
        <f>'Mladí jazdci'!DJ9</f>
        <v>0</v>
      </c>
      <c r="DK13" s="97">
        <f>'Mladí jazdci'!DK9</f>
        <v>0</v>
      </c>
      <c r="DL13" s="97">
        <f>'Mladí jazdci'!DL9</f>
        <v>0</v>
      </c>
      <c r="DM13" s="97">
        <f>'Mladí jazdci'!DM9</f>
        <v>0</v>
      </c>
      <c r="DN13" s="97">
        <f>'Mladí jazdci'!DN9</f>
        <v>0</v>
      </c>
      <c r="DO13" s="97">
        <f>'Mladí jazdci'!DO9</f>
        <v>0</v>
      </c>
      <c r="DP13" s="97">
        <f>'Mladí jazdci'!DP9</f>
        <v>0</v>
      </c>
      <c r="DQ13" s="97">
        <f>'Mladí jazdci'!DQ9</f>
        <v>0</v>
      </c>
      <c r="DR13" s="97">
        <f>'Mladí jazdci'!DR9</f>
        <v>0</v>
      </c>
      <c r="DS13" s="97">
        <f>'Mladí jazdci'!DS9</f>
        <v>0</v>
      </c>
      <c r="DT13" s="97">
        <f>'Mladí jazdci'!DT9</f>
        <v>0</v>
      </c>
      <c r="DU13" s="97">
        <f>'Mladí jazdci'!DU9</f>
        <v>0</v>
      </c>
      <c r="DV13" s="97">
        <f>'Mladí jazdci'!DV9</f>
        <v>0</v>
      </c>
      <c r="DW13" s="97">
        <f>'Mladí jazdci'!DW9</f>
        <v>0</v>
      </c>
      <c r="DX13" s="97">
        <f>'Mladí jazdci'!DX9</f>
        <v>0</v>
      </c>
      <c r="DY13" s="97">
        <f>'Mladí jazdci'!DY9</f>
        <v>0</v>
      </c>
      <c r="DZ13" s="97">
        <f>'Mladí jazdci'!DZ9</f>
        <v>0</v>
      </c>
      <c r="EA13" s="97">
        <f>'Mladí jazdci'!EA9</f>
        <v>0</v>
      </c>
      <c r="EB13" s="97">
        <f>'Mladí jazdci'!EB9</f>
        <v>0</v>
      </c>
      <c r="EC13" s="97">
        <f>'Mladí jazdci'!EC9</f>
        <v>0</v>
      </c>
      <c r="ED13" s="97">
        <f>'Mladí jazdci'!ED9</f>
        <v>0</v>
      </c>
      <c r="EE13" s="97">
        <f>'Mladí jazdci'!EE9</f>
        <v>0</v>
      </c>
      <c r="EF13" s="97">
        <f>'Mladí jazdci'!EF9</f>
        <v>0</v>
      </c>
      <c r="EG13" s="97">
        <f>'Mladí jazdci'!EG9</f>
        <v>0</v>
      </c>
      <c r="EH13" s="97">
        <f>'Mladí jazdci'!EH9</f>
        <v>0</v>
      </c>
      <c r="EI13" s="97">
        <f>'Mladí jazdci'!EI9</f>
        <v>0</v>
      </c>
      <c r="EJ13" s="97">
        <f>'Mladí jazdci'!EJ9</f>
        <v>0</v>
      </c>
      <c r="EK13" s="97">
        <f>'Mladí jazdci'!EK9</f>
        <v>0</v>
      </c>
      <c r="EL13" s="97">
        <f>'Mladí jazdci'!EL9</f>
        <v>0</v>
      </c>
      <c r="EM13" s="97">
        <f>'Mladí jazdci'!EM9</f>
        <v>0</v>
      </c>
      <c r="EN13" s="97">
        <f>'Mladí jazdci'!EN9</f>
        <v>0</v>
      </c>
      <c r="EO13" s="97">
        <f>'Mladí jazdci'!EO9</f>
        <v>0</v>
      </c>
      <c r="EP13" s="97">
        <f>'Mladí jazdci'!EP9</f>
        <v>0</v>
      </c>
      <c r="EQ13" s="97">
        <f>'Mladí jazdci'!EQ9</f>
        <v>0</v>
      </c>
      <c r="ER13" s="97">
        <f>'Mladí jazdci'!ER9</f>
        <v>0</v>
      </c>
      <c r="ES13" s="97">
        <f>'Mladí jazdci'!ES9</f>
        <v>0</v>
      </c>
      <c r="ET13" s="97">
        <f>'Mladí jazdci'!ET9</f>
        <v>0</v>
      </c>
      <c r="EU13" s="97">
        <f>'Mladí jazdci'!EU9</f>
        <v>0</v>
      </c>
      <c r="EV13" s="97">
        <f>'Mladí jazdci'!EV9</f>
        <v>0</v>
      </c>
      <c r="EW13" s="97">
        <f>'Mladí jazdci'!EW9</f>
        <v>0</v>
      </c>
      <c r="EX13" s="97">
        <f>'Mladí jazdci'!EX9</f>
        <v>0</v>
      </c>
      <c r="EY13" s="97">
        <f>'Mladí jazdci'!EY9</f>
        <v>0</v>
      </c>
      <c r="EZ13" s="97">
        <f>'Mladí jazdci'!EZ9</f>
        <v>0</v>
      </c>
      <c r="FA13" s="97">
        <f>'Mladí jazdci'!FA9</f>
        <v>0</v>
      </c>
      <c r="FB13" s="97">
        <f>'Mladí jazdci'!FB9</f>
        <v>0</v>
      </c>
      <c r="FC13" s="97">
        <f>'Mladí jazdci'!FC9</f>
        <v>0</v>
      </c>
      <c r="FD13" s="97">
        <f>'Mladí jazdci'!FD9</f>
        <v>0</v>
      </c>
      <c r="FE13" s="97">
        <f>'Mladí jazdci'!FE9</f>
        <v>0</v>
      </c>
      <c r="FF13" s="97">
        <f>'Mladí jazdci'!FF9</f>
        <v>0</v>
      </c>
      <c r="FG13" s="97">
        <f>'Mladí jazdci'!FG9</f>
        <v>0</v>
      </c>
      <c r="FH13" s="97">
        <f>'Mladí jazdci'!FH9</f>
        <v>0</v>
      </c>
      <c r="FI13" s="97">
        <f>'Mladí jazdci'!FI9</f>
        <v>0</v>
      </c>
      <c r="FJ13" s="97">
        <f>'Mladí jazdci'!FJ9</f>
        <v>0</v>
      </c>
      <c r="FK13" s="97">
        <f>'Mladí jazdci'!FK9</f>
        <v>0</v>
      </c>
      <c r="FL13" s="97">
        <f>'Mladí jazdci'!FL9</f>
        <v>0</v>
      </c>
      <c r="FM13" s="97">
        <f>'Mladí jazdci'!FM9</f>
        <v>0</v>
      </c>
      <c r="FN13" s="97">
        <f>'Mladí jazdci'!FN9</f>
        <v>0</v>
      </c>
      <c r="FO13" s="97">
        <f>'Mladí jazdci'!FO9</f>
        <v>0</v>
      </c>
      <c r="FP13" s="97">
        <f>'Mladí jazdci'!FP9</f>
        <v>0</v>
      </c>
      <c r="FQ13" s="97">
        <f>'Mladí jazdci'!FQ9</f>
        <v>0</v>
      </c>
      <c r="FR13" s="97">
        <f>'Mladí jazdci'!FR9</f>
        <v>0</v>
      </c>
      <c r="FS13" s="97">
        <f>'Mladí jazdci'!FS9</f>
        <v>0</v>
      </c>
      <c r="FT13" s="97">
        <f>'Mladí jazdci'!FT9</f>
        <v>0</v>
      </c>
      <c r="FU13" s="97">
        <f>'Mladí jazdci'!FU9</f>
        <v>0</v>
      </c>
      <c r="FV13" s="97">
        <f>'Mladí jazdci'!FV9</f>
        <v>0</v>
      </c>
      <c r="FW13" s="97">
        <f>'Mladí jazdci'!FW9</f>
        <v>0</v>
      </c>
      <c r="FX13" s="97">
        <f>'Mladí jazdci'!FX9</f>
        <v>0</v>
      </c>
      <c r="FY13" s="97">
        <f>'Mladí jazdci'!FY9</f>
        <v>0</v>
      </c>
      <c r="FZ13" s="97">
        <f>'Mladí jazdci'!FZ9</f>
        <v>0</v>
      </c>
      <c r="GA13" s="97">
        <f>'Mladí jazdci'!GA9</f>
        <v>0</v>
      </c>
      <c r="GB13" s="97">
        <f>'Mladí jazdci'!GB9</f>
        <v>0</v>
      </c>
      <c r="GC13" s="97">
        <f>'Mladí jazdci'!GC9</f>
        <v>0</v>
      </c>
      <c r="GD13" s="97">
        <f>'Mladí jazdci'!GD9</f>
        <v>0</v>
      </c>
      <c r="GE13" s="97">
        <f>'Mladí jazdci'!GE9</f>
        <v>0</v>
      </c>
      <c r="GF13" s="97">
        <f>'Mladí jazdci'!GF9</f>
        <v>0</v>
      </c>
      <c r="GG13" s="97">
        <f>'Mladí jazdci'!GG9</f>
        <v>0</v>
      </c>
      <c r="GH13" s="97">
        <f>'Mladí jazdci'!GH9</f>
        <v>0</v>
      </c>
      <c r="GI13" s="97">
        <f>'Mladí jazdci'!GI9</f>
        <v>0</v>
      </c>
      <c r="GJ13" s="97">
        <f>'Mladí jazdci'!GJ9</f>
        <v>0</v>
      </c>
      <c r="GK13" s="97">
        <f>'Mladí jazdci'!GK9</f>
        <v>0</v>
      </c>
      <c r="GL13" s="97">
        <f>'Mladí jazdci'!GL9</f>
        <v>0</v>
      </c>
      <c r="GM13" s="97">
        <f>'Mladí jazdci'!GM9</f>
        <v>0</v>
      </c>
      <c r="GN13" s="97">
        <f>'Mladí jazdci'!GN9</f>
        <v>0</v>
      </c>
      <c r="GO13" s="97">
        <f>'Mladí jazdci'!GO9</f>
        <v>0</v>
      </c>
      <c r="GP13" s="97">
        <f>'Mladí jazdci'!GP9</f>
        <v>0</v>
      </c>
      <c r="GQ13" s="97">
        <f>'Mladí jazdci'!GQ9</f>
        <v>0</v>
      </c>
      <c r="GR13" s="97">
        <f>'Mladí jazdci'!GR9</f>
        <v>0</v>
      </c>
      <c r="GS13" s="97">
        <f>'Mladí jazdci'!GS9</f>
        <v>0</v>
      </c>
      <c r="GT13" s="97">
        <f>'Mladí jazdci'!GT9</f>
        <v>0</v>
      </c>
      <c r="GU13" s="97">
        <f>'Mladí jazdci'!GU9</f>
        <v>0</v>
      </c>
      <c r="GV13" s="97">
        <f>'Mladí jazdci'!GV9</f>
        <v>0</v>
      </c>
      <c r="GW13" s="97">
        <f>'Mladí jazdci'!GW9</f>
        <v>0</v>
      </c>
      <c r="GX13" s="97">
        <f>'Mladí jazdci'!GX9</f>
        <v>0</v>
      </c>
      <c r="GY13" s="97">
        <f>'Mladí jazdci'!GY9</f>
        <v>0</v>
      </c>
      <c r="GZ13" s="97">
        <f>'Mladí jazdci'!GZ9</f>
        <v>0</v>
      </c>
      <c r="HA13" s="97">
        <f>'Mladí jazdci'!HA9</f>
        <v>0</v>
      </c>
      <c r="HB13" s="97">
        <f>'Mladí jazdci'!HB9</f>
        <v>0</v>
      </c>
      <c r="HC13" s="97">
        <f>'Mladí jazdci'!HC9</f>
        <v>0</v>
      </c>
      <c r="HD13" s="97">
        <f>'Mladí jazdci'!HD9</f>
        <v>0</v>
      </c>
      <c r="HE13" s="97">
        <f>'Mladí jazdci'!HE9</f>
        <v>0</v>
      </c>
      <c r="HF13" s="97">
        <f>'Mladí jazdci'!HF9</f>
        <v>0</v>
      </c>
      <c r="HG13" s="97">
        <f>'Mladí jazdci'!HG9</f>
        <v>0</v>
      </c>
      <c r="HH13" s="97">
        <f>'Mladí jazdci'!HH9</f>
        <v>0</v>
      </c>
      <c r="HI13" s="97">
        <f>'Mladí jazdci'!HI9</f>
        <v>0</v>
      </c>
      <c r="HJ13" s="97">
        <f>'Mladí jazdci'!HJ9</f>
        <v>0</v>
      </c>
      <c r="HK13" s="97">
        <f>'Mladí jazdci'!HK9</f>
        <v>0</v>
      </c>
      <c r="HL13" s="97">
        <f>'Mladí jazdci'!HL9</f>
        <v>0</v>
      </c>
      <c r="HM13" s="97">
        <f>'Mladí jazdci'!HM9</f>
        <v>0</v>
      </c>
      <c r="HN13" s="97">
        <f>'Mladí jazdci'!HN9</f>
        <v>0</v>
      </c>
      <c r="HO13" s="97">
        <f>'Mladí jazdci'!HO9</f>
        <v>0</v>
      </c>
      <c r="HP13" s="97">
        <f>'Mladí jazdci'!HP9</f>
        <v>0</v>
      </c>
      <c r="HQ13" s="97">
        <f>'Mladí jazdci'!HQ9</f>
        <v>0</v>
      </c>
      <c r="HR13" s="97">
        <f>'Mladí jazdci'!HR9</f>
        <v>0</v>
      </c>
      <c r="HS13" s="97">
        <f>'Mladí jazdci'!HS9</f>
        <v>0</v>
      </c>
      <c r="HT13" s="97">
        <f>'Mladí jazdci'!HT9</f>
        <v>0</v>
      </c>
      <c r="HU13" s="97">
        <f>'Mladí jazdci'!HU9</f>
        <v>0</v>
      </c>
      <c r="HV13" s="97">
        <f>'Mladí jazdci'!HV9</f>
        <v>0</v>
      </c>
      <c r="HW13" s="97">
        <f>'Mladí jazdci'!HW9</f>
        <v>0</v>
      </c>
      <c r="HX13" s="97">
        <f>'Mladí jazdci'!HX9</f>
        <v>0</v>
      </c>
      <c r="HY13" s="97">
        <f>'Mladí jazdci'!HY9</f>
        <v>0</v>
      </c>
      <c r="HZ13" s="97">
        <f>'Mladí jazdci'!HZ9</f>
        <v>0</v>
      </c>
      <c r="IA13" s="97">
        <f>'Mladí jazdci'!IA9</f>
        <v>0</v>
      </c>
      <c r="IB13" s="97">
        <f>'Mladí jazdci'!IB9</f>
        <v>0</v>
      </c>
      <c r="IC13" s="97">
        <f>'Mladí jazdci'!IC9</f>
        <v>0</v>
      </c>
      <c r="ID13" s="97">
        <f>'Mladí jazdci'!ID9</f>
        <v>0</v>
      </c>
      <c r="IE13" s="97">
        <f>'Mladí jazdci'!IE9</f>
        <v>0</v>
      </c>
      <c r="IF13" s="97">
        <f>'Mladí jazdci'!IF9</f>
        <v>0</v>
      </c>
      <c r="IG13" s="97">
        <f>'Mladí jazdci'!IG9</f>
        <v>0</v>
      </c>
      <c r="IH13" s="97">
        <f>'Mladí jazdci'!IH9</f>
        <v>0</v>
      </c>
      <c r="II13" s="97">
        <f>'Mladí jazdci'!II9</f>
        <v>0</v>
      </c>
      <c r="IJ13" s="97">
        <f>'Mladí jazdci'!IJ9</f>
        <v>0</v>
      </c>
      <c r="IK13" s="97">
        <f>'Mladí jazdci'!IK9</f>
        <v>0</v>
      </c>
      <c r="IL13" s="97">
        <f>'Mladí jazdci'!IL9</f>
        <v>0</v>
      </c>
      <c r="IM13" s="97">
        <f>'Mladí jazdci'!IM9</f>
        <v>0</v>
      </c>
      <c r="IN13" s="97">
        <f>'Mladí jazdci'!IN9</f>
        <v>0</v>
      </c>
      <c r="IO13" s="97">
        <f>'Mladí jazdci'!IO9</f>
        <v>0</v>
      </c>
      <c r="IP13" s="97">
        <f>'Mladí jazdci'!IP9</f>
        <v>0</v>
      </c>
      <c r="IQ13" s="97">
        <f>'Mladí jazdci'!IQ9</f>
        <v>0</v>
      </c>
      <c r="IR13" s="97">
        <f>'Mladí jazdci'!IR9</f>
        <v>0</v>
      </c>
      <c r="IS13" s="97">
        <f>'Mladí jazdci'!IS9</f>
        <v>0</v>
      </c>
      <c r="IT13" s="97">
        <f>'Mladí jazdci'!IT9</f>
        <v>0</v>
      </c>
      <c r="IU13" s="97">
        <f>'Mladí jazdci'!IU9</f>
        <v>0</v>
      </c>
      <c r="IV13" s="97">
        <f>'Mladí jazdci'!IV9</f>
        <v>0</v>
      </c>
      <c r="IW13" s="97">
        <f>'Mladí jazdci'!IW9</f>
        <v>0</v>
      </c>
      <c r="IX13" s="97">
        <f>'Mladí jazdci'!IX9</f>
        <v>0</v>
      </c>
      <c r="IY13" s="97">
        <f>'Mladí jazdci'!IY9</f>
        <v>0</v>
      </c>
      <c r="IZ13" s="97">
        <f>'Mladí jazdci'!IZ9</f>
        <v>0</v>
      </c>
      <c r="JA13" s="97">
        <f>'Mladí jazdci'!JA9</f>
        <v>0</v>
      </c>
      <c r="JB13" s="97">
        <f>'Mladí jazdci'!JB9</f>
        <v>0</v>
      </c>
      <c r="JC13" s="97">
        <f>'Mladí jazdci'!JC9</f>
        <v>0</v>
      </c>
      <c r="JD13" s="97">
        <f>'Mladí jazdci'!JD9</f>
        <v>0</v>
      </c>
      <c r="JE13" s="97">
        <f>'Mladí jazdci'!JE9</f>
        <v>0</v>
      </c>
      <c r="JF13" s="97">
        <f>'Mladí jazdci'!JF9</f>
        <v>0</v>
      </c>
      <c r="JG13" s="97">
        <f>'Mladí jazdci'!JG9</f>
        <v>0</v>
      </c>
      <c r="JH13" s="97">
        <f>'Mladí jazdci'!JH9</f>
        <v>0</v>
      </c>
      <c r="JI13" s="97">
        <f>'Mladí jazdci'!JI9</f>
        <v>0</v>
      </c>
      <c r="JJ13" s="97">
        <f>'Mladí jazdci'!JJ9</f>
        <v>0</v>
      </c>
      <c r="JK13" s="97">
        <f>'Mladí jazdci'!JK9</f>
        <v>0</v>
      </c>
      <c r="JL13" s="97">
        <f>'Mladí jazdci'!JL9</f>
        <v>0</v>
      </c>
      <c r="JM13" s="97">
        <f>'Mladí jazdci'!JM9</f>
        <v>0</v>
      </c>
      <c r="JN13" s="97">
        <f>'Mladí jazdci'!JN9</f>
        <v>0</v>
      </c>
      <c r="JO13" s="97">
        <f>'Mladí jazdci'!JO9</f>
        <v>0</v>
      </c>
      <c r="JP13" s="97">
        <f>'Mladí jazdci'!JP9</f>
        <v>0</v>
      </c>
      <c r="JQ13" s="97">
        <f>'Mladí jazdci'!JQ9</f>
        <v>0</v>
      </c>
      <c r="JR13" s="97">
        <f>'Mladí jazdci'!JR9</f>
        <v>0</v>
      </c>
      <c r="JS13" s="97">
        <f>'Mladí jazdci'!JS9</f>
        <v>0</v>
      </c>
      <c r="JT13" s="97">
        <f>'Mladí jazdci'!JT9</f>
        <v>0</v>
      </c>
      <c r="JU13" s="97">
        <f>'Mladí jazdci'!JU9</f>
        <v>0</v>
      </c>
      <c r="JV13" s="97">
        <f>'Mladí jazdci'!JV9</f>
        <v>0</v>
      </c>
      <c r="JW13" s="97">
        <f>'Mladí jazdci'!JW9</f>
        <v>0</v>
      </c>
      <c r="JX13" s="97">
        <f>'Mladí jazdci'!JX9</f>
        <v>0</v>
      </c>
      <c r="JY13" s="97">
        <f>'Mladí jazdci'!JY9</f>
        <v>0</v>
      </c>
      <c r="JZ13" s="97">
        <f>'Mladí jazdci'!JZ9</f>
        <v>0</v>
      </c>
      <c r="KA13" s="97">
        <f>'Mladí jazdci'!KA9</f>
        <v>0</v>
      </c>
      <c r="KB13" s="97">
        <f>'Mladí jazdci'!KB9</f>
        <v>0</v>
      </c>
      <c r="KC13" s="97">
        <f>'Mladí jazdci'!KC9</f>
        <v>0</v>
      </c>
      <c r="KD13" s="97">
        <f>'Mladí jazdci'!KD9</f>
        <v>0</v>
      </c>
      <c r="KE13" s="97">
        <f>'Mladí jazdci'!KE9</f>
        <v>0</v>
      </c>
      <c r="KF13" s="97">
        <f>'Mladí jazdci'!KF9</f>
        <v>0</v>
      </c>
      <c r="KG13" s="97">
        <f>'Mladí jazdci'!KG9</f>
        <v>0</v>
      </c>
      <c r="KH13" s="97">
        <f>'Mladí jazdci'!KH9</f>
        <v>0</v>
      </c>
      <c r="KI13" s="97">
        <f>'Mladí jazdci'!KI9</f>
        <v>0</v>
      </c>
      <c r="KJ13" s="97">
        <f>'Mladí jazdci'!KJ9</f>
        <v>0</v>
      </c>
      <c r="KK13" s="97">
        <f>'Mladí jazdci'!KK9</f>
        <v>0</v>
      </c>
      <c r="KL13" s="97">
        <f>'Mladí jazdci'!KL9</f>
        <v>0</v>
      </c>
      <c r="KM13" s="97">
        <f>'Mladí jazdci'!KM9</f>
        <v>0</v>
      </c>
      <c r="KN13" s="97">
        <f>'Mladí jazdci'!KN9</f>
        <v>0</v>
      </c>
      <c r="KO13" s="97">
        <f>'Mladí jazdci'!KO9</f>
        <v>0</v>
      </c>
      <c r="KP13" s="97">
        <f>'Mladí jazdci'!KP9</f>
        <v>0</v>
      </c>
      <c r="KQ13" s="97">
        <f>'Mladí jazdci'!KQ9</f>
        <v>0</v>
      </c>
      <c r="KR13" s="97">
        <f>'Mladí jazdci'!KR9</f>
        <v>0</v>
      </c>
      <c r="KS13" s="97">
        <f>'Mladí jazdci'!KS9</f>
        <v>0</v>
      </c>
      <c r="KT13" s="97">
        <f>'Mladí jazdci'!KT9</f>
        <v>0</v>
      </c>
      <c r="KU13" s="97">
        <f>'Mladí jazdci'!KU9</f>
        <v>0</v>
      </c>
      <c r="KV13" s="97">
        <f>'Mladí jazdci'!KV9</f>
        <v>0</v>
      </c>
      <c r="KW13" s="97">
        <f>'Mladí jazdci'!KW9</f>
        <v>0</v>
      </c>
      <c r="KX13" s="97">
        <f>'Mladí jazdci'!KX9</f>
        <v>0</v>
      </c>
      <c r="KY13" s="97">
        <f>'Mladí jazdci'!KY9</f>
        <v>0</v>
      </c>
      <c r="KZ13" s="97">
        <f>'Mladí jazdci'!KZ9</f>
        <v>0</v>
      </c>
      <c r="LA13" s="97">
        <f>'Mladí jazdci'!LA9</f>
        <v>0</v>
      </c>
      <c r="LB13" s="97">
        <f>'Mladí jazdci'!LB9</f>
        <v>0</v>
      </c>
      <c r="LC13" s="97">
        <f>'Mladí jazdci'!LC9</f>
        <v>0</v>
      </c>
      <c r="LD13" s="97">
        <f>'Mladí jazdci'!LD9</f>
        <v>0</v>
      </c>
      <c r="LE13" s="97">
        <f>'Mladí jazdci'!LE9</f>
        <v>0</v>
      </c>
      <c r="LF13" s="97">
        <f>'Mladí jazdci'!LF9</f>
        <v>0</v>
      </c>
      <c r="LG13" s="97">
        <f>'Mladí jazdci'!LG9</f>
        <v>0</v>
      </c>
      <c r="LH13" s="97">
        <f>'Mladí jazdci'!LH9</f>
        <v>0</v>
      </c>
      <c r="LI13" s="97">
        <f>'Mladí jazdci'!LI9</f>
        <v>0</v>
      </c>
      <c r="LJ13" s="97">
        <f>'Mladí jazdci'!LJ9</f>
        <v>0</v>
      </c>
      <c r="LK13" s="97">
        <f>'Mladí jazdci'!LK9</f>
        <v>0</v>
      </c>
      <c r="LL13" s="97">
        <f>'Mladí jazdci'!LL9</f>
        <v>0</v>
      </c>
      <c r="LM13" s="97">
        <f>'Mladí jazdci'!LM9</f>
        <v>0</v>
      </c>
      <c r="LN13" s="97">
        <f>'Mladí jazdci'!LN9</f>
        <v>0</v>
      </c>
      <c r="LO13" s="97">
        <f>'Mladí jazdci'!LO9</f>
        <v>0</v>
      </c>
      <c r="LP13" s="97">
        <f>'Mladí jazdci'!LP9</f>
        <v>0</v>
      </c>
      <c r="LQ13" s="97">
        <f>'Mladí jazdci'!LQ9</f>
        <v>0</v>
      </c>
      <c r="LR13" s="97">
        <f>'Mladí jazdci'!LR9</f>
        <v>0</v>
      </c>
      <c r="LS13" s="97">
        <f>'Mladí jazdci'!LS9</f>
        <v>0</v>
      </c>
      <c r="LT13" s="97">
        <f>'Mladí jazdci'!LT9</f>
        <v>0</v>
      </c>
      <c r="LU13" s="97">
        <f>'Mladí jazdci'!LU9</f>
        <v>0</v>
      </c>
      <c r="LV13" s="97">
        <f>'Mladí jazdci'!LV9</f>
        <v>0</v>
      </c>
      <c r="LW13" s="97">
        <f>'Mladí jazdci'!LW9</f>
        <v>0</v>
      </c>
      <c r="LX13" s="97">
        <f>'Mladí jazdci'!LX9</f>
        <v>0</v>
      </c>
      <c r="LY13" s="97">
        <f>'Mladí jazdci'!LY9</f>
        <v>0</v>
      </c>
      <c r="LZ13" s="97">
        <f>'Mladí jazdci'!LZ9</f>
        <v>0</v>
      </c>
      <c r="MA13" s="97">
        <f>'Mladí jazdci'!MA9</f>
        <v>0</v>
      </c>
      <c r="MB13" s="97">
        <f>'Mladí jazdci'!MB9</f>
        <v>0</v>
      </c>
      <c r="MC13" s="97">
        <f>'Mladí jazdci'!MC9</f>
        <v>0</v>
      </c>
      <c r="MD13" s="97">
        <f>'Mladí jazdci'!MD9</f>
        <v>0</v>
      </c>
      <c r="ME13" s="97">
        <f>'Mladí jazdci'!ME9</f>
        <v>0</v>
      </c>
      <c r="MF13" s="97">
        <f>'Mladí jazdci'!MF9</f>
        <v>0</v>
      </c>
      <c r="MG13" s="97">
        <f>'Mladí jazdci'!MG9</f>
        <v>0</v>
      </c>
      <c r="MH13" s="97">
        <f>'Mladí jazdci'!MH9</f>
        <v>0</v>
      </c>
      <c r="MI13" s="97">
        <f>'Mladí jazdci'!MI9</f>
        <v>0</v>
      </c>
      <c r="MJ13" s="97">
        <f>'Mladí jazdci'!MJ9</f>
        <v>0</v>
      </c>
      <c r="MK13" s="97">
        <f>'Mladí jazdci'!MK9</f>
        <v>0</v>
      </c>
      <c r="ML13" s="97">
        <f>'Mladí jazdci'!ML9</f>
        <v>0</v>
      </c>
      <c r="MM13" s="97">
        <f>'Mladí jazdci'!MM9</f>
        <v>0</v>
      </c>
      <c r="MN13" s="97">
        <f>'Mladí jazdci'!MN9</f>
        <v>0</v>
      </c>
      <c r="MO13" s="97">
        <f>'Mladí jazdci'!MO9</f>
        <v>0</v>
      </c>
      <c r="MP13" s="97">
        <f>'Mladí jazdci'!MP9</f>
        <v>0</v>
      </c>
      <c r="MQ13" s="97">
        <f>'Mladí jazdci'!MQ9</f>
        <v>0</v>
      </c>
      <c r="MR13" s="97">
        <f>'Mladí jazdci'!MR9</f>
        <v>0</v>
      </c>
      <c r="MS13" s="97">
        <f>'Mladí jazdci'!MS9</f>
        <v>0</v>
      </c>
      <c r="MT13" s="97">
        <f>'Mladí jazdci'!MT9</f>
        <v>0</v>
      </c>
      <c r="MU13" s="97">
        <f>'Mladí jazdci'!MU9</f>
        <v>0</v>
      </c>
      <c r="MV13" s="97">
        <f>'Mladí jazdci'!MV9</f>
        <v>0</v>
      </c>
      <c r="MW13" s="97">
        <f>'Mladí jazdci'!MW9</f>
        <v>0</v>
      </c>
      <c r="MX13" s="97">
        <f>'Mladí jazdci'!MX9</f>
        <v>0</v>
      </c>
      <c r="MY13" s="97">
        <f>'Mladí jazdci'!MY9</f>
        <v>0</v>
      </c>
      <c r="MZ13" s="97">
        <f>'Mladí jazdci'!MZ9</f>
        <v>0</v>
      </c>
      <c r="NA13" s="97">
        <f>'Mladí jazdci'!NA9</f>
        <v>0</v>
      </c>
      <c r="NB13" s="97">
        <f>'Mladí jazdci'!NB9</f>
        <v>0</v>
      </c>
      <c r="NC13" s="97">
        <f>'Mladí jazdci'!NC9</f>
        <v>0</v>
      </c>
      <c r="ND13" s="97">
        <f>'Mladí jazdci'!ND9</f>
        <v>0</v>
      </c>
      <c r="NE13" s="97">
        <f>'Mladí jazdci'!NE9</f>
        <v>0</v>
      </c>
      <c r="NF13" s="97">
        <f>'Mladí jazdci'!NF9</f>
        <v>0</v>
      </c>
      <c r="NG13" s="97">
        <f>'Mladí jazdci'!NG9</f>
        <v>0</v>
      </c>
      <c r="NH13" s="97">
        <f>'Mladí jazdci'!NH9</f>
        <v>0</v>
      </c>
      <c r="NI13" s="97">
        <f>'Mladí jazdci'!NI9</f>
        <v>0</v>
      </c>
      <c r="NJ13" s="97">
        <f>'Mladí jazdci'!NJ9</f>
        <v>0</v>
      </c>
      <c r="NK13" s="97">
        <f>'Mladí jazdci'!NK9</f>
        <v>0</v>
      </c>
      <c r="NL13" s="97">
        <f>'Mladí jazdci'!NL9</f>
        <v>0</v>
      </c>
      <c r="NM13" s="97">
        <f>'Mladí jazdci'!NM9</f>
        <v>0</v>
      </c>
      <c r="NN13" s="97">
        <f>'Mladí jazdci'!NN9</f>
        <v>0</v>
      </c>
      <c r="NO13" s="97">
        <f>'Mladí jazdci'!NO9</f>
        <v>0</v>
      </c>
      <c r="NP13" s="97">
        <f>'Mladí jazdci'!NP9</f>
        <v>0</v>
      </c>
      <c r="NQ13" s="97">
        <f>'Mladí jazdci'!NQ9</f>
        <v>0</v>
      </c>
      <c r="NR13" s="97">
        <f>'Mladí jazdci'!NR9</f>
        <v>0</v>
      </c>
      <c r="NS13" s="97">
        <f>'Mladí jazdci'!NS9</f>
        <v>0</v>
      </c>
      <c r="NT13" s="97">
        <f>'Mladí jazdci'!NT9</f>
        <v>0</v>
      </c>
      <c r="NU13" s="97">
        <f>'Mladí jazdci'!NU9</f>
        <v>0</v>
      </c>
      <c r="NV13" s="97">
        <f>'Mladí jazdci'!NV9</f>
        <v>0</v>
      </c>
      <c r="NW13" s="97">
        <f>'Mladí jazdci'!NW9</f>
        <v>0</v>
      </c>
      <c r="NX13" s="97">
        <f>'Mladí jazdci'!NX9</f>
        <v>0</v>
      </c>
      <c r="NY13" s="97">
        <f>'Mladí jazdci'!NY9</f>
        <v>0</v>
      </c>
      <c r="NZ13" s="97">
        <f>'Mladí jazdci'!NZ9</f>
        <v>0</v>
      </c>
      <c r="OA13" s="97">
        <f>'Mladí jazdci'!OA9</f>
        <v>0</v>
      </c>
      <c r="OB13" s="97">
        <f>'Mladí jazdci'!OB9</f>
        <v>0</v>
      </c>
      <c r="OC13" s="97">
        <f>'Mladí jazdci'!OC9</f>
        <v>0</v>
      </c>
      <c r="OD13" s="97">
        <f>'Mladí jazdci'!OD9</f>
        <v>0</v>
      </c>
      <c r="OE13" s="97">
        <f>'Mladí jazdci'!OE9</f>
        <v>0</v>
      </c>
      <c r="OF13" s="97">
        <f>'Mladí jazdci'!OF9</f>
        <v>0</v>
      </c>
      <c r="OG13" s="97">
        <f>'Mladí jazdci'!OG9</f>
        <v>0</v>
      </c>
      <c r="OH13" s="97">
        <f>'Mladí jazdci'!OH9</f>
        <v>0</v>
      </c>
      <c r="OI13" s="97">
        <f>'Mladí jazdci'!OI9</f>
        <v>0</v>
      </c>
      <c r="OJ13" s="97">
        <f>'Mladí jazdci'!OJ9</f>
        <v>0</v>
      </c>
      <c r="OK13" s="97">
        <f>'Mladí jazdci'!OK9</f>
        <v>0</v>
      </c>
      <c r="OL13" s="97">
        <f>'Mladí jazdci'!OL9</f>
        <v>0</v>
      </c>
      <c r="OM13" s="97">
        <f>'Mladí jazdci'!OM9</f>
        <v>0</v>
      </c>
      <c r="ON13" s="97">
        <f>'Mladí jazdci'!ON9</f>
        <v>0</v>
      </c>
      <c r="OO13" s="97">
        <f>'Mladí jazdci'!OO9</f>
        <v>0</v>
      </c>
      <c r="OP13" s="97">
        <f>'Mladí jazdci'!OP9</f>
        <v>0</v>
      </c>
      <c r="OQ13" s="97">
        <f>'Mladí jazdci'!OQ9</f>
        <v>0</v>
      </c>
      <c r="OR13" s="97">
        <f>'Mladí jazdci'!OR9</f>
        <v>0</v>
      </c>
      <c r="OS13" s="97">
        <f>'Mladí jazdci'!OS9</f>
        <v>0</v>
      </c>
      <c r="OT13" s="97">
        <f>'Mladí jazdci'!OT9</f>
        <v>0</v>
      </c>
      <c r="OU13" s="97">
        <f>'Mladí jazdci'!OU9</f>
        <v>0</v>
      </c>
      <c r="OV13" s="97">
        <f>'Mladí jazdci'!OV9</f>
        <v>0</v>
      </c>
      <c r="OW13" s="97">
        <f>'Mladí jazdci'!OW9</f>
        <v>0</v>
      </c>
      <c r="OX13" s="97">
        <f>'Mladí jazdci'!OX9</f>
        <v>0</v>
      </c>
      <c r="OY13" s="97">
        <f>'Mladí jazdci'!OY9</f>
        <v>0</v>
      </c>
      <c r="OZ13" s="97">
        <f>'Mladí jazdci'!OZ9</f>
        <v>0</v>
      </c>
      <c r="PA13" s="97">
        <f>'Mladí jazdci'!PA9</f>
        <v>0</v>
      </c>
      <c r="PB13" s="97">
        <f>'Mladí jazdci'!PB9</f>
        <v>0</v>
      </c>
      <c r="PC13" s="97">
        <f>'Mladí jazdci'!PC9</f>
        <v>0</v>
      </c>
      <c r="PD13" s="97">
        <f>'Mladí jazdci'!PD9</f>
        <v>0</v>
      </c>
      <c r="PE13" s="97">
        <f>'Mladí jazdci'!PE9</f>
        <v>0</v>
      </c>
      <c r="PF13" s="97">
        <f>'Mladí jazdci'!PF9</f>
        <v>0</v>
      </c>
      <c r="PG13" s="97">
        <f>'Mladí jazdci'!PG9</f>
        <v>0</v>
      </c>
      <c r="PH13" s="97">
        <f>'Mladí jazdci'!PH9</f>
        <v>0</v>
      </c>
      <c r="PI13" s="97">
        <f>'Mladí jazdci'!PI9</f>
        <v>0</v>
      </c>
      <c r="PJ13" s="97">
        <f>'Mladí jazdci'!PJ9</f>
        <v>0</v>
      </c>
      <c r="PK13" s="97">
        <f>'Mladí jazdci'!PK9</f>
        <v>0</v>
      </c>
      <c r="PL13" s="97">
        <f>'Mladí jazdci'!PL9</f>
        <v>0</v>
      </c>
      <c r="PM13" s="97">
        <f>'Mladí jazdci'!PM9</f>
        <v>0</v>
      </c>
      <c r="PN13" s="97">
        <f>'Mladí jazdci'!PN9</f>
        <v>0</v>
      </c>
      <c r="PO13" s="97">
        <f>'Mladí jazdci'!PO9</f>
        <v>0</v>
      </c>
      <c r="PP13" s="97">
        <f>'Mladí jazdci'!PP9</f>
        <v>0</v>
      </c>
      <c r="PQ13" s="97">
        <f>'Mladí jazdci'!PQ9</f>
        <v>0</v>
      </c>
      <c r="PR13" s="97">
        <f>'Mladí jazdci'!PR9</f>
        <v>0</v>
      </c>
      <c r="PS13" s="97">
        <f>'Mladí jazdci'!PS9</f>
        <v>0</v>
      </c>
      <c r="PT13" s="97">
        <f>'Mladí jazdci'!PT9</f>
        <v>0</v>
      </c>
      <c r="PU13" s="97">
        <f>'Mladí jazdci'!PU9</f>
        <v>0</v>
      </c>
      <c r="PV13" s="97">
        <f>'Mladí jazdci'!PV9</f>
        <v>0</v>
      </c>
      <c r="PW13" s="97">
        <f>'Mladí jazdci'!PW9</f>
        <v>0</v>
      </c>
      <c r="PX13" s="97">
        <f>'Mladí jazdci'!PX9</f>
        <v>0</v>
      </c>
      <c r="PY13" s="97">
        <f>'Mladí jazdci'!PY9</f>
        <v>0</v>
      </c>
      <c r="PZ13" s="97">
        <f>'Mladí jazdci'!PZ9</f>
        <v>0</v>
      </c>
      <c r="QA13" s="97">
        <f>'Mladí jazdci'!QA9</f>
        <v>0</v>
      </c>
      <c r="QB13" s="97">
        <f>'Mladí jazdci'!QB9</f>
        <v>0</v>
      </c>
      <c r="QC13" s="97">
        <f>'Mladí jazdci'!QC9</f>
        <v>0</v>
      </c>
      <c r="QD13" s="97">
        <f>'Mladí jazdci'!QD9</f>
        <v>0</v>
      </c>
      <c r="QE13" s="97">
        <f>'Mladí jazdci'!QE9</f>
        <v>0</v>
      </c>
      <c r="QF13" s="97">
        <f>'Mladí jazdci'!QF9</f>
        <v>0</v>
      </c>
      <c r="QG13" s="97">
        <f>'Mladí jazdci'!QG9</f>
        <v>0</v>
      </c>
      <c r="QH13" s="97">
        <f>'Mladí jazdci'!QH9</f>
        <v>0</v>
      </c>
      <c r="QI13" s="97">
        <f>'Mladí jazdci'!QI9</f>
        <v>0</v>
      </c>
      <c r="QJ13" s="97">
        <f>'Mladí jazdci'!QJ9</f>
        <v>0</v>
      </c>
      <c r="QK13" s="97">
        <f>'Mladí jazdci'!QK9</f>
        <v>0</v>
      </c>
      <c r="QL13" s="97">
        <f>'Mladí jazdci'!QL9</f>
        <v>0</v>
      </c>
      <c r="QM13" s="97">
        <f>'Mladí jazdci'!QM9</f>
        <v>0</v>
      </c>
      <c r="QN13" s="97">
        <f>'Mladí jazdci'!QN9</f>
        <v>0</v>
      </c>
      <c r="QO13" s="97">
        <f>'Mladí jazdci'!QO9</f>
        <v>0</v>
      </c>
      <c r="QP13" s="97">
        <f>'Mladí jazdci'!QP9</f>
        <v>0</v>
      </c>
      <c r="QQ13" s="97">
        <f>'Mladí jazdci'!QQ9</f>
        <v>0</v>
      </c>
      <c r="QR13" s="97">
        <f>'Mladí jazdci'!QR9</f>
        <v>0</v>
      </c>
      <c r="QS13" s="97">
        <f>'Mladí jazdci'!QS9</f>
        <v>0</v>
      </c>
      <c r="QT13" s="97">
        <f>'Mladí jazdci'!QT9</f>
        <v>0</v>
      </c>
      <c r="QU13" s="97">
        <f>'Mladí jazdci'!QU9</f>
        <v>0</v>
      </c>
      <c r="QV13" s="97">
        <f>'Mladí jazdci'!QV9</f>
        <v>0</v>
      </c>
      <c r="QW13" s="97">
        <f>'Mladí jazdci'!QW9</f>
        <v>0</v>
      </c>
      <c r="QX13" s="97">
        <f>'Mladí jazdci'!QX9</f>
        <v>0</v>
      </c>
      <c r="QY13" s="97">
        <f>'Mladí jazdci'!QY9</f>
        <v>0</v>
      </c>
      <c r="QZ13" s="97">
        <f>'Mladí jazdci'!QZ9</f>
        <v>0</v>
      </c>
      <c r="RA13" s="97">
        <f>'Mladí jazdci'!RA9</f>
        <v>0</v>
      </c>
      <c r="RB13" s="97">
        <f>'Mladí jazdci'!RB9</f>
        <v>0</v>
      </c>
      <c r="RC13" s="97">
        <f>'Mladí jazdci'!RC9</f>
        <v>0</v>
      </c>
      <c r="RD13" s="97">
        <f>'Mladí jazdci'!RD9</f>
        <v>0</v>
      </c>
      <c r="RE13" s="97">
        <f>'Mladí jazdci'!RE9</f>
        <v>0</v>
      </c>
      <c r="RF13" s="97">
        <f>'Mladí jazdci'!RF9</f>
        <v>0</v>
      </c>
      <c r="RG13" s="97">
        <f>'Mladí jazdci'!RG9</f>
        <v>0</v>
      </c>
      <c r="RH13" s="97">
        <f>'Mladí jazdci'!RH9</f>
        <v>0</v>
      </c>
      <c r="RI13" s="97">
        <f>'Mladí jazdci'!RI9</f>
        <v>0</v>
      </c>
      <c r="RJ13" s="97">
        <f>'Mladí jazdci'!RJ9</f>
        <v>0</v>
      </c>
      <c r="RK13" s="97">
        <f>'Mladí jazdci'!RK9</f>
        <v>0</v>
      </c>
      <c r="RL13" s="97">
        <f>'Mladí jazdci'!RL9</f>
        <v>0</v>
      </c>
      <c r="RM13" s="97">
        <f>'Mladí jazdci'!RM9</f>
        <v>0</v>
      </c>
      <c r="RN13" s="97">
        <f>'Mladí jazdci'!RN9</f>
        <v>0</v>
      </c>
      <c r="RO13" s="97">
        <f>'Mladí jazdci'!RO9</f>
        <v>0</v>
      </c>
      <c r="RP13" s="97">
        <f>'Mladí jazdci'!RP9</f>
        <v>0</v>
      </c>
      <c r="RQ13" s="97">
        <f>'Mladí jazdci'!RQ9</f>
        <v>0</v>
      </c>
      <c r="RR13" s="97">
        <f>'Mladí jazdci'!RR9</f>
        <v>0</v>
      </c>
      <c r="RS13" s="97">
        <f>'Mladí jazdci'!RS9</f>
        <v>0</v>
      </c>
      <c r="RT13" s="97">
        <f>'Mladí jazdci'!RT9</f>
        <v>0</v>
      </c>
      <c r="RU13" s="97">
        <f>'Mladí jazdci'!RU9</f>
        <v>0</v>
      </c>
      <c r="RV13" s="97">
        <f>'Mladí jazdci'!RV9</f>
        <v>0</v>
      </c>
      <c r="RW13" s="97">
        <f>'Mladí jazdci'!RW9</f>
        <v>0</v>
      </c>
      <c r="RX13" s="97">
        <f>'Mladí jazdci'!RX9</f>
        <v>0</v>
      </c>
      <c r="RY13" s="97">
        <f>'Mladí jazdci'!RY9</f>
        <v>0</v>
      </c>
      <c r="RZ13" s="97">
        <f>'Mladí jazdci'!RZ9</f>
        <v>0</v>
      </c>
      <c r="SA13" s="97">
        <f>'Mladí jazdci'!SA9</f>
        <v>0</v>
      </c>
      <c r="SB13" s="97">
        <f>'Mladí jazdci'!SB9</f>
        <v>0</v>
      </c>
      <c r="SC13" s="97">
        <f>'Mladí jazdci'!SC9</f>
        <v>0</v>
      </c>
      <c r="SD13" s="97">
        <f>'Mladí jazdci'!SD9</f>
        <v>0</v>
      </c>
      <c r="SE13" s="97">
        <f>'Mladí jazdci'!SE9</f>
        <v>0</v>
      </c>
      <c r="SF13" s="97">
        <f>'Mladí jazdci'!SF9</f>
        <v>0</v>
      </c>
      <c r="SG13" s="97">
        <f>'Mladí jazdci'!SG9</f>
        <v>0</v>
      </c>
      <c r="SH13" s="97">
        <f>'Mladí jazdci'!SH9</f>
        <v>0</v>
      </c>
      <c r="SI13" s="97">
        <f>'Mladí jazdci'!SI9</f>
        <v>0</v>
      </c>
      <c r="SJ13" s="97">
        <f>'Mladí jazdci'!SJ9</f>
        <v>0</v>
      </c>
      <c r="SK13" s="97">
        <f>'Mladí jazdci'!SK9</f>
        <v>0</v>
      </c>
      <c r="SL13" s="97">
        <f>'Mladí jazdci'!SL9</f>
        <v>0</v>
      </c>
      <c r="SM13" s="97">
        <f>'Mladí jazdci'!SM9</f>
        <v>0</v>
      </c>
      <c r="SN13" s="97">
        <f>'Mladí jazdci'!SN9</f>
        <v>0</v>
      </c>
      <c r="SO13" s="97">
        <f>'Mladí jazdci'!SO9</f>
        <v>0</v>
      </c>
      <c r="SP13" s="97">
        <f>'Mladí jazdci'!SP9</f>
        <v>0</v>
      </c>
      <c r="SQ13" s="97">
        <f>'Mladí jazdci'!SQ9</f>
        <v>0</v>
      </c>
      <c r="SR13" s="97">
        <f>'Mladí jazdci'!SR9</f>
        <v>0</v>
      </c>
      <c r="SS13" s="97">
        <f>'Mladí jazdci'!SS9</f>
        <v>0</v>
      </c>
      <c r="ST13" s="97">
        <f>'Mladí jazdci'!ST9</f>
        <v>0</v>
      </c>
      <c r="SU13" s="97">
        <f>'Mladí jazdci'!SU9</f>
        <v>0</v>
      </c>
      <c r="SV13" s="97">
        <f>'Mladí jazdci'!SV9</f>
        <v>0</v>
      </c>
      <c r="SW13" s="97">
        <f>'Mladí jazdci'!SW9</f>
        <v>0</v>
      </c>
      <c r="SX13" s="97">
        <f>'Mladí jazdci'!SX9</f>
        <v>0</v>
      </c>
      <c r="SY13" s="97">
        <f>'Mladí jazdci'!SY9</f>
        <v>0</v>
      </c>
      <c r="SZ13" s="97">
        <f>'Mladí jazdci'!SZ9</f>
        <v>0</v>
      </c>
      <c r="TA13" s="97">
        <f>'Mladí jazdci'!TA9</f>
        <v>0</v>
      </c>
      <c r="TB13" s="97">
        <f>'Mladí jazdci'!TB9</f>
        <v>0</v>
      </c>
    </row>
    <row r="14" spans="1:522" s="1" customFormat="1" ht="18" customHeight="1" x14ac:dyDescent="0.2">
      <c r="A14" s="12">
        <v>5</v>
      </c>
      <c r="B14" s="11" t="s">
        <v>151</v>
      </c>
      <c r="C14" s="1">
        <v>12478</v>
      </c>
      <c r="D14" s="1">
        <v>2017</v>
      </c>
      <c r="E14" t="s">
        <v>17</v>
      </c>
      <c r="F14" s="1" t="s">
        <v>18</v>
      </c>
      <c r="G14" s="9" t="s">
        <v>98</v>
      </c>
      <c r="H14" s="4" t="s">
        <v>524</v>
      </c>
      <c r="I14" s="1">
        <f t="shared" si="0"/>
        <v>25</v>
      </c>
      <c r="J14" s="12">
        <f>Tabuľka3[[#This Row],[Stĺpec9]]</f>
        <v>25</v>
      </c>
      <c r="K14" s="97">
        <f>Seniori!K10</f>
        <v>0</v>
      </c>
      <c r="L14" s="97">
        <f>Seniori!L10</f>
        <v>0</v>
      </c>
      <c r="M14" s="97">
        <f>Seniori!M10</f>
        <v>0</v>
      </c>
      <c r="N14" s="97">
        <f>Seniori!N10</f>
        <v>0</v>
      </c>
      <c r="O14" s="97">
        <f>Seniori!O10</f>
        <v>0</v>
      </c>
      <c r="P14" s="97">
        <f>Seniori!P10</f>
        <v>0</v>
      </c>
      <c r="Q14" s="97">
        <f>Seniori!Q10</f>
        <v>0</v>
      </c>
      <c r="R14" s="97">
        <f>Seniori!R10</f>
        <v>12</v>
      </c>
      <c r="S14" s="97">
        <f>Seniori!S10</f>
        <v>0</v>
      </c>
      <c r="T14" s="97">
        <f>Seniori!T10</f>
        <v>0</v>
      </c>
      <c r="U14" s="97">
        <f>Seniori!U10</f>
        <v>0</v>
      </c>
      <c r="V14" s="97">
        <f>Seniori!V10</f>
        <v>0</v>
      </c>
      <c r="W14" s="97">
        <f>Seniori!W10</f>
        <v>0</v>
      </c>
      <c r="X14" s="97">
        <f>Seniori!X10</f>
        <v>0</v>
      </c>
      <c r="Y14" s="97">
        <f>Seniori!Y10</f>
        <v>0</v>
      </c>
      <c r="Z14" s="97">
        <f>Seniori!Z10</f>
        <v>0</v>
      </c>
      <c r="AA14" s="97">
        <f>Seniori!AA10</f>
        <v>0</v>
      </c>
      <c r="AB14" s="97">
        <f>Seniori!AB10</f>
        <v>0</v>
      </c>
      <c r="AC14" s="97">
        <f>Seniori!AC10</f>
        <v>0</v>
      </c>
      <c r="AD14" s="97">
        <f>Seniori!AD10</f>
        <v>0</v>
      </c>
      <c r="AE14" s="97">
        <f>Seniori!AE10</f>
        <v>0</v>
      </c>
      <c r="AF14" s="97">
        <f>Seniori!AF10</f>
        <v>0</v>
      </c>
      <c r="AG14" s="97">
        <f>Seniori!AG10</f>
        <v>0</v>
      </c>
      <c r="AH14" s="97">
        <f>Seniori!AH10</f>
        <v>0</v>
      </c>
      <c r="AI14" s="97">
        <f>Seniori!AI10</f>
        <v>0</v>
      </c>
      <c r="AJ14" s="97">
        <f>Seniori!AJ10</f>
        <v>0</v>
      </c>
      <c r="AK14" s="97">
        <f>Seniori!AK10</f>
        <v>0</v>
      </c>
      <c r="AL14" s="97">
        <f>Seniori!AL10</f>
        <v>0</v>
      </c>
      <c r="AM14" s="97">
        <f>Seniori!AM10</f>
        <v>0</v>
      </c>
      <c r="AN14" s="97">
        <f>Seniori!AN10</f>
        <v>0</v>
      </c>
      <c r="AO14" s="97">
        <f>Seniori!AO10</f>
        <v>0</v>
      </c>
      <c r="AP14" s="97">
        <f>Seniori!AP10</f>
        <v>13</v>
      </c>
      <c r="AQ14" s="97">
        <f>Seniori!AQ10</f>
        <v>0</v>
      </c>
      <c r="AR14" s="97">
        <f>Seniori!AR10</f>
        <v>0</v>
      </c>
      <c r="AS14" s="97">
        <f>Seniori!AS10</f>
        <v>0</v>
      </c>
      <c r="AT14" s="97">
        <f>Seniori!AT10</f>
        <v>0</v>
      </c>
      <c r="AU14" s="97">
        <f>Seniori!AU10</f>
        <v>0</v>
      </c>
      <c r="AV14" s="97">
        <f>Seniori!AV10</f>
        <v>0</v>
      </c>
      <c r="AW14" s="97">
        <f>Seniori!AW10</f>
        <v>0</v>
      </c>
      <c r="AX14" s="97">
        <f>Seniori!AX10</f>
        <v>0</v>
      </c>
      <c r="AY14" s="97">
        <f>Seniori!AY10</f>
        <v>0</v>
      </c>
      <c r="AZ14" s="97">
        <f>Seniori!AZ10</f>
        <v>0</v>
      </c>
      <c r="BA14" s="97">
        <f>Seniori!BA10</f>
        <v>0</v>
      </c>
      <c r="BB14" s="97">
        <f>Seniori!BB10</f>
        <v>0</v>
      </c>
      <c r="BC14" s="97">
        <f>Seniori!BC10</f>
        <v>0</v>
      </c>
      <c r="BD14" s="97">
        <f>Seniori!BD10</f>
        <v>0</v>
      </c>
      <c r="BE14" s="97">
        <f>Seniori!BE10</f>
        <v>0</v>
      </c>
      <c r="BF14" s="97">
        <f>Seniori!BF10</f>
        <v>0</v>
      </c>
      <c r="BG14" s="97">
        <f>Seniori!BG10</f>
        <v>0</v>
      </c>
      <c r="BH14" s="97">
        <f>Seniori!BH10</f>
        <v>0</v>
      </c>
      <c r="BI14" s="97">
        <f>Seniori!BI10</f>
        <v>0</v>
      </c>
      <c r="BJ14" s="97">
        <f>Seniori!BJ10</f>
        <v>0</v>
      </c>
      <c r="BK14" s="97">
        <f>Seniori!BK10</f>
        <v>0</v>
      </c>
      <c r="BL14" s="97">
        <f>Seniori!BL10</f>
        <v>0</v>
      </c>
      <c r="BM14" s="97">
        <f>Seniori!BM10</f>
        <v>0</v>
      </c>
      <c r="BN14" s="97">
        <f>Seniori!BN10</f>
        <v>0</v>
      </c>
      <c r="BO14" s="97">
        <f>Seniori!BO10</f>
        <v>0</v>
      </c>
      <c r="BP14" s="97">
        <f>Seniori!BP10</f>
        <v>0</v>
      </c>
      <c r="BQ14" s="97">
        <f>Seniori!BQ10</f>
        <v>0</v>
      </c>
      <c r="BR14" s="97">
        <f>Seniori!BR10</f>
        <v>0</v>
      </c>
      <c r="BS14" s="97">
        <f>Seniori!BS10</f>
        <v>0</v>
      </c>
      <c r="BT14" s="97">
        <f>Seniori!BT10</f>
        <v>0</v>
      </c>
      <c r="BU14" s="97">
        <f>Seniori!BU10</f>
        <v>0</v>
      </c>
      <c r="BV14" s="97">
        <f>Seniori!BV10</f>
        <v>0</v>
      </c>
      <c r="BW14" s="97">
        <f>Seniori!BW10</f>
        <v>0</v>
      </c>
      <c r="BX14" s="97">
        <f>Seniori!BX10</f>
        <v>0</v>
      </c>
      <c r="BY14" s="97">
        <f>Seniori!BY10</f>
        <v>0</v>
      </c>
      <c r="BZ14" s="97">
        <f>Seniori!BZ10</f>
        <v>0</v>
      </c>
      <c r="CA14" s="97">
        <f>Seniori!CA10</f>
        <v>0</v>
      </c>
      <c r="CB14" s="97">
        <f>Seniori!CB10</f>
        <v>0</v>
      </c>
      <c r="CC14" s="97">
        <f>Seniori!CC10</f>
        <v>0</v>
      </c>
      <c r="CD14" s="97">
        <f>Seniori!CD10</f>
        <v>0</v>
      </c>
      <c r="CE14" s="97">
        <f>Seniori!CE10</f>
        <v>0</v>
      </c>
      <c r="CF14" s="97">
        <f>Seniori!CF10</f>
        <v>0</v>
      </c>
      <c r="CG14" s="97">
        <f>Seniori!CG10</f>
        <v>0</v>
      </c>
      <c r="CH14" s="97">
        <f>Seniori!CH10</f>
        <v>0</v>
      </c>
      <c r="CI14" s="97">
        <f>Seniori!CI10</f>
        <v>0</v>
      </c>
      <c r="CJ14" s="97">
        <f>Seniori!CJ10</f>
        <v>0</v>
      </c>
      <c r="CK14" s="97">
        <f>Seniori!CK10</f>
        <v>0</v>
      </c>
      <c r="CL14" s="97">
        <f>Seniori!CL10</f>
        <v>0</v>
      </c>
      <c r="CM14" s="97">
        <f>Seniori!CM10</f>
        <v>0</v>
      </c>
      <c r="CN14" s="97">
        <f>Seniori!CN10</f>
        <v>0</v>
      </c>
      <c r="CO14" s="97">
        <f>Seniori!CO10</f>
        <v>0</v>
      </c>
      <c r="CP14" s="97">
        <f>Seniori!CP10</f>
        <v>0</v>
      </c>
      <c r="CQ14" s="97">
        <f>Seniori!CQ10</f>
        <v>0</v>
      </c>
      <c r="CR14" s="97">
        <f>Seniori!CR10</f>
        <v>0</v>
      </c>
      <c r="CS14" s="97">
        <f>Seniori!CS10</f>
        <v>0</v>
      </c>
      <c r="CT14" s="97">
        <f>Seniori!CT10</f>
        <v>0</v>
      </c>
      <c r="CU14" s="97">
        <f>Seniori!CU10</f>
        <v>0</v>
      </c>
      <c r="CV14" s="97">
        <f>Seniori!CV10</f>
        <v>0</v>
      </c>
      <c r="CW14" s="97">
        <f>Seniori!CW10</f>
        <v>0</v>
      </c>
      <c r="CX14" s="97">
        <f>Seniori!CX10</f>
        <v>0</v>
      </c>
      <c r="CY14" s="97">
        <f>Seniori!CY10</f>
        <v>0</v>
      </c>
      <c r="CZ14" s="97">
        <f>Seniori!CZ10</f>
        <v>0</v>
      </c>
      <c r="DA14" s="97">
        <f>Seniori!DA10</f>
        <v>0</v>
      </c>
      <c r="DB14" s="97">
        <f>Seniori!DB10</f>
        <v>0</v>
      </c>
      <c r="DC14" s="97">
        <f>Seniori!DC10</f>
        <v>0</v>
      </c>
      <c r="DD14" s="97">
        <f>Seniori!DD10</f>
        <v>0</v>
      </c>
      <c r="DE14" s="97">
        <f>Seniori!DE10</f>
        <v>0</v>
      </c>
      <c r="DF14" s="97">
        <f>Seniori!DF10</f>
        <v>0</v>
      </c>
      <c r="DG14" s="97">
        <f>Seniori!DG10</f>
        <v>0</v>
      </c>
      <c r="DH14" s="97">
        <f>Seniori!DH10</f>
        <v>0</v>
      </c>
      <c r="DI14" s="97">
        <f>Seniori!DI10</f>
        <v>0</v>
      </c>
      <c r="DJ14" s="97">
        <f>Seniori!DJ10</f>
        <v>0</v>
      </c>
      <c r="DK14" s="97">
        <f>Seniori!DK10</f>
        <v>0</v>
      </c>
      <c r="DL14" s="97">
        <f>Seniori!DL10</f>
        <v>0</v>
      </c>
      <c r="DM14" s="97">
        <f>Seniori!DM10</f>
        <v>0</v>
      </c>
      <c r="DN14" s="97">
        <f>Seniori!DN10</f>
        <v>0</v>
      </c>
      <c r="DO14" s="97">
        <f>Seniori!DO10</f>
        <v>0</v>
      </c>
      <c r="DP14" s="97">
        <f>Seniori!DP10</f>
        <v>0</v>
      </c>
      <c r="DQ14" s="97">
        <f>Seniori!DQ10</f>
        <v>0</v>
      </c>
      <c r="DR14" s="97">
        <f>Seniori!DR10</f>
        <v>0</v>
      </c>
      <c r="DS14" s="97">
        <f>Seniori!DS10</f>
        <v>0</v>
      </c>
      <c r="DT14" s="97">
        <f>Seniori!DT10</f>
        <v>0</v>
      </c>
      <c r="DU14" s="97">
        <f>Seniori!DU10</f>
        <v>0</v>
      </c>
      <c r="DV14" s="97">
        <f>Seniori!DV10</f>
        <v>0</v>
      </c>
      <c r="DW14" s="97">
        <f>Seniori!DW10</f>
        <v>0</v>
      </c>
      <c r="DX14" s="97">
        <f>Seniori!DX10</f>
        <v>0</v>
      </c>
      <c r="DY14" s="97">
        <f>Seniori!DY10</f>
        <v>0</v>
      </c>
      <c r="DZ14" s="97">
        <f>Seniori!DZ10</f>
        <v>0</v>
      </c>
      <c r="EA14" s="97">
        <f>Seniori!EA10</f>
        <v>0</v>
      </c>
      <c r="EB14" s="97">
        <f>Seniori!EB10</f>
        <v>0</v>
      </c>
      <c r="EC14" s="97">
        <f>Seniori!EC10</f>
        <v>0</v>
      </c>
      <c r="ED14" s="97">
        <f>Seniori!ED10</f>
        <v>0</v>
      </c>
      <c r="EE14" s="97">
        <f>Seniori!EE10</f>
        <v>0</v>
      </c>
      <c r="EF14" s="97">
        <f>Seniori!EF10</f>
        <v>0</v>
      </c>
      <c r="EG14" s="97">
        <f>Seniori!EG10</f>
        <v>0</v>
      </c>
      <c r="EH14" s="97">
        <f>Seniori!EH10</f>
        <v>0</v>
      </c>
      <c r="EI14" s="97">
        <f>Seniori!EI10</f>
        <v>0</v>
      </c>
      <c r="EJ14" s="97">
        <f>Seniori!EJ10</f>
        <v>0</v>
      </c>
      <c r="EK14" s="97">
        <f>Seniori!EK10</f>
        <v>0</v>
      </c>
      <c r="EL14" s="97">
        <f>Seniori!EL10</f>
        <v>0</v>
      </c>
      <c r="EM14" s="97">
        <f>Seniori!EM10</f>
        <v>0</v>
      </c>
      <c r="EN14" s="97">
        <f>Seniori!EN10</f>
        <v>0</v>
      </c>
      <c r="EO14" s="97">
        <f>Seniori!EO10</f>
        <v>0</v>
      </c>
      <c r="EP14" s="97">
        <f>Seniori!EP10</f>
        <v>0</v>
      </c>
      <c r="EQ14" s="97">
        <f>Seniori!EQ10</f>
        <v>0</v>
      </c>
      <c r="ER14" s="97">
        <f>Seniori!ER10</f>
        <v>0</v>
      </c>
      <c r="ES14" s="97">
        <f>Seniori!ES10</f>
        <v>0</v>
      </c>
      <c r="ET14" s="97">
        <f>Seniori!ET10</f>
        <v>0</v>
      </c>
      <c r="EU14" s="97">
        <f>Seniori!EU10</f>
        <v>0</v>
      </c>
      <c r="EV14" s="97">
        <f>Seniori!EV10</f>
        <v>0</v>
      </c>
      <c r="EW14" s="97">
        <f>Seniori!EW10</f>
        <v>0</v>
      </c>
      <c r="EX14" s="97">
        <f>Seniori!EX10</f>
        <v>0</v>
      </c>
      <c r="EY14" s="97">
        <f>Seniori!EY10</f>
        <v>0</v>
      </c>
      <c r="EZ14" s="97">
        <f>Seniori!EZ10</f>
        <v>0</v>
      </c>
      <c r="FA14" s="97">
        <f>Seniori!FA10</f>
        <v>0</v>
      </c>
      <c r="FB14" s="97">
        <f>Seniori!FB10</f>
        <v>0</v>
      </c>
      <c r="FC14" s="97">
        <f>Seniori!FC10</f>
        <v>0</v>
      </c>
      <c r="FD14" s="97">
        <f>Seniori!FD10</f>
        <v>0</v>
      </c>
      <c r="FE14" s="97">
        <f>Seniori!FE10</f>
        <v>0</v>
      </c>
      <c r="FF14" s="97">
        <f>Seniori!FF10</f>
        <v>0</v>
      </c>
      <c r="FG14" s="97">
        <f>Seniori!FG10</f>
        <v>0</v>
      </c>
      <c r="FH14" s="97">
        <f>Seniori!FH10</f>
        <v>0</v>
      </c>
      <c r="FI14" s="97">
        <f>Seniori!FI10</f>
        <v>0</v>
      </c>
      <c r="FJ14" s="97">
        <f>Seniori!FJ10</f>
        <v>0</v>
      </c>
      <c r="FK14" s="97">
        <f>Seniori!FK10</f>
        <v>0</v>
      </c>
      <c r="FL14" s="97">
        <f>Seniori!FL10</f>
        <v>0</v>
      </c>
      <c r="FM14" s="97">
        <f>Seniori!FM10</f>
        <v>0</v>
      </c>
      <c r="FN14" s="97">
        <f>Seniori!FN10</f>
        <v>0</v>
      </c>
      <c r="FO14" s="97">
        <f>Seniori!FO10</f>
        <v>0</v>
      </c>
      <c r="FP14" s="97">
        <f>Seniori!FP10</f>
        <v>0</v>
      </c>
      <c r="FQ14" s="97">
        <f>Seniori!FQ10</f>
        <v>0</v>
      </c>
      <c r="FR14" s="97">
        <f>Seniori!FR10</f>
        <v>0</v>
      </c>
      <c r="FS14" s="97">
        <f>Seniori!FS10</f>
        <v>0</v>
      </c>
      <c r="FT14" s="97">
        <f>Seniori!FT10</f>
        <v>0</v>
      </c>
      <c r="FU14" s="97">
        <f>Seniori!FU10</f>
        <v>0</v>
      </c>
      <c r="FV14" s="97">
        <f>Seniori!FV10</f>
        <v>0</v>
      </c>
      <c r="FW14" s="97">
        <f>Seniori!FW10</f>
        <v>0</v>
      </c>
      <c r="FX14" s="97">
        <f>Seniori!FX10</f>
        <v>0</v>
      </c>
      <c r="FY14" s="97">
        <f>Seniori!FY10</f>
        <v>0</v>
      </c>
      <c r="FZ14" s="97">
        <f>Seniori!FZ10</f>
        <v>0</v>
      </c>
      <c r="GA14" s="97">
        <f>Seniori!GA10</f>
        <v>0</v>
      </c>
      <c r="GB14" s="97">
        <f>Seniori!GB10</f>
        <v>0</v>
      </c>
      <c r="GC14" s="97">
        <f>Seniori!GC10</f>
        <v>0</v>
      </c>
      <c r="GD14" s="97">
        <f>Seniori!GD10</f>
        <v>0</v>
      </c>
      <c r="GE14" s="97">
        <f>Seniori!GE10</f>
        <v>0</v>
      </c>
      <c r="GF14" s="97">
        <f>Seniori!GF10</f>
        <v>0</v>
      </c>
      <c r="GG14" s="97">
        <f>Seniori!GG10</f>
        <v>0</v>
      </c>
      <c r="GH14" s="97">
        <f>Seniori!GH10</f>
        <v>0</v>
      </c>
      <c r="GI14" s="97">
        <f>Seniori!GI10</f>
        <v>0</v>
      </c>
      <c r="GJ14" s="97">
        <f>Seniori!GJ10</f>
        <v>0</v>
      </c>
      <c r="GK14" s="97">
        <f>Seniori!GK10</f>
        <v>0</v>
      </c>
      <c r="GL14" s="97">
        <f>Seniori!GL10</f>
        <v>0</v>
      </c>
      <c r="GM14" s="97">
        <f>Seniori!GM10</f>
        <v>0</v>
      </c>
      <c r="GN14" s="97">
        <f>Seniori!GN10</f>
        <v>0</v>
      </c>
      <c r="GO14" s="97">
        <f>Seniori!GO10</f>
        <v>0</v>
      </c>
      <c r="GP14" s="97">
        <f>Seniori!GP10</f>
        <v>0</v>
      </c>
      <c r="GQ14" s="97">
        <f>Seniori!GQ10</f>
        <v>0</v>
      </c>
      <c r="GR14" s="97">
        <f>Seniori!GR10</f>
        <v>0</v>
      </c>
      <c r="GS14" s="97">
        <f>Seniori!GS10</f>
        <v>0</v>
      </c>
      <c r="GT14" s="97">
        <f>Seniori!GT10</f>
        <v>0</v>
      </c>
      <c r="GU14" s="97">
        <f>Seniori!GU10</f>
        <v>0</v>
      </c>
      <c r="GV14" s="97">
        <f>Seniori!GV10</f>
        <v>0</v>
      </c>
      <c r="GW14" s="97">
        <f>Seniori!GW10</f>
        <v>0</v>
      </c>
      <c r="GX14" s="97">
        <f>Seniori!GX10</f>
        <v>0</v>
      </c>
      <c r="GY14" s="97">
        <f>Seniori!GY10</f>
        <v>0</v>
      </c>
      <c r="GZ14" s="97">
        <f>Seniori!GZ10</f>
        <v>0</v>
      </c>
      <c r="HA14" s="97">
        <f>Seniori!HA10</f>
        <v>0</v>
      </c>
      <c r="HB14" s="97">
        <f>Seniori!HB10</f>
        <v>0</v>
      </c>
      <c r="HC14" s="97">
        <f>Seniori!HC10</f>
        <v>0</v>
      </c>
      <c r="HD14" s="97">
        <f>Seniori!HD10</f>
        <v>0</v>
      </c>
      <c r="HE14" s="97">
        <f>Seniori!HE10</f>
        <v>0</v>
      </c>
      <c r="HF14" s="97">
        <f>Seniori!HF10</f>
        <v>0</v>
      </c>
      <c r="HG14" s="97">
        <f>Seniori!HG10</f>
        <v>0</v>
      </c>
      <c r="HH14" s="97">
        <f>Seniori!HH10</f>
        <v>0</v>
      </c>
      <c r="HI14" s="97">
        <f>Seniori!HI10</f>
        <v>0</v>
      </c>
      <c r="HJ14" s="97">
        <f>Seniori!HJ10</f>
        <v>0</v>
      </c>
      <c r="HK14" s="97">
        <f>Seniori!HK10</f>
        <v>0</v>
      </c>
      <c r="HL14" s="97">
        <f>Seniori!HL10</f>
        <v>0</v>
      </c>
      <c r="HM14" s="97">
        <f>Seniori!HM10</f>
        <v>0</v>
      </c>
      <c r="HN14" s="97">
        <f>Seniori!HN10</f>
        <v>0</v>
      </c>
      <c r="HO14" s="97">
        <f>Seniori!HO10</f>
        <v>0</v>
      </c>
      <c r="HP14" s="97">
        <f>Seniori!HP10</f>
        <v>0</v>
      </c>
      <c r="HQ14" s="97">
        <f>Seniori!HQ10</f>
        <v>0</v>
      </c>
      <c r="HR14" s="97">
        <f>Seniori!HR10</f>
        <v>0</v>
      </c>
      <c r="HS14" s="97">
        <f>Seniori!HS10</f>
        <v>0</v>
      </c>
      <c r="HT14" s="97">
        <f>Seniori!HT10</f>
        <v>0</v>
      </c>
      <c r="HU14" s="97">
        <f>Seniori!HU10</f>
        <v>0</v>
      </c>
      <c r="HV14" s="97">
        <f>Seniori!HV10</f>
        <v>0</v>
      </c>
      <c r="HW14" s="97">
        <f>Seniori!HW10</f>
        <v>0</v>
      </c>
      <c r="HX14" s="97">
        <f>Seniori!HX10</f>
        <v>0</v>
      </c>
      <c r="HY14" s="97">
        <f>Seniori!HY10</f>
        <v>0</v>
      </c>
      <c r="HZ14" s="97">
        <f>Seniori!HZ10</f>
        <v>0</v>
      </c>
      <c r="IA14" s="97">
        <f>Seniori!IA10</f>
        <v>0</v>
      </c>
      <c r="IB14" s="97">
        <f>Seniori!IB10</f>
        <v>0</v>
      </c>
      <c r="IC14" s="97">
        <f>Seniori!IC10</f>
        <v>0</v>
      </c>
      <c r="ID14" s="97">
        <f>Seniori!ID10</f>
        <v>0</v>
      </c>
      <c r="IE14" s="97">
        <f>Seniori!IE10</f>
        <v>0</v>
      </c>
      <c r="IF14" s="97">
        <f>Seniori!IF10</f>
        <v>0</v>
      </c>
      <c r="IG14" s="97">
        <f>Seniori!IG10</f>
        <v>0</v>
      </c>
      <c r="IH14" s="97">
        <f>Seniori!IH10</f>
        <v>0</v>
      </c>
      <c r="II14" s="97">
        <f>Seniori!II10</f>
        <v>0</v>
      </c>
      <c r="IJ14" s="97">
        <f>Seniori!IJ10</f>
        <v>0</v>
      </c>
      <c r="IK14" s="97">
        <f>Seniori!IK10</f>
        <v>0</v>
      </c>
      <c r="IL14" s="97">
        <f>Seniori!IL10</f>
        <v>0</v>
      </c>
      <c r="IM14" s="97">
        <f>Seniori!IM10</f>
        <v>0</v>
      </c>
      <c r="IN14" s="97">
        <f>Seniori!IN10</f>
        <v>0</v>
      </c>
      <c r="IO14" s="97">
        <f>Seniori!IO10</f>
        <v>0</v>
      </c>
      <c r="IP14" s="97">
        <f>Seniori!IP10</f>
        <v>0</v>
      </c>
      <c r="IQ14" s="97">
        <f>Seniori!IQ10</f>
        <v>0</v>
      </c>
      <c r="IR14" s="97">
        <f>Seniori!IR10</f>
        <v>0</v>
      </c>
      <c r="IS14" s="97">
        <f>Seniori!IS10</f>
        <v>0</v>
      </c>
      <c r="IT14" s="97">
        <f>Seniori!IT10</f>
        <v>0</v>
      </c>
      <c r="IU14" s="97">
        <f>Seniori!IU10</f>
        <v>0</v>
      </c>
      <c r="IV14" s="97">
        <f>Seniori!IV10</f>
        <v>0</v>
      </c>
      <c r="IW14" s="97">
        <f>Seniori!IW10</f>
        <v>0</v>
      </c>
      <c r="IX14" s="97">
        <f>Seniori!IX10</f>
        <v>0</v>
      </c>
      <c r="IY14" s="97">
        <f>Seniori!IY10</f>
        <v>0</v>
      </c>
      <c r="IZ14" s="97">
        <f>Seniori!IZ10</f>
        <v>0</v>
      </c>
      <c r="JA14" s="97">
        <f>Seniori!JA10</f>
        <v>0</v>
      </c>
      <c r="JB14" s="97">
        <f>Seniori!JB10</f>
        <v>0</v>
      </c>
      <c r="JC14" s="97">
        <f>Seniori!JC10</f>
        <v>0</v>
      </c>
      <c r="JD14" s="97">
        <f>Seniori!JD10</f>
        <v>0</v>
      </c>
      <c r="JE14" s="97">
        <f>Seniori!JE10</f>
        <v>0</v>
      </c>
      <c r="JF14" s="97">
        <f>Seniori!JF10</f>
        <v>0</v>
      </c>
      <c r="JG14" s="97">
        <f>Seniori!JG10</f>
        <v>0</v>
      </c>
      <c r="JH14" s="97">
        <f>Seniori!JH10</f>
        <v>0</v>
      </c>
      <c r="JI14" s="97">
        <f>Seniori!JI10</f>
        <v>0</v>
      </c>
      <c r="JJ14" s="97">
        <f>Seniori!JJ10</f>
        <v>0</v>
      </c>
      <c r="JK14" s="97">
        <f>Seniori!JK10</f>
        <v>0</v>
      </c>
      <c r="JL14" s="97">
        <f>Seniori!JL10</f>
        <v>0</v>
      </c>
      <c r="JM14" s="97">
        <f>Seniori!JM10</f>
        <v>0</v>
      </c>
      <c r="JN14" s="97">
        <f>Seniori!JN10</f>
        <v>0</v>
      </c>
      <c r="JO14" s="97">
        <f>Seniori!JO10</f>
        <v>0</v>
      </c>
      <c r="JP14" s="97">
        <f>Seniori!JP10</f>
        <v>0</v>
      </c>
      <c r="JQ14" s="97">
        <f>Seniori!JQ10</f>
        <v>0</v>
      </c>
      <c r="JR14" s="97">
        <f>Seniori!JR10</f>
        <v>0</v>
      </c>
      <c r="JS14" s="97">
        <f>Seniori!JS10</f>
        <v>0</v>
      </c>
      <c r="JT14" s="97">
        <f>Seniori!JT10</f>
        <v>0</v>
      </c>
      <c r="JU14" s="97">
        <f>Seniori!JU10</f>
        <v>0</v>
      </c>
      <c r="JV14" s="97">
        <f>Seniori!JV10</f>
        <v>0</v>
      </c>
      <c r="JW14" s="97">
        <f>Seniori!JW10</f>
        <v>0</v>
      </c>
      <c r="JX14" s="97">
        <f>Seniori!JX10</f>
        <v>0</v>
      </c>
      <c r="JY14" s="97">
        <f>Seniori!JY10</f>
        <v>0</v>
      </c>
      <c r="JZ14" s="97">
        <f>Seniori!JZ10</f>
        <v>0</v>
      </c>
      <c r="KA14" s="97">
        <f>Seniori!KA10</f>
        <v>0</v>
      </c>
      <c r="KB14" s="97">
        <f>Seniori!KB10</f>
        <v>0</v>
      </c>
      <c r="KC14" s="97">
        <f>Seniori!KC10</f>
        <v>0</v>
      </c>
      <c r="KD14" s="97">
        <f>Seniori!KD10</f>
        <v>0</v>
      </c>
      <c r="KE14" s="97">
        <f>Seniori!KE10</f>
        <v>0</v>
      </c>
      <c r="KF14" s="97">
        <f>Seniori!KF10</f>
        <v>0</v>
      </c>
      <c r="KG14" s="97">
        <f>Seniori!KG10</f>
        <v>0</v>
      </c>
      <c r="KH14" s="97">
        <f>Seniori!KH10</f>
        <v>0</v>
      </c>
      <c r="KI14" s="97">
        <f>Seniori!KI10</f>
        <v>0</v>
      </c>
      <c r="KJ14" s="97">
        <f>Seniori!KJ10</f>
        <v>0</v>
      </c>
      <c r="KK14" s="97">
        <f>Seniori!KK10</f>
        <v>0</v>
      </c>
      <c r="KL14" s="97">
        <f>Seniori!KL10</f>
        <v>0</v>
      </c>
      <c r="KM14" s="97">
        <f>Seniori!KM10</f>
        <v>0</v>
      </c>
      <c r="KN14" s="97">
        <f>Seniori!KN10</f>
        <v>0</v>
      </c>
      <c r="KO14" s="97">
        <f>Seniori!KO10</f>
        <v>0</v>
      </c>
      <c r="KP14" s="97">
        <f>Seniori!KP10</f>
        <v>0</v>
      </c>
      <c r="KQ14" s="97">
        <f>Seniori!KQ10</f>
        <v>0</v>
      </c>
      <c r="KR14" s="97">
        <f>Seniori!KR10</f>
        <v>0</v>
      </c>
      <c r="KS14" s="97">
        <f>Seniori!KS10</f>
        <v>0</v>
      </c>
      <c r="KT14" s="97">
        <f>Seniori!KT10</f>
        <v>0</v>
      </c>
      <c r="KU14" s="97">
        <f>Seniori!KU10</f>
        <v>0</v>
      </c>
      <c r="KV14" s="97">
        <f>Seniori!KV10</f>
        <v>0</v>
      </c>
      <c r="KW14" s="97">
        <f>Seniori!KW10</f>
        <v>0</v>
      </c>
      <c r="KX14" s="97">
        <f>Seniori!KX10</f>
        <v>0</v>
      </c>
      <c r="KY14" s="97">
        <f>Seniori!KY10</f>
        <v>0</v>
      </c>
      <c r="KZ14" s="97">
        <f>Seniori!KZ10</f>
        <v>0</v>
      </c>
      <c r="LA14" s="97">
        <f>Seniori!LA10</f>
        <v>0</v>
      </c>
      <c r="LB14" s="97">
        <f>Seniori!LB10</f>
        <v>0</v>
      </c>
      <c r="LC14" s="97">
        <f>Seniori!LC10</f>
        <v>0</v>
      </c>
      <c r="LD14" s="97">
        <f>Seniori!LD10</f>
        <v>0</v>
      </c>
      <c r="LE14" s="97">
        <f>Seniori!LE10</f>
        <v>0</v>
      </c>
      <c r="LF14" s="97">
        <f>Seniori!LF10</f>
        <v>0</v>
      </c>
      <c r="LG14" s="97">
        <f>Seniori!LG10</f>
        <v>0</v>
      </c>
      <c r="LH14" s="97">
        <f>Seniori!LH10</f>
        <v>0</v>
      </c>
      <c r="LI14" s="97">
        <f>Seniori!LI10</f>
        <v>0</v>
      </c>
      <c r="LJ14" s="97">
        <f>Seniori!LJ10</f>
        <v>0</v>
      </c>
      <c r="LK14" s="97">
        <f>Seniori!LK10</f>
        <v>0</v>
      </c>
      <c r="LL14" s="97">
        <f>Seniori!LL10</f>
        <v>0</v>
      </c>
      <c r="LM14" s="97">
        <f>Seniori!LM10</f>
        <v>0</v>
      </c>
      <c r="LN14" s="97">
        <f>Seniori!LN10</f>
        <v>0</v>
      </c>
      <c r="LO14" s="97">
        <f>Seniori!LO10</f>
        <v>0</v>
      </c>
      <c r="LP14" s="97">
        <f>Seniori!LP10</f>
        <v>0</v>
      </c>
      <c r="LQ14" s="97">
        <f>Seniori!LQ10</f>
        <v>0</v>
      </c>
      <c r="LR14" s="97">
        <f>Seniori!LR10</f>
        <v>0</v>
      </c>
      <c r="LS14" s="97">
        <f>Seniori!LS10</f>
        <v>0</v>
      </c>
      <c r="LT14" s="97">
        <f>Seniori!LT10</f>
        <v>0</v>
      </c>
      <c r="LU14" s="97">
        <f>Seniori!LU10</f>
        <v>0</v>
      </c>
      <c r="LV14" s="97">
        <f>Seniori!LV10</f>
        <v>0</v>
      </c>
      <c r="LW14" s="97">
        <f>Seniori!LW10</f>
        <v>0</v>
      </c>
      <c r="LX14" s="97">
        <f>Seniori!LX10</f>
        <v>0</v>
      </c>
      <c r="LY14" s="97">
        <f>Seniori!LY10</f>
        <v>0</v>
      </c>
      <c r="LZ14" s="97">
        <f>Seniori!LZ10</f>
        <v>0</v>
      </c>
      <c r="MA14" s="97">
        <f>Seniori!MA10</f>
        <v>0</v>
      </c>
      <c r="MB14" s="97">
        <f>Seniori!MB10</f>
        <v>0</v>
      </c>
      <c r="MC14" s="97">
        <f>Seniori!MC10</f>
        <v>0</v>
      </c>
      <c r="MD14" s="97">
        <f>Seniori!MD10</f>
        <v>0</v>
      </c>
      <c r="ME14" s="97">
        <f>Seniori!ME10</f>
        <v>0</v>
      </c>
      <c r="MF14" s="97">
        <f>Seniori!MF10</f>
        <v>0</v>
      </c>
      <c r="MG14" s="97">
        <f>Seniori!MG10</f>
        <v>0</v>
      </c>
      <c r="MH14" s="97">
        <f>Seniori!MH10</f>
        <v>0</v>
      </c>
      <c r="MI14" s="97">
        <f>Seniori!MI10</f>
        <v>0</v>
      </c>
      <c r="MJ14" s="97">
        <f>Seniori!MJ10</f>
        <v>0</v>
      </c>
      <c r="MK14" s="97">
        <f>Seniori!MK10</f>
        <v>0</v>
      </c>
      <c r="ML14" s="97">
        <f>Seniori!ML10</f>
        <v>0</v>
      </c>
      <c r="MM14" s="97">
        <f>Seniori!MM10</f>
        <v>0</v>
      </c>
      <c r="MN14" s="97">
        <f>Seniori!MN10</f>
        <v>0</v>
      </c>
      <c r="MO14" s="97">
        <f>Seniori!MO10</f>
        <v>0</v>
      </c>
      <c r="MP14" s="97">
        <f>Seniori!MP10</f>
        <v>0</v>
      </c>
      <c r="MQ14" s="97">
        <f>Seniori!MQ10</f>
        <v>0</v>
      </c>
      <c r="MR14" s="97">
        <f>Seniori!MR10</f>
        <v>0</v>
      </c>
      <c r="MS14" s="97">
        <f>Seniori!MS10</f>
        <v>0</v>
      </c>
      <c r="MT14" s="97">
        <f>Seniori!MT10</f>
        <v>0</v>
      </c>
      <c r="MU14" s="97">
        <f>Seniori!MU10</f>
        <v>0</v>
      </c>
      <c r="MV14" s="97">
        <f>Seniori!MV10</f>
        <v>0</v>
      </c>
      <c r="MW14" s="97">
        <f>Seniori!MW10</f>
        <v>0</v>
      </c>
      <c r="MX14" s="97">
        <f>Seniori!MX10</f>
        <v>0</v>
      </c>
      <c r="MY14" s="97">
        <f>Seniori!MY10</f>
        <v>0</v>
      </c>
      <c r="MZ14" s="97">
        <f>Seniori!MZ10</f>
        <v>0</v>
      </c>
      <c r="NA14" s="97">
        <f>Seniori!NA10</f>
        <v>0</v>
      </c>
      <c r="NB14" s="97">
        <f>Seniori!NB10</f>
        <v>0</v>
      </c>
      <c r="NC14" s="97">
        <f>Seniori!NC10</f>
        <v>0</v>
      </c>
      <c r="ND14" s="97">
        <f>Seniori!ND10</f>
        <v>0</v>
      </c>
      <c r="NE14" s="97">
        <f>Seniori!NE10</f>
        <v>0</v>
      </c>
      <c r="NF14" s="97">
        <f>Seniori!NF10</f>
        <v>0</v>
      </c>
      <c r="NG14" s="97">
        <f>Seniori!NG10</f>
        <v>0</v>
      </c>
      <c r="NH14" s="97">
        <f>Seniori!NH10</f>
        <v>0</v>
      </c>
      <c r="NI14" s="97">
        <f>Seniori!NI10</f>
        <v>0</v>
      </c>
      <c r="NJ14" s="97">
        <f>Seniori!NJ10</f>
        <v>0</v>
      </c>
      <c r="NK14" s="97">
        <f>Seniori!NK10</f>
        <v>0</v>
      </c>
      <c r="NL14" s="97">
        <f>Seniori!NL10</f>
        <v>0</v>
      </c>
      <c r="NM14" s="97">
        <f>Seniori!NM10</f>
        <v>0</v>
      </c>
      <c r="NN14" s="97">
        <f>Seniori!NN10</f>
        <v>0</v>
      </c>
      <c r="NO14" s="97">
        <f>Seniori!NO10</f>
        <v>0</v>
      </c>
      <c r="NP14" s="97">
        <f>Seniori!NP10</f>
        <v>0</v>
      </c>
      <c r="NQ14" s="97">
        <f>Seniori!NQ10</f>
        <v>0</v>
      </c>
      <c r="NR14" s="97">
        <f>Seniori!NR10</f>
        <v>0</v>
      </c>
      <c r="NS14" s="97">
        <f>Seniori!NS10</f>
        <v>0</v>
      </c>
      <c r="NT14" s="97">
        <f>Seniori!NT10</f>
        <v>0</v>
      </c>
      <c r="NU14" s="97">
        <f>Seniori!NU10</f>
        <v>0</v>
      </c>
      <c r="NV14" s="97">
        <f>Seniori!NV10</f>
        <v>0</v>
      </c>
      <c r="NW14" s="97">
        <f>Seniori!NW10</f>
        <v>0</v>
      </c>
      <c r="NX14" s="97">
        <f>Seniori!NX10</f>
        <v>0</v>
      </c>
      <c r="NY14" s="97">
        <f>Seniori!NY10</f>
        <v>0</v>
      </c>
      <c r="NZ14" s="97">
        <f>Seniori!NZ10</f>
        <v>0</v>
      </c>
      <c r="OA14" s="97">
        <f>Seniori!OA10</f>
        <v>0</v>
      </c>
      <c r="OB14" s="97">
        <f>Seniori!OB10</f>
        <v>0</v>
      </c>
      <c r="OC14" s="97">
        <f>Seniori!OC10</f>
        <v>0</v>
      </c>
      <c r="OD14" s="97">
        <f>Seniori!OD10</f>
        <v>0</v>
      </c>
      <c r="OE14" s="97">
        <f>Seniori!OE10</f>
        <v>0</v>
      </c>
      <c r="OF14" s="97">
        <f>Seniori!OF10</f>
        <v>0</v>
      </c>
      <c r="OG14" s="97">
        <f>Seniori!OG10</f>
        <v>0</v>
      </c>
      <c r="OH14" s="97">
        <f>Seniori!OH10</f>
        <v>0</v>
      </c>
      <c r="OI14" s="97">
        <f>Seniori!OI10</f>
        <v>0</v>
      </c>
      <c r="OJ14" s="97">
        <f>Seniori!OJ10</f>
        <v>0</v>
      </c>
      <c r="OK14" s="97">
        <f>Seniori!OK10</f>
        <v>0</v>
      </c>
      <c r="OL14" s="97">
        <f>Seniori!OL10</f>
        <v>0</v>
      </c>
      <c r="OM14" s="97">
        <f>Seniori!OM10</f>
        <v>0</v>
      </c>
      <c r="ON14" s="97">
        <f>Seniori!ON10</f>
        <v>0</v>
      </c>
      <c r="OO14" s="97">
        <f>Seniori!OO10</f>
        <v>0</v>
      </c>
      <c r="OP14" s="97">
        <f>Seniori!OP10</f>
        <v>0</v>
      </c>
      <c r="OQ14" s="97">
        <f>Seniori!OQ10</f>
        <v>0</v>
      </c>
      <c r="OR14" s="97">
        <f>Seniori!OR10</f>
        <v>0</v>
      </c>
      <c r="OS14" s="97">
        <f>Seniori!OS10</f>
        <v>0</v>
      </c>
      <c r="OT14" s="97">
        <f>Seniori!OT10</f>
        <v>0</v>
      </c>
      <c r="OU14" s="97">
        <f>Seniori!OU10</f>
        <v>0</v>
      </c>
      <c r="OV14" s="97">
        <f>Seniori!OV10</f>
        <v>0</v>
      </c>
      <c r="OW14" s="97">
        <f>Seniori!OW10</f>
        <v>0</v>
      </c>
      <c r="OX14" s="97">
        <f>Seniori!OX10</f>
        <v>0</v>
      </c>
      <c r="OY14" s="97">
        <f>Seniori!OY10</f>
        <v>0</v>
      </c>
      <c r="OZ14" s="97">
        <f>Seniori!OZ10</f>
        <v>0</v>
      </c>
      <c r="PA14" s="97">
        <f>Seniori!PA10</f>
        <v>0</v>
      </c>
      <c r="PB14" s="97">
        <f>Seniori!PB10</f>
        <v>0</v>
      </c>
      <c r="PC14" s="97">
        <f>Seniori!PC10</f>
        <v>0</v>
      </c>
      <c r="PD14" s="97">
        <f>Seniori!PD10</f>
        <v>0</v>
      </c>
      <c r="PE14" s="97">
        <f>Seniori!PE10</f>
        <v>0</v>
      </c>
      <c r="PF14" s="97">
        <f>Seniori!PF10</f>
        <v>0</v>
      </c>
      <c r="PG14" s="97">
        <f>Seniori!PG10</f>
        <v>0</v>
      </c>
      <c r="PH14" s="97">
        <f>Seniori!PH10</f>
        <v>0</v>
      </c>
      <c r="PI14" s="97">
        <f>Seniori!PI10</f>
        <v>0</v>
      </c>
      <c r="PJ14" s="97">
        <f>Seniori!PJ10</f>
        <v>0</v>
      </c>
      <c r="PK14" s="97">
        <f>Seniori!PK10</f>
        <v>0</v>
      </c>
      <c r="PL14" s="97">
        <f>Seniori!PL10</f>
        <v>0</v>
      </c>
      <c r="PM14" s="97">
        <f>Seniori!PM10</f>
        <v>0</v>
      </c>
      <c r="PN14" s="97">
        <f>Seniori!PN10</f>
        <v>0</v>
      </c>
      <c r="PO14" s="97">
        <f>Seniori!PO10</f>
        <v>0</v>
      </c>
      <c r="PP14" s="97">
        <f>Seniori!PP10</f>
        <v>0</v>
      </c>
      <c r="PQ14" s="97">
        <f>Seniori!PQ10</f>
        <v>0</v>
      </c>
      <c r="PR14" s="97">
        <f>Seniori!PR10</f>
        <v>0</v>
      </c>
      <c r="PS14" s="97">
        <f>Seniori!PS10</f>
        <v>0</v>
      </c>
      <c r="PT14" s="97">
        <f>Seniori!PT10</f>
        <v>0</v>
      </c>
      <c r="PU14" s="97">
        <f>Seniori!PU10</f>
        <v>0</v>
      </c>
      <c r="PV14" s="97">
        <f>Seniori!PV10</f>
        <v>0</v>
      </c>
      <c r="PW14" s="97">
        <f>Seniori!PW10</f>
        <v>0</v>
      </c>
      <c r="PX14" s="97">
        <f>Seniori!PX10</f>
        <v>0</v>
      </c>
      <c r="PY14" s="97">
        <f>Seniori!PY10</f>
        <v>0</v>
      </c>
      <c r="PZ14" s="97">
        <f>Seniori!PZ10</f>
        <v>0</v>
      </c>
      <c r="QA14" s="97">
        <f>Seniori!QA10</f>
        <v>0</v>
      </c>
      <c r="QB14" s="97">
        <f>Seniori!QB10</f>
        <v>0</v>
      </c>
      <c r="QC14" s="97">
        <f>Seniori!QC10</f>
        <v>0</v>
      </c>
      <c r="QD14" s="97">
        <f>Seniori!QD10</f>
        <v>0</v>
      </c>
      <c r="QE14" s="97">
        <f>Seniori!QE10</f>
        <v>0</v>
      </c>
      <c r="QF14" s="97">
        <f>Seniori!QF10</f>
        <v>0</v>
      </c>
      <c r="QG14" s="97">
        <f>Seniori!QG10</f>
        <v>0</v>
      </c>
      <c r="QH14" s="97">
        <f>Seniori!QH10</f>
        <v>0</v>
      </c>
      <c r="QI14" s="97">
        <f>Seniori!QI10</f>
        <v>0</v>
      </c>
      <c r="QJ14" s="97">
        <f>Seniori!QJ10</f>
        <v>0</v>
      </c>
      <c r="QK14" s="97">
        <f>Seniori!QK10</f>
        <v>0</v>
      </c>
      <c r="QL14" s="97">
        <f>Seniori!QL10</f>
        <v>0</v>
      </c>
      <c r="QM14" s="97">
        <f>Seniori!QM10</f>
        <v>0</v>
      </c>
      <c r="QN14" s="97">
        <f>Seniori!QN10</f>
        <v>0</v>
      </c>
      <c r="QO14" s="97">
        <f>Seniori!QO10</f>
        <v>0</v>
      </c>
      <c r="QP14" s="97">
        <f>Seniori!QP10</f>
        <v>0</v>
      </c>
      <c r="QQ14" s="97">
        <f>Seniori!QQ10</f>
        <v>0</v>
      </c>
      <c r="QR14" s="97">
        <f>Seniori!QR10</f>
        <v>0</v>
      </c>
      <c r="QS14" s="97">
        <f>Seniori!QS10</f>
        <v>0</v>
      </c>
      <c r="QT14" s="97">
        <f>Seniori!QT10</f>
        <v>0</v>
      </c>
      <c r="QU14" s="97">
        <f>Seniori!QU10</f>
        <v>0</v>
      </c>
      <c r="QV14" s="97">
        <f>Seniori!QV10</f>
        <v>0</v>
      </c>
      <c r="QW14" s="97">
        <f>Seniori!QW10</f>
        <v>0</v>
      </c>
      <c r="QX14" s="97">
        <f>Seniori!QX10</f>
        <v>0</v>
      </c>
      <c r="QY14" s="97">
        <f>Seniori!QY10</f>
        <v>0</v>
      </c>
      <c r="QZ14" s="97">
        <f>Seniori!QZ10</f>
        <v>0</v>
      </c>
      <c r="RA14" s="97">
        <f>Seniori!RA10</f>
        <v>0</v>
      </c>
      <c r="RB14" s="97">
        <f>Seniori!RB10</f>
        <v>0</v>
      </c>
      <c r="RC14" s="97">
        <f>Seniori!RC10</f>
        <v>0</v>
      </c>
      <c r="RD14" s="97">
        <f>Seniori!RD10</f>
        <v>0</v>
      </c>
      <c r="RE14" s="97">
        <f>Seniori!RE10</f>
        <v>0</v>
      </c>
      <c r="RF14" s="97">
        <f>Seniori!RF10</f>
        <v>0</v>
      </c>
      <c r="RG14" s="97">
        <f>Seniori!RG10</f>
        <v>0</v>
      </c>
      <c r="RH14" s="97">
        <f>Seniori!RH10</f>
        <v>0</v>
      </c>
      <c r="RI14" s="97">
        <f>Seniori!RI10</f>
        <v>0</v>
      </c>
      <c r="RJ14" s="97">
        <f>Seniori!RJ10</f>
        <v>0</v>
      </c>
      <c r="RK14" s="97">
        <f>Seniori!RK10</f>
        <v>0</v>
      </c>
      <c r="RL14" s="97">
        <f>Seniori!RL10</f>
        <v>0</v>
      </c>
      <c r="RM14" s="97">
        <f>Seniori!RM10</f>
        <v>0</v>
      </c>
      <c r="RN14" s="97">
        <f>Seniori!RN10</f>
        <v>0</v>
      </c>
      <c r="RO14" s="97">
        <f>Seniori!RO10</f>
        <v>0</v>
      </c>
      <c r="RP14" s="97">
        <f>Seniori!RP10</f>
        <v>0</v>
      </c>
      <c r="RQ14" s="97">
        <f>Seniori!RQ10</f>
        <v>0</v>
      </c>
      <c r="RR14" s="97">
        <f>Seniori!RR10</f>
        <v>0</v>
      </c>
      <c r="RS14" s="97">
        <f>Seniori!RS10</f>
        <v>0</v>
      </c>
      <c r="RT14" s="97">
        <f>Seniori!RT10</f>
        <v>0</v>
      </c>
      <c r="RU14" s="97">
        <f>Seniori!RU10</f>
        <v>0</v>
      </c>
      <c r="RV14" s="97">
        <f>Seniori!RV10</f>
        <v>0</v>
      </c>
      <c r="RW14" s="97">
        <f>Seniori!RW10</f>
        <v>0</v>
      </c>
      <c r="RX14" s="97">
        <f>Seniori!RX10</f>
        <v>0</v>
      </c>
      <c r="RY14" s="97">
        <f>Seniori!RY10</f>
        <v>0</v>
      </c>
      <c r="RZ14" s="97">
        <f>Seniori!RZ10</f>
        <v>0</v>
      </c>
      <c r="SA14" s="97">
        <f>Seniori!SA10</f>
        <v>0</v>
      </c>
      <c r="SB14" s="97">
        <f>Seniori!SB10</f>
        <v>0</v>
      </c>
      <c r="SC14" s="97">
        <f>Seniori!SC10</f>
        <v>0</v>
      </c>
      <c r="SD14" s="97">
        <f>Seniori!SD10</f>
        <v>0</v>
      </c>
      <c r="SE14" s="97">
        <f>Seniori!SE10</f>
        <v>0</v>
      </c>
      <c r="SF14" s="97">
        <f>Seniori!SF10</f>
        <v>0</v>
      </c>
      <c r="SG14" s="97">
        <f>Seniori!SG10</f>
        <v>0</v>
      </c>
      <c r="SH14" s="97">
        <f>Seniori!SH10</f>
        <v>0</v>
      </c>
      <c r="SI14" s="97">
        <f>Seniori!SI10</f>
        <v>0</v>
      </c>
      <c r="SJ14" s="97">
        <f>Seniori!SJ10</f>
        <v>0</v>
      </c>
      <c r="SK14" s="97">
        <f>Seniori!SK10</f>
        <v>0</v>
      </c>
      <c r="SL14" s="97">
        <f>Seniori!SL10</f>
        <v>0</v>
      </c>
      <c r="SM14" s="97">
        <f>Seniori!SM10</f>
        <v>0</v>
      </c>
      <c r="SN14" s="97">
        <f>Seniori!SN10</f>
        <v>0</v>
      </c>
      <c r="SO14" s="97">
        <f>Seniori!SO10</f>
        <v>0</v>
      </c>
      <c r="SP14" s="97">
        <f>Seniori!SP10</f>
        <v>0</v>
      </c>
      <c r="SQ14" s="97">
        <f>Seniori!SQ10</f>
        <v>0</v>
      </c>
      <c r="SR14" s="97">
        <f>Seniori!SR10</f>
        <v>0</v>
      </c>
      <c r="SS14" s="97">
        <f>Seniori!SS10</f>
        <v>0</v>
      </c>
      <c r="ST14" s="97">
        <f>Seniori!ST10</f>
        <v>0</v>
      </c>
      <c r="SU14" s="97">
        <f>Seniori!SU10</f>
        <v>0</v>
      </c>
      <c r="SV14" s="97">
        <f>Seniori!SV10</f>
        <v>0</v>
      </c>
      <c r="SW14" s="97">
        <f>Seniori!SW10</f>
        <v>0</v>
      </c>
      <c r="SX14" s="97">
        <f>Seniori!SX10</f>
        <v>0</v>
      </c>
      <c r="SY14" s="97">
        <f>Seniori!SY10</f>
        <v>0</v>
      </c>
      <c r="SZ14" s="97">
        <f>Seniori!SZ10</f>
        <v>0</v>
      </c>
      <c r="TA14" s="97">
        <f>Seniori!TA10</f>
        <v>0</v>
      </c>
      <c r="TB14" s="97">
        <f>Seniori!TB10</f>
        <v>0</v>
      </c>
    </row>
    <row r="15" spans="1:522" s="1" customFormat="1" ht="18" customHeight="1" x14ac:dyDescent="0.2">
      <c r="A15" s="12"/>
      <c r="B15" s="11" t="s">
        <v>521</v>
      </c>
      <c r="C15" s="1">
        <v>13121</v>
      </c>
      <c r="E15" s="4" t="s">
        <v>92</v>
      </c>
      <c r="F15" s="9">
        <v>8872</v>
      </c>
      <c r="G15" s="9" t="s">
        <v>101</v>
      </c>
      <c r="H15" s="4" t="s">
        <v>524</v>
      </c>
      <c r="I15" s="1">
        <f>SUM(K15:TB15)</f>
        <v>25</v>
      </c>
      <c r="J15" s="12">
        <f>Tabuľka3[[#This Row],[Stĺpec9]]</f>
        <v>25</v>
      </c>
      <c r="K15" s="97"/>
      <c r="L15" s="97">
        <f>3+1</f>
        <v>4</v>
      </c>
      <c r="M15" s="97"/>
      <c r="N15" s="97"/>
      <c r="O15" s="97"/>
      <c r="P15" s="97">
        <f>1+1</f>
        <v>2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>
        <v>3</v>
      </c>
      <c r="AD15" s="97"/>
      <c r="AE15" s="97"/>
      <c r="AF15" s="97">
        <v>2</v>
      </c>
      <c r="AG15" s="97"/>
      <c r="AH15" s="97"/>
      <c r="AI15" s="97">
        <f>3+2</f>
        <v>5</v>
      </c>
      <c r="AJ15" s="97"/>
      <c r="AK15" s="97"/>
      <c r="AL15" s="97"/>
      <c r="AM15" s="97"/>
      <c r="AN15" s="97"/>
      <c r="AO15" s="97">
        <v>3</v>
      </c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>
        <v>3</v>
      </c>
      <c r="BL15" s="97"/>
      <c r="BM15" s="97"/>
      <c r="BN15" s="97">
        <v>3</v>
      </c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1" customFormat="1" ht="18" customHeight="1" x14ac:dyDescent="0.2">
      <c r="A16" s="12">
        <v>7</v>
      </c>
      <c r="B16" s="11" t="s">
        <v>291</v>
      </c>
      <c r="C16" s="1">
        <v>12751</v>
      </c>
      <c r="D16" s="1">
        <v>2020</v>
      </c>
      <c r="E16" s="59" t="s">
        <v>68</v>
      </c>
      <c r="F16" s="1">
        <v>6761</v>
      </c>
      <c r="G16" s="9" t="s">
        <v>96</v>
      </c>
      <c r="H16" s="4" t="s">
        <v>19</v>
      </c>
      <c r="I16" s="1">
        <f t="shared" si="0"/>
        <v>0</v>
      </c>
      <c r="J16" s="12">
        <f>Tabuľka3[[#This Row],[Stĺpec9]]+I17</f>
        <v>22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1" customFormat="1" ht="18" customHeight="1" x14ac:dyDescent="0.2">
      <c r="A17" s="12"/>
      <c r="B17" s="11"/>
      <c r="E17" s="59" t="s">
        <v>285</v>
      </c>
      <c r="F17" s="1">
        <v>9800</v>
      </c>
      <c r="G17" s="9" t="s">
        <v>101</v>
      </c>
      <c r="H17" s="4"/>
      <c r="I17" s="1">
        <f t="shared" si="0"/>
        <v>22</v>
      </c>
      <c r="J17" s="12"/>
      <c r="K17" s="97"/>
      <c r="L17" s="97"/>
      <c r="M17" s="97">
        <v>4</v>
      </c>
      <c r="N17" s="97"/>
      <c r="O17" s="97"/>
      <c r="P17" s="97"/>
      <c r="Q17" s="97"/>
      <c r="R17" s="97"/>
      <c r="S17" s="97"/>
      <c r="T17" s="97"/>
      <c r="U17" s="97">
        <f>1+3</f>
        <v>4</v>
      </c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>
        <f>3+3</f>
        <v>6</v>
      </c>
      <c r="AK17" s="97"/>
      <c r="AL17" s="102" t="s">
        <v>523</v>
      </c>
      <c r="AM17" s="97"/>
      <c r="AN17" s="97"/>
      <c r="AO17" s="97"/>
      <c r="AP17" s="97"/>
      <c r="AQ17" s="97"/>
      <c r="AR17" s="97"/>
      <c r="AS17" s="97">
        <f>3+4</f>
        <v>7</v>
      </c>
      <c r="AT17" s="97">
        <v>1</v>
      </c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102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1" customFormat="1" ht="18" customHeight="1" x14ac:dyDescent="0.2">
      <c r="A18" s="12"/>
      <c r="B18" s="11" t="s">
        <v>309</v>
      </c>
      <c r="C18" s="1">
        <v>12825</v>
      </c>
      <c r="D18" s="1">
        <v>2020</v>
      </c>
      <c r="E18" s="59" t="s">
        <v>17</v>
      </c>
      <c r="F18" s="1" t="s">
        <v>18</v>
      </c>
      <c r="G18" s="9" t="s">
        <v>98</v>
      </c>
      <c r="H18" s="4" t="s">
        <v>524</v>
      </c>
      <c r="I18" s="1">
        <f t="shared" si="0"/>
        <v>22</v>
      </c>
      <c r="J18" s="12">
        <f>Tabuľka3[[#This Row],[Stĺpec9]]</f>
        <v>22</v>
      </c>
      <c r="K18" s="97">
        <f>Seniori!K12</f>
        <v>0</v>
      </c>
      <c r="L18" s="97">
        <f>Seniori!L12</f>
        <v>0</v>
      </c>
      <c r="M18" s="97">
        <f>Seniori!M12</f>
        <v>0</v>
      </c>
      <c r="N18" s="97">
        <f>Seniori!N12</f>
        <v>13</v>
      </c>
      <c r="O18" s="97">
        <f>Seniori!O12</f>
        <v>0</v>
      </c>
      <c r="P18" s="97">
        <f>Seniori!P12</f>
        <v>0</v>
      </c>
      <c r="Q18" s="97">
        <f>Seniori!Q12</f>
        <v>0</v>
      </c>
      <c r="R18" s="97">
        <f>Seniori!R12</f>
        <v>0</v>
      </c>
      <c r="S18" s="97">
        <f>Seniori!S12</f>
        <v>0</v>
      </c>
      <c r="T18" s="97">
        <f>Seniori!T12</f>
        <v>0</v>
      </c>
      <c r="U18" s="97">
        <f>Seniori!U12</f>
        <v>0</v>
      </c>
      <c r="V18" s="97">
        <f>Seniori!V12</f>
        <v>0</v>
      </c>
      <c r="W18" s="97">
        <f>Seniori!W12</f>
        <v>0</v>
      </c>
      <c r="X18" s="97">
        <f>Seniori!X12</f>
        <v>0</v>
      </c>
      <c r="Y18" s="97">
        <f>Seniori!Y12</f>
        <v>0</v>
      </c>
      <c r="Z18" s="97">
        <f>Seniori!Z12</f>
        <v>0</v>
      </c>
      <c r="AA18" s="97">
        <f>Seniori!AA12</f>
        <v>0</v>
      </c>
      <c r="AB18" s="97">
        <f>Seniori!AB12</f>
        <v>0</v>
      </c>
      <c r="AC18" s="97">
        <f>Seniori!AC12</f>
        <v>0</v>
      </c>
      <c r="AD18" s="97">
        <f>Seniori!AD12</f>
        <v>0</v>
      </c>
      <c r="AE18" s="97">
        <f>Seniori!AE12</f>
        <v>0</v>
      </c>
      <c r="AF18" s="97">
        <f>Seniori!AF12</f>
        <v>0</v>
      </c>
      <c r="AG18" s="97">
        <f>Seniori!AG12</f>
        <v>0</v>
      </c>
      <c r="AH18" s="97">
        <f>Seniori!AH12</f>
        <v>0</v>
      </c>
      <c r="AI18" s="97">
        <f>Seniori!AI12</f>
        <v>0</v>
      </c>
      <c r="AJ18" s="97">
        <f>Seniori!AJ12</f>
        <v>0</v>
      </c>
      <c r="AK18" s="97">
        <f>Seniori!AK12</f>
        <v>9</v>
      </c>
      <c r="AL18" s="97">
        <f>Seniori!AL12</f>
        <v>0</v>
      </c>
      <c r="AM18" s="97">
        <f>Seniori!AM12</f>
        <v>0</v>
      </c>
      <c r="AN18" s="97">
        <f>Seniori!AN12</f>
        <v>0</v>
      </c>
      <c r="AO18" s="97">
        <f>Seniori!AO12</f>
        <v>0</v>
      </c>
      <c r="AP18" s="97">
        <f>Seniori!AP12</f>
        <v>0</v>
      </c>
      <c r="AQ18" s="97">
        <f>Seniori!AQ12</f>
        <v>0</v>
      </c>
      <c r="AR18" s="97">
        <f>Seniori!AR12</f>
        <v>0</v>
      </c>
      <c r="AS18" s="97">
        <f>Seniori!AS12</f>
        <v>0</v>
      </c>
      <c r="AT18" s="97">
        <f>Seniori!AT12</f>
        <v>0</v>
      </c>
      <c r="AU18" s="97">
        <f>Seniori!AU12</f>
        <v>0</v>
      </c>
      <c r="AV18" s="97">
        <f>Seniori!AV12</f>
        <v>0</v>
      </c>
      <c r="AW18" s="97">
        <f>Seniori!AW12</f>
        <v>0</v>
      </c>
      <c r="AX18" s="97">
        <f>Seniori!AX12</f>
        <v>0</v>
      </c>
      <c r="AY18" s="97">
        <f>Seniori!AY12</f>
        <v>0</v>
      </c>
      <c r="AZ18" s="97">
        <f>Seniori!AZ12</f>
        <v>0</v>
      </c>
      <c r="BA18" s="97">
        <f>Seniori!BA12</f>
        <v>0</v>
      </c>
      <c r="BB18" s="97">
        <f>Seniori!BB12</f>
        <v>0</v>
      </c>
      <c r="BC18" s="97">
        <f>Seniori!BC12</f>
        <v>0</v>
      </c>
      <c r="BD18" s="97">
        <f>Seniori!BD12</f>
        <v>0</v>
      </c>
      <c r="BE18" s="97">
        <f>Seniori!BE12</f>
        <v>0</v>
      </c>
      <c r="BF18" s="97">
        <f>Seniori!BF12</f>
        <v>0</v>
      </c>
      <c r="BG18" s="97">
        <f>Seniori!BG12</f>
        <v>0</v>
      </c>
      <c r="BH18" s="97">
        <f>Seniori!BH12</f>
        <v>0</v>
      </c>
      <c r="BI18" s="97">
        <f>Seniori!BI12</f>
        <v>0</v>
      </c>
      <c r="BJ18" s="97">
        <f>Seniori!BJ12</f>
        <v>0</v>
      </c>
      <c r="BK18" s="97">
        <f>Seniori!BK12</f>
        <v>0</v>
      </c>
      <c r="BL18" s="97">
        <f>Seniori!BL12</f>
        <v>0</v>
      </c>
      <c r="BM18" s="97">
        <f>Seniori!BM12</f>
        <v>0</v>
      </c>
      <c r="BN18" s="97">
        <f>Seniori!BN12</f>
        <v>0</v>
      </c>
      <c r="BO18" s="97">
        <f>Seniori!BO12</f>
        <v>0</v>
      </c>
      <c r="BP18" s="97">
        <f>Seniori!BP12</f>
        <v>0</v>
      </c>
      <c r="BQ18" s="97">
        <f>Seniori!BQ12</f>
        <v>0</v>
      </c>
      <c r="BR18" s="97">
        <f>Seniori!BR12</f>
        <v>0</v>
      </c>
      <c r="BS18" s="97">
        <f>Seniori!BS12</f>
        <v>0</v>
      </c>
      <c r="BT18" s="97">
        <f>Seniori!BT12</f>
        <v>0</v>
      </c>
      <c r="BU18" s="97">
        <f>Seniori!BU12</f>
        <v>0</v>
      </c>
      <c r="BV18" s="97">
        <f>Seniori!BV12</f>
        <v>0</v>
      </c>
      <c r="BW18" s="97">
        <f>Seniori!BW12</f>
        <v>0</v>
      </c>
      <c r="BX18" s="97">
        <f>Seniori!BX12</f>
        <v>0</v>
      </c>
      <c r="BY18" s="97">
        <f>Seniori!BY12</f>
        <v>0</v>
      </c>
      <c r="BZ18" s="97">
        <f>Seniori!BZ12</f>
        <v>0</v>
      </c>
      <c r="CA18" s="97">
        <f>Seniori!CA12</f>
        <v>0</v>
      </c>
      <c r="CB18" s="97">
        <f>Seniori!CB12</f>
        <v>0</v>
      </c>
      <c r="CC18" s="97">
        <f>Seniori!CC12</f>
        <v>0</v>
      </c>
      <c r="CD18" s="97">
        <f>Seniori!CD12</f>
        <v>0</v>
      </c>
      <c r="CE18" s="97">
        <f>Seniori!CE12</f>
        <v>0</v>
      </c>
      <c r="CF18" s="97">
        <f>Seniori!CF12</f>
        <v>0</v>
      </c>
      <c r="CG18" s="97">
        <f>Seniori!CG12</f>
        <v>0</v>
      </c>
      <c r="CH18" s="97">
        <f>Seniori!CH12</f>
        <v>0</v>
      </c>
      <c r="CI18" s="97">
        <f>Seniori!CI12</f>
        <v>0</v>
      </c>
      <c r="CJ18" s="97">
        <f>Seniori!CJ12</f>
        <v>0</v>
      </c>
      <c r="CK18" s="97">
        <f>Seniori!CK12</f>
        <v>0</v>
      </c>
      <c r="CL18" s="97">
        <f>Seniori!CL12</f>
        <v>0</v>
      </c>
      <c r="CM18" s="97">
        <f>Seniori!CM12</f>
        <v>0</v>
      </c>
      <c r="CN18" s="97">
        <f>Seniori!CN12</f>
        <v>0</v>
      </c>
      <c r="CO18" s="97">
        <f>Seniori!CO12</f>
        <v>0</v>
      </c>
      <c r="CP18" s="97">
        <f>Seniori!CP12</f>
        <v>0</v>
      </c>
      <c r="CQ18" s="97">
        <f>Seniori!CQ12</f>
        <v>0</v>
      </c>
      <c r="CR18" s="97">
        <f>Seniori!CR12</f>
        <v>0</v>
      </c>
      <c r="CS18" s="97">
        <f>Seniori!CS12</f>
        <v>0</v>
      </c>
      <c r="CT18" s="97">
        <f>Seniori!CT12</f>
        <v>0</v>
      </c>
      <c r="CU18" s="97">
        <f>Seniori!CU12</f>
        <v>0</v>
      </c>
      <c r="CV18" s="97">
        <f>Seniori!CV12</f>
        <v>0</v>
      </c>
      <c r="CW18" s="97">
        <f>Seniori!CW12</f>
        <v>0</v>
      </c>
      <c r="CX18" s="97">
        <f>Seniori!CX12</f>
        <v>0</v>
      </c>
      <c r="CY18" s="97">
        <f>Seniori!CY12</f>
        <v>0</v>
      </c>
      <c r="CZ18" s="97">
        <f>Seniori!CZ12</f>
        <v>0</v>
      </c>
      <c r="DA18" s="97">
        <f>Seniori!DA12</f>
        <v>0</v>
      </c>
      <c r="DB18" s="97">
        <f>Seniori!DB12</f>
        <v>0</v>
      </c>
      <c r="DC18" s="97">
        <f>Seniori!DC12</f>
        <v>0</v>
      </c>
      <c r="DD18" s="97">
        <f>Seniori!DD12</f>
        <v>0</v>
      </c>
      <c r="DE18" s="97">
        <f>Seniori!DE12</f>
        <v>0</v>
      </c>
      <c r="DF18" s="97">
        <f>Seniori!DF12</f>
        <v>0</v>
      </c>
      <c r="DG18" s="97">
        <f>Seniori!DG12</f>
        <v>0</v>
      </c>
      <c r="DH18" s="97">
        <f>Seniori!DH12</f>
        <v>0</v>
      </c>
      <c r="DI18" s="97">
        <f>Seniori!DI12</f>
        <v>0</v>
      </c>
      <c r="DJ18" s="97">
        <f>Seniori!DJ12</f>
        <v>0</v>
      </c>
      <c r="DK18" s="97">
        <f>Seniori!DK12</f>
        <v>0</v>
      </c>
      <c r="DL18" s="97">
        <f>Seniori!DL12</f>
        <v>0</v>
      </c>
      <c r="DM18" s="97">
        <f>Seniori!DM12</f>
        <v>0</v>
      </c>
      <c r="DN18" s="97">
        <f>Seniori!DN12</f>
        <v>0</v>
      </c>
      <c r="DO18" s="97">
        <f>Seniori!DO12</f>
        <v>0</v>
      </c>
      <c r="DP18" s="97">
        <f>Seniori!DP12</f>
        <v>0</v>
      </c>
      <c r="DQ18" s="97">
        <f>Seniori!DQ12</f>
        <v>0</v>
      </c>
      <c r="DR18" s="97">
        <f>Seniori!DR12</f>
        <v>0</v>
      </c>
      <c r="DS18" s="97">
        <f>Seniori!DS12</f>
        <v>0</v>
      </c>
      <c r="DT18" s="97">
        <f>Seniori!DT12</f>
        <v>0</v>
      </c>
      <c r="DU18" s="97">
        <f>Seniori!DU12</f>
        <v>0</v>
      </c>
      <c r="DV18" s="97">
        <f>Seniori!DV12</f>
        <v>0</v>
      </c>
      <c r="DW18" s="97">
        <f>Seniori!DW12</f>
        <v>0</v>
      </c>
      <c r="DX18" s="97">
        <f>Seniori!DX12</f>
        <v>0</v>
      </c>
      <c r="DY18" s="97">
        <f>Seniori!DY12</f>
        <v>0</v>
      </c>
      <c r="DZ18" s="97">
        <f>Seniori!DZ12</f>
        <v>0</v>
      </c>
      <c r="EA18" s="97">
        <f>Seniori!EA12</f>
        <v>0</v>
      </c>
      <c r="EB18" s="97">
        <f>Seniori!EB12</f>
        <v>0</v>
      </c>
      <c r="EC18" s="97">
        <f>Seniori!EC12</f>
        <v>0</v>
      </c>
      <c r="ED18" s="97">
        <f>Seniori!ED12</f>
        <v>0</v>
      </c>
      <c r="EE18" s="97">
        <f>Seniori!EE12</f>
        <v>0</v>
      </c>
      <c r="EF18" s="97">
        <f>Seniori!EF12</f>
        <v>0</v>
      </c>
      <c r="EG18" s="97">
        <f>Seniori!EG12</f>
        <v>0</v>
      </c>
      <c r="EH18" s="97">
        <f>Seniori!EH12</f>
        <v>0</v>
      </c>
      <c r="EI18" s="97">
        <f>Seniori!EI12</f>
        <v>0</v>
      </c>
      <c r="EJ18" s="97">
        <f>Seniori!EJ12</f>
        <v>0</v>
      </c>
      <c r="EK18" s="97">
        <f>Seniori!EK12</f>
        <v>0</v>
      </c>
      <c r="EL18" s="97">
        <f>Seniori!EL12</f>
        <v>0</v>
      </c>
      <c r="EM18" s="97">
        <f>Seniori!EM12</f>
        <v>0</v>
      </c>
      <c r="EN18" s="97">
        <f>Seniori!EN12</f>
        <v>0</v>
      </c>
      <c r="EO18" s="97">
        <f>Seniori!EO12</f>
        <v>0</v>
      </c>
      <c r="EP18" s="97">
        <f>Seniori!EP12</f>
        <v>0</v>
      </c>
      <c r="EQ18" s="97">
        <f>Seniori!EQ12</f>
        <v>0</v>
      </c>
      <c r="ER18" s="97">
        <f>Seniori!ER12</f>
        <v>0</v>
      </c>
      <c r="ES18" s="97">
        <f>Seniori!ES12</f>
        <v>0</v>
      </c>
      <c r="ET18" s="97">
        <f>Seniori!ET12</f>
        <v>0</v>
      </c>
      <c r="EU18" s="97">
        <f>Seniori!EU12</f>
        <v>0</v>
      </c>
      <c r="EV18" s="97">
        <f>Seniori!EV12</f>
        <v>0</v>
      </c>
      <c r="EW18" s="97">
        <f>Seniori!EW12</f>
        <v>0</v>
      </c>
      <c r="EX18" s="97">
        <f>Seniori!EX12</f>
        <v>0</v>
      </c>
      <c r="EY18" s="97">
        <f>Seniori!EY12</f>
        <v>0</v>
      </c>
      <c r="EZ18" s="97">
        <f>Seniori!EZ12</f>
        <v>0</v>
      </c>
      <c r="FA18" s="97">
        <f>Seniori!FA12</f>
        <v>0</v>
      </c>
      <c r="FB18" s="97">
        <f>Seniori!FB12</f>
        <v>0</v>
      </c>
      <c r="FC18" s="97">
        <f>Seniori!FC12</f>
        <v>0</v>
      </c>
      <c r="FD18" s="97">
        <f>Seniori!FD12</f>
        <v>0</v>
      </c>
      <c r="FE18" s="97">
        <f>Seniori!FE12</f>
        <v>0</v>
      </c>
      <c r="FF18" s="97">
        <f>Seniori!FF12</f>
        <v>0</v>
      </c>
      <c r="FG18" s="97">
        <f>Seniori!FG12</f>
        <v>0</v>
      </c>
      <c r="FH18" s="97">
        <f>Seniori!FH12</f>
        <v>0</v>
      </c>
      <c r="FI18" s="97">
        <f>Seniori!FI12</f>
        <v>0</v>
      </c>
      <c r="FJ18" s="97">
        <f>Seniori!FJ12</f>
        <v>0</v>
      </c>
      <c r="FK18" s="97">
        <f>Seniori!FK12</f>
        <v>0</v>
      </c>
      <c r="FL18" s="97">
        <f>Seniori!FL12</f>
        <v>0</v>
      </c>
      <c r="FM18" s="97">
        <f>Seniori!FM12</f>
        <v>0</v>
      </c>
      <c r="FN18" s="97">
        <f>Seniori!FN12</f>
        <v>0</v>
      </c>
      <c r="FO18" s="97">
        <f>Seniori!FO12</f>
        <v>0</v>
      </c>
      <c r="FP18" s="97">
        <f>Seniori!FP12</f>
        <v>0</v>
      </c>
      <c r="FQ18" s="97">
        <f>Seniori!FQ12</f>
        <v>0</v>
      </c>
      <c r="FR18" s="97">
        <f>Seniori!FR12</f>
        <v>0</v>
      </c>
      <c r="FS18" s="97">
        <f>Seniori!FS12</f>
        <v>0</v>
      </c>
      <c r="FT18" s="97">
        <f>Seniori!FT12</f>
        <v>0</v>
      </c>
      <c r="FU18" s="97">
        <f>Seniori!FU12</f>
        <v>0</v>
      </c>
      <c r="FV18" s="97">
        <f>Seniori!FV12</f>
        <v>0</v>
      </c>
      <c r="FW18" s="97">
        <f>Seniori!FW12</f>
        <v>0</v>
      </c>
      <c r="FX18" s="97">
        <f>Seniori!FX12</f>
        <v>0</v>
      </c>
      <c r="FY18" s="97">
        <f>Seniori!FY12</f>
        <v>0</v>
      </c>
      <c r="FZ18" s="97">
        <f>Seniori!FZ12</f>
        <v>0</v>
      </c>
      <c r="GA18" s="97">
        <f>Seniori!GA12</f>
        <v>0</v>
      </c>
      <c r="GB18" s="97">
        <f>Seniori!GB12</f>
        <v>0</v>
      </c>
      <c r="GC18" s="97">
        <f>Seniori!GC12</f>
        <v>0</v>
      </c>
      <c r="GD18" s="97">
        <f>Seniori!GD12</f>
        <v>0</v>
      </c>
      <c r="GE18" s="97">
        <f>Seniori!GE12</f>
        <v>0</v>
      </c>
      <c r="GF18" s="97">
        <f>Seniori!GF12</f>
        <v>0</v>
      </c>
      <c r="GG18" s="97">
        <f>Seniori!GG12</f>
        <v>0</v>
      </c>
      <c r="GH18" s="97">
        <f>Seniori!GH12</f>
        <v>0</v>
      </c>
      <c r="GI18" s="97">
        <f>Seniori!GI12</f>
        <v>0</v>
      </c>
      <c r="GJ18" s="97">
        <f>Seniori!GJ12</f>
        <v>0</v>
      </c>
      <c r="GK18" s="97">
        <f>Seniori!GK12</f>
        <v>0</v>
      </c>
      <c r="GL18" s="97">
        <f>Seniori!GL12</f>
        <v>0</v>
      </c>
      <c r="GM18" s="97">
        <f>Seniori!GM12</f>
        <v>0</v>
      </c>
      <c r="GN18" s="97">
        <f>Seniori!GN12</f>
        <v>0</v>
      </c>
      <c r="GO18" s="97">
        <f>Seniori!GO12</f>
        <v>0</v>
      </c>
      <c r="GP18" s="97">
        <f>Seniori!GP12</f>
        <v>0</v>
      </c>
      <c r="GQ18" s="97">
        <f>Seniori!GQ12</f>
        <v>0</v>
      </c>
      <c r="GR18" s="97">
        <f>Seniori!GR12</f>
        <v>0</v>
      </c>
      <c r="GS18" s="97">
        <f>Seniori!GS12</f>
        <v>0</v>
      </c>
      <c r="GT18" s="97">
        <f>Seniori!GT12</f>
        <v>0</v>
      </c>
      <c r="GU18" s="97">
        <f>Seniori!GU12</f>
        <v>0</v>
      </c>
      <c r="GV18" s="97">
        <f>Seniori!GV12</f>
        <v>0</v>
      </c>
      <c r="GW18" s="97">
        <f>Seniori!GW12</f>
        <v>0</v>
      </c>
      <c r="GX18" s="97">
        <f>Seniori!GX12</f>
        <v>0</v>
      </c>
      <c r="GY18" s="97">
        <f>Seniori!GY12</f>
        <v>0</v>
      </c>
      <c r="GZ18" s="97">
        <f>Seniori!GZ12</f>
        <v>0</v>
      </c>
      <c r="HA18" s="97">
        <f>Seniori!HA12</f>
        <v>0</v>
      </c>
      <c r="HB18" s="97">
        <f>Seniori!HB12</f>
        <v>0</v>
      </c>
      <c r="HC18" s="97">
        <f>Seniori!HC12</f>
        <v>0</v>
      </c>
      <c r="HD18" s="97">
        <f>Seniori!HD12</f>
        <v>0</v>
      </c>
      <c r="HE18" s="97">
        <f>Seniori!HE12</f>
        <v>0</v>
      </c>
      <c r="HF18" s="97">
        <f>Seniori!HF12</f>
        <v>0</v>
      </c>
      <c r="HG18" s="97">
        <f>Seniori!HG12</f>
        <v>0</v>
      </c>
      <c r="HH18" s="97">
        <f>Seniori!HH12</f>
        <v>0</v>
      </c>
      <c r="HI18" s="97">
        <f>Seniori!HI12</f>
        <v>0</v>
      </c>
      <c r="HJ18" s="97">
        <f>Seniori!HJ12</f>
        <v>0</v>
      </c>
      <c r="HK18" s="97">
        <f>Seniori!HK12</f>
        <v>0</v>
      </c>
      <c r="HL18" s="97">
        <f>Seniori!HL12</f>
        <v>0</v>
      </c>
      <c r="HM18" s="97">
        <f>Seniori!HM12</f>
        <v>0</v>
      </c>
      <c r="HN18" s="97">
        <f>Seniori!HN12</f>
        <v>0</v>
      </c>
      <c r="HO18" s="97">
        <f>Seniori!HO12</f>
        <v>0</v>
      </c>
      <c r="HP18" s="97">
        <f>Seniori!HP12</f>
        <v>0</v>
      </c>
      <c r="HQ18" s="97">
        <f>Seniori!HQ12</f>
        <v>0</v>
      </c>
      <c r="HR18" s="97">
        <f>Seniori!HR12</f>
        <v>0</v>
      </c>
      <c r="HS18" s="97">
        <f>Seniori!HS12</f>
        <v>0</v>
      </c>
      <c r="HT18" s="97">
        <f>Seniori!HT12</f>
        <v>0</v>
      </c>
      <c r="HU18" s="97">
        <f>Seniori!HU12</f>
        <v>0</v>
      </c>
      <c r="HV18" s="97">
        <f>Seniori!HV12</f>
        <v>0</v>
      </c>
      <c r="HW18" s="97">
        <f>Seniori!HW12</f>
        <v>0</v>
      </c>
      <c r="HX18" s="97">
        <f>Seniori!HX12</f>
        <v>0</v>
      </c>
      <c r="HY18" s="97">
        <f>Seniori!HY12</f>
        <v>0</v>
      </c>
      <c r="HZ18" s="97">
        <f>Seniori!HZ12</f>
        <v>0</v>
      </c>
      <c r="IA18" s="97">
        <f>Seniori!IA12</f>
        <v>0</v>
      </c>
      <c r="IB18" s="97">
        <f>Seniori!IB12</f>
        <v>0</v>
      </c>
      <c r="IC18" s="97">
        <f>Seniori!IC12</f>
        <v>0</v>
      </c>
      <c r="ID18" s="97">
        <f>Seniori!ID12</f>
        <v>0</v>
      </c>
      <c r="IE18" s="97">
        <f>Seniori!IE12</f>
        <v>0</v>
      </c>
      <c r="IF18" s="97">
        <f>Seniori!IF12</f>
        <v>0</v>
      </c>
      <c r="IG18" s="97">
        <f>Seniori!IG12</f>
        <v>0</v>
      </c>
      <c r="IH18" s="97">
        <f>Seniori!IH12</f>
        <v>0</v>
      </c>
      <c r="II18" s="97">
        <f>Seniori!II12</f>
        <v>0</v>
      </c>
      <c r="IJ18" s="97">
        <f>Seniori!IJ12</f>
        <v>0</v>
      </c>
      <c r="IK18" s="97">
        <f>Seniori!IK12</f>
        <v>0</v>
      </c>
      <c r="IL18" s="97">
        <f>Seniori!IL12</f>
        <v>0</v>
      </c>
      <c r="IM18" s="97">
        <f>Seniori!IM12</f>
        <v>0</v>
      </c>
      <c r="IN18" s="97">
        <f>Seniori!IN12</f>
        <v>0</v>
      </c>
      <c r="IO18" s="97">
        <f>Seniori!IO12</f>
        <v>0</v>
      </c>
      <c r="IP18" s="97">
        <f>Seniori!IP12</f>
        <v>0</v>
      </c>
      <c r="IQ18" s="97">
        <f>Seniori!IQ12</f>
        <v>0</v>
      </c>
      <c r="IR18" s="97">
        <f>Seniori!IR12</f>
        <v>0</v>
      </c>
      <c r="IS18" s="97">
        <f>Seniori!IS12</f>
        <v>0</v>
      </c>
      <c r="IT18" s="97">
        <f>Seniori!IT12</f>
        <v>0</v>
      </c>
      <c r="IU18" s="97">
        <f>Seniori!IU12</f>
        <v>0</v>
      </c>
      <c r="IV18" s="97">
        <f>Seniori!IV12</f>
        <v>0</v>
      </c>
      <c r="IW18" s="97">
        <f>Seniori!IW12</f>
        <v>0</v>
      </c>
      <c r="IX18" s="97">
        <f>Seniori!IX12</f>
        <v>0</v>
      </c>
      <c r="IY18" s="97">
        <f>Seniori!IY12</f>
        <v>0</v>
      </c>
      <c r="IZ18" s="97">
        <f>Seniori!IZ12</f>
        <v>0</v>
      </c>
      <c r="JA18" s="97">
        <f>Seniori!JA12</f>
        <v>0</v>
      </c>
      <c r="JB18" s="97">
        <f>Seniori!JB12</f>
        <v>0</v>
      </c>
      <c r="JC18" s="97">
        <f>Seniori!JC12</f>
        <v>0</v>
      </c>
      <c r="JD18" s="97">
        <f>Seniori!JD12</f>
        <v>0</v>
      </c>
      <c r="JE18" s="97">
        <f>Seniori!JE12</f>
        <v>0</v>
      </c>
      <c r="JF18" s="97">
        <f>Seniori!JF12</f>
        <v>0</v>
      </c>
      <c r="JG18" s="97">
        <f>Seniori!JG12</f>
        <v>0</v>
      </c>
      <c r="JH18" s="97">
        <f>Seniori!JH12</f>
        <v>0</v>
      </c>
      <c r="JI18" s="97">
        <f>Seniori!JI12</f>
        <v>0</v>
      </c>
      <c r="JJ18" s="97">
        <f>Seniori!JJ12</f>
        <v>0</v>
      </c>
      <c r="JK18" s="97">
        <f>Seniori!JK12</f>
        <v>0</v>
      </c>
      <c r="JL18" s="97">
        <f>Seniori!JL12</f>
        <v>0</v>
      </c>
      <c r="JM18" s="97">
        <f>Seniori!JM12</f>
        <v>0</v>
      </c>
      <c r="JN18" s="97">
        <f>Seniori!JN12</f>
        <v>0</v>
      </c>
      <c r="JO18" s="97">
        <f>Seniori!JO12</f>
        <v>0</v>
      </c>
      <c r="JP18" s="97">
        <f>Seniori!JP12</f>
        <v>0</v>
      </c>
      <c r="JQ18" s="97">
        <f>Seniori!JQ12</f>
        <v>0</v>
      </c>
      <c r="JR18" s="97">
        <f>Seniori!JR12</f>
        <v>0</v>
      </c>
      <c r="JS18" s="97">
        <f>Seniori!JS12</f>
        <v>0</v>
      </c>
      <c r="JT18" s="97">
        <f>Seniori!JT12</f>
        <v>0</v>
      </c>
      <c r="JU18" s="97">
        <f>Seniori!JU12</f>
        <v>0</v>
      </c>
      <c r="JV18" s="97">
        <f>Seniori!JV12</f>
        <v>0</v>
      </c>
      <c r="JW18" s="97">
        <f>Seniori!JW12</f>
        <v>0</v>
      </c>
      <c r="JX18" s="97">
        <f>Seniori!JX12</f>
        <v>0</v>
      </c>
      <c r="JY18" s="97">
        <f>Seniori!JY12</f>
        <v>0</v>
      </c>
      <c r="JZ18" s="97">
        <f>Seniori!JZ12</f>
        <v>0</v>
      </c>
      <c r="KA18" s="97">
        <f>Seniori!KA12</f>
        <v>0</v>
      </c>
      <c r="KB18" s="97">
        <f>Seniori!KB12</f>
        <v>0</v>
      </c>
      <c r="KC18" s="97">
        <f>Seniori!KC12</f>
        <v>0</v>
      </c>
      <c r="KD18" s="97">
        <f>Seniori!KD12</f>
        <v>0</v>
      </c>
      <c r="KE18" s="97">
        <f>Seniori!KE12</f>
        <v>0</v>
      </c>
      <c r="KF18" s="97">
        <f>Seniori!KF12</f>
        <v>0</v>
      </c>
      <c r="KG18" s="97">
        <f>Seniori!KG12</f>
        <v>0</v>
      </c>
      <c r="KH18" s="97">
        <f>Seniori!KH12</f>
        <v>0</v>
      </c>
      <c r="KI18" s="97">
        <f>Seniori!KI12</f>
        <v>0</v>
      </c>
      <c r="KJ18" s="97">
        <f>Seniori!KJ12</f>
        <v>0</v>
      </c>
      <c r="KK18" s="97">
        <f>Seniori!KK12</f>
        <v>0</v>
      </c>
      <c r="KL18" s="97">
        <f>Seniori!KL12</f>
        <v>0</v>
      </c>
      <c r="KM18" s="97">
        <f>Seniori!KM12</f>
        <v>0</v>
      </c>
      <c r="KN18" s="97">
        <f>Seniori!KN12</f>
        <v>0</v>
      </c>
      <c r="KO18" s="97">
        <f>Seniori!KO12</f>
        <v>0</v>
      </c>
      <c r="KP18" s="97">
        <f>Seniori!KP12</f>
        <v>0</v>
      </c>
      <c r="KQ18" s="97">
        <f>Seniori!KQ12</f>
        <v>0</v>
      </c>
      <c r="KR18" s="97">
        <f>Seniori!KR12</f>
        <v>0</v>
      </c>
      <c r="KS18" s="97">
        <f>Seniori!KS12</f>
        <v>0</v>
      </c>
      <c r="KT18" s="97">
        <f>Seniori!KT12</f>
        <v>0</v>
      </c>
      <c r="KU18" s="97">
        <f>Seniori!KU12</f>
        <v>0</v>
      </c>
      <c r="KV18" s="97">
        <f>Seniori!KV12</f>
        <v>0</v>
      </c>
      <c r="KW18" s="97">
        <f>Seniori!KW12</f>
        <v>0</v>
      </c>
      <c r="KX18" s="97">
        <f>Seniori!KX12</f>
        <v>0</v>
      </c>
      <c r="KY18" s="97">
        <f>Seniori!KY12</f>
        <v>0</v>
      </c>
      <c r="KZ18" s="97">
        <f>Seniori!KZ12</f>
        <v>0</v>
      </c>
      <c r="LA18" s="97">
        <f>Seniori!LA12</f>
        <v>0</v>
      </c>
      <c r="LB18" s="97">
        <f>Seniori!LB12</f>
        <v>0</v>
      </c>
      <c r="LC18" s="97">
        <f>Seniori!LC12</f>
        <v>0</v>
      </c>
      <c r="LD18" s="97">
        <f>Seniori!LD12</f>
        <v>0</v>
      </c>
      <c r="LE18" s="97">
        <f>Seniori!LE12</f>
        <v>0</v>
      </c>
      <c r="LF18" s="97">
        <f>Seniori!LF12</f>
        <v>0</v>
      </c>
      <c r="LG18" s="97">
        <f>Seniori!LG12</f>
        <v>0</v>
      </c>
      <c r="LH18" s="97">
        <f>Seniori!LH12</f>
        <v>0</v>
      </c>
      <c r="LI18" s="97">
        <f>Seniori!LI12</f>
        <v>0</v>
      </c>
      <c r="LJ18" s="97">
        <f>Seniori!LJ12</f>
        <v>0</v>
      </c>
      <c r="LK18" s="97">
        <f>Seniori!LK12</f>
        <v>0</v>
      </c>
      <c r="LL18" s="97">
        <f>Seniori!LL12</f>
        <v>0</v>
      </c>
      <c r="LM18" s="97">
        <f>Seniori!LM12</f>
        <v>0</v>
      </c>
      <c r="LN18" s="97">
        <f>Seniori!LN12</f>
        <v>0</v>
      </c>
      <c r="LO18" s="97">
        <f>Seniori!LO12</f>
        <v>0</v>
      </c>
      <c r="LP18" s="97">
        <f>Seniori!LP12</f>
        <v>0</v>
      </c>
      <c r="LQ18" s="97">
        <f>Seniori!LQ12</f>
        <v>0</v>
      </c>
      <c r="LR18" s="97">
        <f>Seniori!LR12</f>
        <v>0</v>
      </c>
      <c r="LS18" s="97">
        <f>Seniori!LS12</f>
        <v>0</v>
      </c>
      <c r="LT18" s="97">
        <f>Seniori!LT12</f>
        <v>0</v>
      </c>
      <c r="LU18" s="97">
        <f>Seniori!LU12</f>
        <v>0</v>
      </c>
      <c r="LV18" s="97">
        <f>Seniori!LV12</f>
        <v>0</v>
      </c>
      <c r="LW18" s="97">
        <f>Seniori!LW12</f>
        <v>0</v>
      </c>
      <c r="LX18" s="97">
        <f>Seniori!LX12</f>
        <v>0</v>
      </c>
      <c r="LY18" s="97">
        <f>Seniori!LY12</f>
        <v>0</v>
      </c>
      <c r="LZ18" s="97">
        <f>Seniori!LZ12</f>
        <v>0</v>
      </c>
      <c r="MA18" s="97">
        <f>Seniori!MA12</f>
        <v>0</v>
      </c>
      <c r="MB18" s="97">
        <f>Seniori!MB12</f>
        <v>0</v>
      </c>
      <c r="MC18" s="97">
        <f>Seniori!MC12</f>
        <v>0</v>
      </c>
      <c r="MD18" s="97">
        <f>Seniori!MD12</f>
        <v>0</v>
      </c>
      <c r="ME18" s="97">
        <f>Seniori!ME12</f>
        <v>0</v>
      </c>
      <c r="MF18" s="97">
        <f>Seniori!MF12</f>
        <v>0</v>
      </c>
      <c r="MG18" s="97">
        <f>Seniori!MG12</f>
        <v>0</v>
      </c>
      <c r="MH18" s="97">
        <f>Seniori!MH12</f>
        <v>0</v>
      </c>
      <c r="MI18" s="97">
        <f>Seniori!MI12</f>
        <v>0</v>
      </c>
      <c r="MJ18" s="97">
        <f>Seniori!MJ12</f>
        <v>0</v>
      </c>
      <c r="MK18" s="97">
        <f>Seniori!MK12</f>
        <v>0</v>
      </c>
      <c r="ML18" s="97">
        <f>Seniori!ML12</f>
        <v>0</v>
      </c>
      <c r="MM18" s="97">
        <f>Seniori!MM12</f>
        <v>0</v>
      </c>
      <c r="MN18" s="97">
        <f>Seniori!MN12</f>
        <v>0</v>
      </c>
      <c r="MO18" s="97">
        <f>Seniori!MO12</f>
        <v>0</v>
      </c>
      <c r="MP18" s="97">
        <f>Seniori!MP12</f>
        <v>0</v>
      </c>
      <c r="MQ18" s="97">
        <f>Seniori!MQ12</f>
        <v>0</v>
      </c>
      <c r="MR18" s="97">
        <f>Seniori!MR12</f>
        <v>0</v>
      </c>
      <c r="MS18" s="97">
        <f>Seniori!MS12</f>
        <v>0</v>
      </c>
      <c r="MT18" s="97">
        <f>Seniori!MT12</f>
        <v>0</v>
      </c>
      <c r="MU18" s="97">
        <f>Seniori!MU12</f>
        <v>0</v>
      </c>
      <c r="MV18" s="97">
        <f>Seniori!MV12</f>
        <v>0</v>
      </c>
      <c r="MW18" s="97">
        <f>Seniori!MW12</f>
        <v>0</v>
      </c>
      <c r="MX18" s="97">
        <f>Seniori!MX12</f>
        <v>0</v>
      </c>
      <c r="MY18" s="97">
        <f>Seniori!MY12</f>
        <v>0</v>
      </c>
      <c r="MZ18" s="97">
        <f>Seniori!MZ12</f>
        <v>0</v>
      </c>
      <c r="NA18" s="97">
        <f>Seniori!NA12</f>
        <v>0</v>
      </c>
      <c r="NB18" s="97">
        <f>Seniori!NB12</f>
        <v>0</v>
      </c>
      <c r="NC18" s="97">
        <f>Seniori!NC12</f>
        <v>0</v>
      </c>
      <c r="ND18" s="97">
        <f>Seniori!ND12</f>
        <v>0</v>
      </c>
      <c r="NE18" s="97">
        <f>Seniori!NE12</f>
        <v>0</v>
      </c>
      <c r="NF18" s="97">
        <f>Seniori!NF12</f>
        <v>0</v>
      </c>
      <c r="NG18" s="97">
        <f>Seniori!NG12</f>
        <v>0</v>
      </c>
      <c r="NH18" s="97">
        <f>Seniori!NH12</f>
        <v>0</v>
      </c>
      <c r="NI18" s="97">
        <f>Seniori!NI12</f>
        <v>0</v>
      </c>
      <c r="NJ18" s="97">
        <f>Seniori!NJ12</f>
        <v>0</v>
      </c>
      <c r="NK18" s="97">
        <f>Seniori!NK12</f>
        <v>0</v>
      </c>
      <c r="NL18" s="97">
        <f>Seniori!NL12</f>
        <v>0</v>
      </c>
      <c r="NM18" s="97">
        <f>Seniori!NM12</f>
        <v>0</v>
      </c>
      <c r="NN18" s="97">
        <f>Seniori!NN12</f>
        <v>0</v>
      </c>
      <c r="NO18" s="97">
        <f>Seniori!NO12</f>
        <v>0</v>
      </c>
      <c r="NP18" s="97">
        <f>Seniori!NP12</f>
        <v>0</v>
      </c>
      <c r="NQ18" s="97">
        <f>Seniori!NQ12</f>
        <v>0</v>
      </c>
      <c r="NR18" s="97">
        <f>Seniori!NR12</f>
        <v>0</v>
      </c>
      <c r="NS18" s="97">
        <f>Seniori!NS12</f>
        <v>0</v>
      </c>
      <c r="NT18" s="97">
        <f>Seniori!NT12</f>
        <v>0</v>
      </c>
      <c r="NU18" s="97">
        <f>Seniori!NU12</f>
        <v>0</v>
      </c>
      <c r="NV18" s="97">
        <f>Seniori!NV12</f>
        <v>0</v>
      </c>
      <c r="NW18" s="97">
        <f>Seniori!NW12</f>
        <v>0</v>
      </c>
      <c r="NX18" s="97">
        <f>Seniori!NX12</f>
        <v>0</v>
      </c>
      <c r="NY18" s="97">
        <f>Seniori!NY12</f>
        <v>0</v>
      </c>
      <c r="NZ18" s="97">
        <f>Seniori!NZ12</f>
        <v>0</v>
      </c>
      <c r="OA18" s="97">
        <f>Seniori!OA12</f>
        <v>0</v>
      </c>
      <c r="OB18" s="97">
        <f>Seniori!OB12</f>
        <v>0</v>
      </c>
      <c r="OC18" s="97">
        <f>Seniori!OC12</f>
        <v>0</v>
      </c>
      <c r="OD18" s="97">
        <f>Seniori!OD12</f>
        <v>0</v>
      </c>
      <c r="OE18" s="97">
        <f>Seniori!OE12</f>
        <v>0</v>
      </c>
      <c r="OF18" s="97">
        <f>Seniori!OF12</f>
        <v>0</v>
      </c>
      <c r="OG18" s="97">
        <f>Seniori!OG12</f>
        <v>0</v>
      </c>
      <c r="OH18" s="97">
        <f>Seniori!OH12</f>
        <v>0</v>
      </c>
      <c r="OI18" s="97">
        <f>Seniori!OI12</f>
        <v>0</v>
      </c>
      <c r="OJ18" s="97">
        <f>Seniori!OJ12</f>
        <v>0</v>
      </c>
      <c r="OK18" s="97">
        <f>Seniori!OK12</f>
        <v>0</v>
      </c>
      <c r="OL18" s="97">
        <f>Seniori!OL12</f>
        <v>0</v>
      </c>
      <c r="OM18" s="97">
        <f>Seniori!OM12</f>
        <v>0</v>
      </c>
      <c r="ON18" s="97">
        <f>Seniori!ON12</f>
        <v>0</v>
      </c>
      <c r="OO18" s="97">
        <f>Seniori!OO12</f>
        <v>0</v>
      </c>
      <c r="OP18" s="97">
        <f>Seniori!OP12</f>
        <v>0</v>
      </c>
      <c r="OQ18" s="97">
        <f>Seniori!OQ12</f>
        <v>0</v>
      </c>
      <c r="OR18" s="97">
        <f>Seniori!OR12</f>
        <v>0</v>
      </c>
      <c r="OS18" s="97">
        <f>Seniori!OS12</f>
        <v>0</v>
      </c>
      <c r="OT18" s="97">
        <f>Seniori!OT12</f>
        <v>0</v>
      </c>
      <c r="OU18" s="97">
        <f>Seniori!OU12</f>
        <v>0</v>
      </c>
      <c r="OV18" s="97">
        <f>Seniori!OV12</f>
        <v>0</v>
      </c>
      <c r="OW18" s="97">
        <f>Seniori!OW12</f>
        <v>0</v>
      </c>
      <c r="OX18" s="97">
        <f>Seniori!OX12</f>
        <v>0</v>
      </c>
      <c r="OY18" s="97">
        <f>Seniori!OY12</f>
        <v>0</v>
      </c>
      <c r="OZ18" s="97">
        <f>Seniori!OZ12</f>
        <v>0</v>
      </c>
      <c r="PA18" s="97">
        <f>Seniori!PA12</f>
        <v>0</v>
      </c>
      <c r="PB18" s="97">
        <f>Seniori!PB12</f>
        <v>0</v>
      </c>
      <c r="PC18" s="97">
        <f>Seniori!PC12</f>
        <v>0</v>
      </c>
      <c r="PD18" s="97">
        <f>Seniori!PD12</f>
        <v>0</v>
      </c>
      <c r="PE18" s="97">
        <f>Seniori!PE12</f>
        <v>0</v>
      </c>
      <c r="PF18" s="97">
        <f>Seniori!PF12</f>
        <v>0</v>
      </c>
      <c r="PG18" s="97">
        <f>Seniori!PG12</f>
        <v>0</v>
      </c>
      <c r="PH18" s="97">
        <f>Seniori!PH12</f>
        <v>0</v>
      </c>
      <c r="PI18" s="97">
        <f>Seniori!PI12</f>
        <v>0</v>
      </c>
      <c r="PJ18" s="97">
        <f>Seniori!PJ12</f>
        <v>0</v>
      </c>
      <c r="PK18" s="97">
        <f>Seniori!PK12</f>
        <v>0</v>
      </c>
      <c r="PL18" s="97">
        <f>Seniori!PL12</f>
        <v>0</v>
      </c>
      <c r="PM18" s="97">
        <f>Seniori!PM12</f>
        <v>0</v>
      </c>
      <c r="PN18" s="97">
        <f>Seniori!PN12</f>
        <v>0</v>
      </c>
      <c r="PO18" s="97">
        <f>Seniori!PO12</f>
        <v>0</v>
      </c>
      <c r="PP18" s="97">
        <f>Seniori!PP12</f>
        <v>0</v>
      </c>
      <c r="PQ18" s="97">
        <f>Seniori!PQ12</f>
        <v>0</v>
      </c>
      <c r="PR18" s="97">
        <f>Seniori!PR12</f>
        <v>0</v>
      </c>
      <c r="PS18" s="97">
        <f>Seniori!PS12</f>
        <v>0</v>
      </c>
      <c r="PT18" s="97">
        <f>Seniori!PT12</f>
        <v>0</v>
      </c>
      <c r="PU18" s="97">
        <f>Seniori!PU12</f>
        <v>0</v>
      </c>
      <c r="PV18" s="97">
        <f>Seniori!PV12</f>
        <v>0</v>
      </c>
      <c r="PW18" s="97">
        <f>Seniori!PW12</f>
        <v>0</v>
      </c>
      <c r="PX18" s="97">
        <f>Seniori!PX12</f>
        <v>0</v>
      </c>
      <c r="PY18" s="97">
        <f>Seniori!PY12</f>
        <v>0</v>
      </c>
      <c r="PZ18" s="97">
        <f>Seniori!PZ12</f>
        <v>0</v>
      </c>
      <c r="QA18" s="97">
        <f>Seniori!QA12</f>
        <v>0</v>
      </c>
      <c r="QB18" s="97">
        <f>Seniori!QB12</f>
        <v>0</v>
      </c>
      <c r="QC18" s="97">
        <f>Seniori!QC12</f>
        <v>0</v>
      </c>
      <c r="QD18" s="97">
        <f>Seniori!QD12</f>
        <v>0</v>
      </c>
      <c r="QE18" s="97">
        <f>Seniori!QE12</f>
        <v>0</v>
      </c>
      <c r="QF18" s="97">
        <f>Seniori!QF12</f>
        <v>0</v>
      </c>
      <c r="QG18" s="97">
        <f>Seniori!QG12</f>
        <v>0</v>
      </c>
      <c r="QH18" s="97">
        <f>Seniori!QH12</f>
        <v>0</v>
      </c>
      <c r="QI18" s="97">
        <f>Seniori!QI12</f>
        <v>0</v>
      </c>
      <c r="QJ18" s="97">
        <f>Seniori!QJ12</f>
        <v>0</v>
      </c>
      <c r="QK18" s="97">
        <f>Seniori!QK12</f>
        <v>0</v>
      </c>
      <c r="QL18" s="97">
        <f>Seniori!QL12</f>
        <v>0</v>
      </c>
      <c r="QM18" s="97">
        <f>Seniori!QM12</f>
        <v>0</v>
      </c>
      <c r="QN18" s="97">
        <f>Seniori!QN12</f>
        <v>0</v>
      </c>
      <c r="QO18" s="97">
        <f>Seniori!QO12</f>
        <v>0</v>
      </c>
      <c r="QP18" s="97">
        <f>Seniori!QP12</f>
        <v>0</v>
      </c>
      <c r="QQ18" s="97">
        <f>Seniori!QQ12</f>
        <v>0</v>
      </c>
      <c r="QR18" s="97">
        <f>Seniori!QR12</f>
        <v>0</v>
      </c>
      <c r="QS18" s="97">
        <f>Seniori!QS12</f>
        <v>0</v>
      </c>
      <c r="QT18" s="97">
        <f>Seniori!QT12</f>
        <v>0</v>
      </c>
      <c r="QU18" s="97">
        <f>Seniori!QU12</f>
        <v>0</v>
      </c>
      <c r="QV18" s="97">
        <f>Seniori!QV12</f>
        <v>0</v>
      </c>
      <c r="QW18" s="97">
        <f>Seniori!QW12</f>
        <v>0</v>
      </c>
      <c r="QX18" s="97">
        <f>Seniori!QX12</f>
        <v>0</v>
      </c>
      <c r="QY18" s="97">
        <f>Seniori!QY12</f>
        <v>0</v>
      </c>
      <c r="QZ18" s="97">
        <f>Seniori!QZ12</f>
        <v>0</v>
      </c>
      <c r="RA18" s="97">
        <f>Seniori!RA12</f>
        <v>0</v>
      </c>
      <c r="RB18" s="97">
        <f>Seniori!RB12</f>
        <v>0</v>
      </c>
      <c r="RC18" s="97">
        <f>Seniori!RC12</f>
        <v>0</v>
      </c>
      <c r="RD18" s="97">
        <f>Seniori!RD12</f>
        <v>0</v>
      </c>
      <c r="RE18" s="97">
        <f>Seniori!RE12</f>
        <v>0</v>
      </c>
      <c r="RF18" s="97">
        <f>Seniori!RF12</f>
        <v>0</v>
      </c>
      <c r="RG18" s="97">
        <f>Seniori!RG12</f>
        <v>0</v>
      </c>
      <c r="RH18" s="97">
        <f>Seniori!RH12</f>
        <v>0</v>
      </c>
      <c r="RI18" s="97">
        <f>Seniori!RI12</f>
        <v>0</v>
      </c>
      <c r="RJ18" s="97">
        <f>Seniori!RJ12</f>
        <v>0</v>
      </c>
      <c r="RK18" s="97">
        <f>Seniori!RK12</f>
        <v>0</v>
      </c>
      <c r="RL18" s="97">
        <f>Seniori!RL12</f>
        <v>0</v>
      </c>
      <c r="RM18" s="97">
        <f>Seniori!RM12</f>
        <v>0</v>
      </c>
      <c r="RN18" s="97">
        <f>Seniori!RN12</f>
        <v>0</v>
      </c>
      <c r="RO18" s="97">
        <f>Seniori!RO12</f>
        <v>0</v>
      </c>
      <c r="RP18" s="97">
        <f>Seniori!RP12</f>
        <v>0</v>
      </c>
      <c r="RQ18" s="97">
        <f>Seniori!RQ12</f>
        <v>0</v>
      </c>
      <c r="RR18" s="97">
        <f>Seniori!RR12</f>
        <v>0</v>
      </c>
      <c r="RS18" s="97">
        <f>Seniori!RS12</f>
        <v>0</v>
      </c>
      <c r="RT18" s="97">
        <f>Seniori!RT12</f>
        <v>0</v>
      </c>
      <c r="RU18" s="97">
        <f>Seniori!RU12</f>
        <v>0</v>
      </c>
      <c r="RV18" s="97">
        <f>Seniori!RV12</f>
        <v>0</v>
      </c>
      <c r="RW18" s="97">
        <f>Seniori!RW12</f>
        <v>0</v>
      </c>
      <c r="RX18" s="97">
        <f>Seniori!RX12</f>
        <v>0</v>
      </c>
      <c r="RY18" s="97">
        <f>Seniori!RY12</f>
        <v>0</v>
      </c>
      <c r="RZ18" s="97">
        <f>Seniori!RZ12</f>
        <v>0</v>
      </c>
      <c r="SA18" s="97">
        <f>Seniori!SA12</f>
        <v>0</v>
      </c>
      <c r="SB18" s="97">
        <f>Seniori!SB12</f>
        <v>0</v>
      </c>
      <c r="SC18" s="97">
        <f>Seniori!SC12</f>
        <v>0</v>
      </c>
      <c r="SD18" s="97">
        <f>Seniori!SD12</f>
        <v>0</v>
      </c>
      <c r="SE18" s="97">
        <f>Seniori!SE12</f>
        <v>0</v>
      </c>
      <c r="SF18" s="97">
        <f>Seniori!SF12</f>
        <v>0</v>
      </c>
      <c r="SG18" s="97">
        <f>Seniori!SG12</f>
        <v>0</v>
      </c>
      <c r="SH18" s="97">
        <f>Seniori!SH12</f>
        <v>0</v>
      </c>
      <c r="SI18" s="97">
        <f>Seniori!SI12</f>
        <v>0</v>
      </c>
      <c r="SJ18" s="97">
        <f>Seniori!SJ12</f>
        <v>0</v>
      </c>
      <c r="SK18" s="97">
        <f>Seniori!SK12</f>
        <v>0</v>
      </c>
      <c r="SL18" s="97">
        <f>Seniori!SL12</f>
        <v>0</v>
      </c>
      <c r="SM18" s="97">
        <f>Seniori!SM12</f>
        <v>0</v>
      </c>
      <c r="SN18" s="97">
        <f>Seniori!SN12</f>
        <v>0</v>
      </c>
      <c r="SO18" s="97">
        <f>Seniori!SO12</f>
        <v>0</v>
      </c>
      <c r="SP18" s="97">
        <f>Seniori!SP12</f>
        <v>0</v>
      </c>
      <c r="SQ18" s="97">
        <f>Seniori!SQ12</f>
        <v>0</v>
      </c>
      <c r="SR18" s="97">
        <f>Seniori!SR12</f>
        <v>0</v>
      </c>
      <c r="SS18" s="97">
        <f>Seniori!SS12</f>
        <v>0</v>
      </c>
      <c r="ST18" s="97">
        <f>Seniori!ST12</f>
        <v>0</v>
      </c>
      <c r="SU18" s="97">
        <f>Seniori!SU12</f>
        <v>0</v>
      </c>
      <c r="SV18" s="97">
        <f>Seniori!SV12</f>
        <v>0</v>
      </c>
      <c r="SW18" s="97">
        <f>Seniori!SW12</f>
        <v>0</v>
      </c>
      <c r="SX18" s="97">
        <f>Seniori!SX12</f>
        <v>0</v>
      </c>
      <c r="SY18" s="97">
        <f>Seniori!SY12</f>
        <v>0</v>
      </c>
      <c r="SZ18" s="97">
        <f>Seniori!SZ12</f>
        <v>0</v>
      </c>
      <c r="TA18" s="97">
        <f>Seniori!TA12</f>
        <v>0</v>
      </c>
      <c r="TB18" s="97">
        <f>Seniori!TB12</f>
        <v>0</v>
      </c>
    </row>
    <row r="19" spans="1:522" s="1" customFormat="1" ht="18" customHeight="1" x14ac:dyDescent="0.2">
      <c r="A19" s="12">
        <v>9</v>
      </c>
      <c r="B19" s="11" t="s">
        <v>85</v>
      </c>
      <c r="C19" s="1">
        <v>9547</v>
      </c>
      <c r="D19" s="1">
        <v>2010</v>
      </c>
      <c r="E19" t="s">
        <v>146</v>
      </c>
      <c r="F19" s="1">
        <v>9377</v>
      </c>
      <c r="G19" s="1" t="s">
        <v>101</v>
      </c>
      <c r="H19" t="s">
        <v>19</v>
      </c>
      <c r="I19" s="1">
        <f>SUM(K19:TB19)</f>
        <v>21</v>
      </c>
      <c r="J19" s="12">
        <f>I19</f>
        <v>21</v>
      </c>
      <c r="K19" s="102"/>
      <c r="L19" s="102">
        <v>2</v>
      </c>
      <c r="M19" s="97"/>
      <c r="N19" s="97"/>
      <c r="O19" s="97"/>
      <c r="P19" s="97"/>
      <c r="Q19" s="102"/>
      <c r="R19" s="97"/>
      <c r="S19" s="97"/>
      <c r="T19" s="97">
        <v>3</v>
      </c>
      <c r="U19" s="97"/>
      <c r="V19" s="97">
        <v>1</v>
      </c>
      <c r="W19" s="97"/>
      <c r="X19" s="97"/>
      <c r="Y19" s="97"/>
      <c r="Z19" s="97"/>
      <c r="AA19" s="97"/>
      <c r="AB19" s="97"/>
      <c r="AC19" s="102">
        <v>2</v>
      </c>
      <c r="AD19" s="102" t="s">
        <v>523</v>
      </c>
      <c r="AE19" s="97"/>
      <c r="AF19" s="97"/>
      <c r="AG19" s="97"/>
      <c r="AH19" s="97"/>
      <c r="AI19" s="102">
        <f>2+1</f>
        <v>3</v>
      </c>
      <c r="AJ19" s="97"/>
      <c r="AK19" s="97"/>
      <c r="AL19" s="97">
        <f>2+1</f>
        <v>3</v>
      </c>
      <c r="AM19" s="97"/>
      <c r="AN19" s="97"/>
      <c r="AO19" s="97"/>
      <c r="AP19" s="97"/>
      <c r="AQ19" s="97"/>
      <c r="AR19" s="102" t="s">
        <v>523</v>
      </c>
      <c r="AS19" s="97"/>
      <c r="AT19" s="97">
        <f>2+1</f>
        <v>3</v>
      </c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102"/>
      <c r="BJ19" s="97"/>
      <c r="BK19" s="97">
        <v>2</v>
      </c>
      <c r="BL19" s="97"/>
      <c r="BM19" s="97">
        <v>2</v>
      </c>
      <c r="BN19" s="97"/>
      <c r="BO19" s="97"/>
      <c r="BP19" s="97"/>
      <c r="BQ19" s="97"/>
      <c r="BR19" s="97"/>
      <c r="BS19" s="97"/>
      <c r="BT19" s="102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102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102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102"/>
      <c r="ER19" s="97"/>
      <c r="ES19" s="97"/>
      <c r="ET19" s="97"/>
      <c r="EU19" s="97"/>
      <c r="EV19" s="97"/>
      <c r="EW19" s="97"/>
      <c r="EX19" s="97"/>
      <c r="EY19" s="97"/>
      <c r="EZ19" s="102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102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102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102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102"/>
      <c r="LJ19" s="102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1" customFormat="1" ht="18" customHeight="1" x14ac:dyDescent="0.2">
      <c r="A20" s="12"/>
      <c r="B20" s="11" t="s">
        <v>236</v>
      </c>
      <c r="C20" s="1">
        <v>11237</v>
      </c>
      <c r="E20" s="4" t="s">
        <v>235</v>
      </c>
      <c r="F20" s="9">
        <v>5599</v>
      </c>
      <c r="G20" s="9" t="s">
        <v>98</v>
      </c>
      <c r="H20" s="4" t="s">
        <v>262</v>
      </c>
      <c r="I20" s="1">
        <f t="shared" si="0"/>
        <v>21</v>
      </c>
      <c r="J20" s="12">
        <f>Tabuľka3[[#This Row],[Stĺpec9]]</f>
        <v>21</v>
      </c>
      <c r="K20" s="97">
        <f>Seniori!K15</f>
        <v>0</v>
      </c>
      <c r="L20" s="97">
        <f>Seniori!L15</f>
        <v>0</v>
      </c>
      <c r="M20" s="97">
        <f>Seniori!M15</f>
        <v>0</v>
      </c>
      <c r="N20" s="97">
        <f>Seniori!N15</f>
        <v>0</v>
      </c>
      <c r="O20" s="97">
        <f>Seniori!O15</f>
        <v>0</v>
      </c>
      <c r="P20" s="97">
        <f>Seniori!P15</f>
        <v>0</v>
      </c>
      <c r="Q20" s="97">
        <f>Seniori!Q15</f>
        <v>9</v>
      </c>
      <c r="R20" s="97">
        <f>Seniori!R15</f>
        <v>0</v>
      </c>
      <c r="S20" s="97">
        <f>Seniori!S15</f>
        <v>0</v>
      </c>
      <c r="T20" s="97">
        <f>Seniori!T15</f>
        <v>0</v>
      </c>
      <c r="U20" s="97">
        <f>Seniori!U15</f>
        <v>0</v>
      </c>
      <c r="V20" s="97">
        <f>Seniori!V15</f>
        <v>0</v>
      </c>
      <c r="W20" s="97">
        <f>Seniori!W15</f>
        <v>0</v>
      </c>
      <c r="X20" s="97">
        <f>Seniori!X15</f>
        <v>0</v>
      </c>
      <c r="Y20" s="97">
        <f>Seniori!Y15</f>
        <v>12</v>
      </c>
      <c r="Z20" s="97">
        <f>Seniori!Z15</f>
        <v>0</v>
      </c>
      <c r="AA20" s="97">
        <f>Seniori!AA15</f>
        <v>0</v>
      </c>
      <c r="AB20" s="97">
        <f>Seniori!AB15</f>
        <v>0</v>
      </c>
      <c r="AC20" s="97">
        <f>Seniori!AC15</f>
        <v>0</v>
      </c>
      <c r="AD20" s="97">
        <f>Seniori!AD15</f>
        <v>0</v>
      </c>
      <c r="AE20" s="97">
        <f>Seniori!AE15</f>
        <v>0</v>
      </c>
      <c r="AF20" s="97">
        <f>Seniori!AF15</f>
        <v>0</v>
      </c>
      <c r="AG20" s="97">
        <f>Seniori!AG15</f>
        <v>0</v>
      </c>
      <c r="AH20" s="97">
        <f>Seniori!AH15</f>
        <v>0</v>
      </c>
      <c r="AI20" s="97">
        <f>Seniori!AI15</f>
        <v>0</v>
      </c>
      <c r="AJ20" s="97">
        <f>Seniori!AJ15</f>
        <v>0</v>
      </c>
      <c r="AK20" s="97">
        <f>Seniori!AK15</f>
        <v>0</v>
      </c>
      <c r="AL20" s="97">
        <f>Seniori!AL15</f>
        <v>0</v>
      </c>
      <c r="AM20" s="97">
        <f>Seniori!AM15</f>
        <v>0</v>
      </c>
      <c r="AN20" s="97">
        <f>Seniori!AN15</f>
        <v>0</v>
      </c>
      <c r="AO20" s="97">
        <f>Seniori!AO15</f>
        <v>0</v>
      </c>
      <c r="AP20" s="97">
        <f>Seniori!AP15</f>
        <v>0</v>
      </c>
      <c r="AQ20" s="97">
        <f>Seniori!AQ15</f>
        <v>0</v>
      </c>
      <c r="AR20" s="97">
        <f>Seniori!AR15</f>
        <v>0</v>
      </c>
      <c r="AS20" s="97">
        <f>Seniori!AS15</f>
        <v>0</v>
      </c>
      <c r="AT20" s="97">
        <f>Seniori!AT15</f>
        <v>0</v>
      </c>
      <c r="AU20" s="97">
        <f>Seniori!AU15</f>
        <v>0</v>
      </c>
      <c r="AV20" s="97">
        <f>Seniori!AV15</f>
        <v>0</v>
      </c>
      <c r="AW20" s="97">
        <f>Seniori!AW15</f>
        <v>0</v>
      </c>
      <c r="AX20" s="97">
        <f>Seniori!AX15</f>
        <v>0</v>
      </c>
      <c r="AY20" s="97">
        <f>Seniori!AY15</f>
        <v>0</v>
      </c>
      <c r="AZ20" s="97">
        <f>Seniori!AZ15</f>
        <v>0</v>
      </c>
      <c r="BA20" s="97">
        <f>Seniori!BA15</f>
        <v>0</v>
      </c>
      <c r="BB20" s="97">
        <f>Seniori!BB15</f>
        <v>0</v>
      </c>
      <c r="BC20" s="97">
        <f>Seniori!BC15</f>
        <v>0</v>
      </c>
      <c r="BD20" s="97">
        <f>Seniori!BD15</f>
        <v>0</v>
      </c>
      <c r="BE20" s="97">
        <f>Seniori!BE15</f>
        <v>0</v>
      </c>
      <c r="BF20" s="97">
        <f>Seniori!BF15</f>
        <v>0</v>
      </c>
      <c r="BG20" s="97">
        <f>Seniori!BG15</f>
        <v>0</v>
      </c>
      <c r="BH20" s="97">
        <f>Seniori!BH15</f>
        <v>0</v>
      </c>
      <c r="BI20" s="97">
        <f>Seniori!BI15</f>
        <v>0</v>
      </c>
      <c r="BJ20" s="97">
        <f>Seniori!BJ15</f>
        <v>0</v>
      </c>
      <c r="BK20" s="97">
        <f>Seniori!BK15</f>
        <v>0</v>
      </c>
      <c r="BL20" s="97">
        <f>Seniori!BL15</f>
        <v>0</v>
      </c>
      <c r="BM20" s="97">
        <f>Seniori!BM15</f>
        <v>0</v>
      </c>
      <c r="BN20" s="97">
        <f>Seniori!BN15</f>
        <v>0</v>
      </c>
      <c r="BO20" s="97">
        <f>Seniori!BO15</f>
        <v>0</v>
      </c>
      <c r="BP20" s="97">
        <f>Seniori!BP15</f>
        <v>0</v>
      </c>
      <c r="BQ20" s="97">
        <f>Seniori!BQ15</f>
        <v>0</v>
      </c>
      <c r="BR20" s="97">
        <f>Seniori!BR15</f>
        <v>0</v>
      </c>
      <c r="BS20" s="97">
        <f>Seniori!BS15</f>
        <v>0</v>
      </c>
      <c r="BT20" s="97">
        <f>Seniori!BT15</f>
        <v>0</v>
      </c>
      <c r="BU20" s="97">
        <f>Seniori!BU15</f>
        <v>0</v>
      </c>
      <c r="BV20" s="97">
        <f>Seniori!BV15</f>
        <v>0</v>
      </c>
      <c r="BW20" s="97">
        <f>Seniori!BW15</f>
        <v>0</v>
      </c>
      <c r="BX20" s="97">
        <f>Seniori!BX15</f>
        <v>0</v>
      </c>
      <c r="BY20" s="97">
        <f>Seniori!BY15</f>
        <v>0</v>
      </c>
      <c r="BZ20" s="97">
        <f>Seniori!BZ15</f>
        <v>0</v>
      </c>
      <c r="CA20" s="97">
        <f>Seniori!CA15</f>
        <v>0</v>
      </c>
      <c r="CB20" s="97">
        <f>Seniori!CB15</f>
        <v>0</v>
      </c>
      <c r="CC20" s="97">
        <f>Seniori!CC15</f>
        <v>0</v>
      </c>
      <c r="CD20" s="97">
        <f>Seniori!CD15</f>
        <v>0</v>
      </c>
      <c r="CE20" s="97">
        <f>Seniori!CE15</f>
        <v>0</v>
      </c>
      <c r="CF20" s="97">
        <f>Seniori!CF15</f>
        <v>0</v>
      </c>
      <c r="CG20" s="97">
        <f>Seniori!CG15</f>
        <v>0</v>
      </c>
      <c r="CH20" s="97">
        <f>Seniori!CH15</f>
        <v>0</v>
      </c>
      <c r="CI20" s="97">
        <f>Seniori!CI15</f>
        <v>0</v>
      </c>
      <c r="CJ20" s="97">
        <f>Seniori!CJ15</f>
        <v>0</v>
      </c>
      <c r="CK20" s="97">
        <f>Seniori!CK15</f>
        <v>0</v>
      </c>
      <c r="CL20" s="97">
        <f>Seniori!CL15</f>
        <v>0</v>
      </c>
      <c r="CM20" s="97">
        <f>Seniori!CM15</f>
        <v>0</v>
      </c>
      <c r="CN20" s="97">
        <f>Seniori!CN15</f>
        <v>0</v>
      </c>
      <c r="CO20" s="97">
        <f>Seniori!CO15</f>
        <v>0</v>
      </c>
      <c r="CP20" s="97">
        <f>Seniori!CP15</f>
        <v>0</v>
      </c>
      <c r="CQ20" s="97">
        <f>Seniori!CQ15</f>
        <v>0</v>
      </c>
      <c r="CR20" s="97">
        <f>Seniori!CR15</f>
        <v>0</v>
      </c>
      <c r="CS20" s="97">
        <f>Seniori!CS15</f>
        <v>0</v>
      </c>
      <c r="CT20" s="97">
        <f>Seniori!CT15</f>
        <v>0</v>
      </c>
      <c r="CU20" s="97">
        <f>Seniori!CU15</f>
        <v>0</v>
      </c>
      <c r="CV20" s="97">
        <f>Seniori!CV15</f>
        <v>0</v>
      </c>
      <c r="CW20" s="97">
        <f>Seniori!CW15</f>
        <v>0</v>
      </c>
      <c r="CX20" s="97">
        <f>Seniori!CX15</f>
        <v>0</v>
      </c>
      <c r="CY20" s="97">
        <f>Seniori!CY15</f>
        <v>0</v>
      </c>
      <c r="CZ20" s="97">
        <f>Seniori!CZ15</f>
        <v>0</v>
      </c>
      <c r="DA20" s="97">
        <f>Seniori!DA15</f>
        <v>0</v>
      </c>
      <c r="DB20" s="97">
        <f>Seniori!DB15</f>
        <v>0</v>
      </c>
      <c r="DC20" s="97">
        <f>Seniori!DC15</f>
        <v>0</v>
      </c>
      <c r="DD20" s="97">
        <f>Seniori!DD15</f>
        <v>0</v>
      </c>
      <c r="DE20" s="97">
        <f>Seniori!DE15</f>
        <v>0</v>
      </c>
      <c r="DF20" s="97">
        <f>Seniori!DF15</f>
        <v>0</v>
      </c>
      <c r="DG20" s="97">
        <f>Seniori!DG15</f>
        <v>0</v>
      </c>
      <c r="DH20" s="97">
        <f>Seniori!DH15</f>
        <v>0</v>
      </c>
      <c r="DI20" s="97">
        <f>Seniori!DI15</f>
        <v>0</v>
      </c>
      <c r="DJ20" s="97">
        <f>Seniori!DJ15</f>
        <v>0</v>
      </c>
      <c r="DK20" s="97">
        <f>Seniori!DK15</f>
        <v>0</v>
      </c>
      <c r="DL20" s="97">
        <f>Seniori!DL15</f>
        <v>0</v>
      </c>
      <c r="DM20" s="97">
        <f>Seniori!DM15</f>
        <v>0</v>
      </c>
      <c r="DN20" s="97">
        <f>Seniori!DN15</f>
        <v>0</v>
      </c>
      <c r="DO20" s="97">
        <f>Seniori!DO15</f>
        <v>0</v>
      </c>
      <c r="DP20" s="97">
        <f>Seniori!DP15</f>
        <v>0</v>
      </c>
      <c r="DQ20" s="97">
        <f>Seniori!DQ15</f>
        <v>0</v>
      </c>
      <c r="DR20" s="97">
        <f>Seniori!DR15</f>
        <v>0</v>
      </c>
      <c r="DS20" s="97">
        <f>Seniori!DS15</f>
        <v>0</v>
      </c>
      <c r="DT20" s="97">
        <f>Seniori!DT15</f>
        <v>0</v>
      </c>
      <c r="DU20" s="97">
        <f>Seniori!DU15</f>
        <v>0</v>
      </c>
      <c r="DV20" s="97">
        <f>Seniori!DV15</f>
        <v>0</v>
      </c>
      <c r="DW20" s="97">
        <f>Seniori!DW15</f>
        <v>0</v>
      </c>
      <c r="DX20" s="97">
        <f>Seniori!DX15</f>
        <v>0</v>
      </c>
      <c r="DY20" s="97">
        <f>Seniori!DY15</f>
        <v>0</v>
      </c>
      <c r="DZ20" s="97">
        <f>Seniori!DZ15</f>
        <v>0</v>
      </c>
      <c r="EA20" s="97">
        <f>Seniori!EA15</f>
        <v>0</v>
      </c>
      <c r="EB20" s="97">
        <f>Seniori!EB15</f>
        <v>0</v>
      </c>
      <c r="EC20" s="97">
        <f>Seniori!EC15</f>
        <v>0</v>
      </c>
      <c r="ED20" s="97">
        <f>Seniori!ED15</f>
        <v>0</v>
      </c>
      <c r="EE20" s="97">
        <f>Seniori!EE15</f>
        <v>0</v>
      </c>
      <c r="EF20" s="97">
        <f>Seniori!EF15</f>
        <v>0</v>
      </c>
      <c r="EG20" s="97">
        <f>Seniori!EG15</f>
        <v>0</v>
      </c>
      <c r="EH20" s="97">
        <f>Seniori!EH15</f>
        <v>0</v>
      </c>
      <c r="EI20" s="97">
        <f>Seniori!EI15</f>
        <v>0</v>
      </c>
      <c r="EJ20" s="97">
        <f>Seniori!EJ15</f>
        <v>0</v>
      </c>
      <c r="EK20" s="97">
        <f>Seniori!EK15</f>
        <v>0</v>
      </c>
      <c r="EL20" s="97">
        <f>Seniori!EL15</f>
        <v>0</v>
      </c>
      <c r="EM20" s="97">
        <f>Seniori!EM15</f>
        <v>0</v>
      </c>
      <c r="EN20" s="97">
        <f>Seniori!EN15</f>
        <v>0</v>
      </c>
      <c r="EO20" s="97">
        <f>Seniori!EO15</f>
        <v>0</v>
      </c>
      <c r="EP20" s="97">
        <f>Seniori!EP15</f>
        <v>0</v>
      </c>
      <c r="EQ20" s="97">
        <f>Seniori!EQ15</f>
        <v>0</v>
      </c>
      <c r="ER20" s="97">
        <f>Seniori!ER15</f>
        <v>0</v>
      </c>
      <c r="ES20" s="97">
        <f>Seniori!ES15</f>
        <v>0</v>
      </c>
      <c r="ET20" s="97">
        <f>Seniori!ET15</f>
        <v>0</v>
      </c>
      <c r="EU20" s="97">
        <f>Seniori!EU15</f>
        <v>0</v>
      </c>
      <c r="EV20" s="97">
        <f>Seniori!EV15</f>
        <v>0</v>
      </c>
      <c r="EW20" s="97">
        <f>Seniori!EW15</f>
        <v>0</v>
      </c>
      <c r="EX20" s="97">
        <f>Seniori!EX15</f>
        <v>0</v>
      </c>
      <c r="EY20" s="97">
        <f>Seniori!EY15</f>
        <v>0</v>
      </c>
      <c r="EZ20" s="97">
        <f>Seniori!EZ15</f>
        <v>0</v>
      </c>
      <c r="FA20" s="97">
        <f>Seniori!FA15</f>
        <v>0</v>
      </c>
      <c r="FB20" s="97">
        <f>Seniori!FB15</f>
        <v>0</v>
      </c>
      <c r="FC20" s="97">
        <f>Seniori!FC15</f>
        <v>0</v>
      </c>
      <c r="FD20" s="97">
        <f>Seniori!FD15</f>
        <v>0</v>
      </c>
      <c r="FE20" s="97">
        <f>Seniori!FE15</f>
        <v>0</v>
      </c>
      <c r="FF20" s="97">
        <f>Seniori!FF15</f>
        <v>0</v>
      </c>
      <c r="FG20" s="97">
        <f>Seniori!FG15</f>
        <v>0</v>
      </c>
      <c r="FH20" s="97">
        <f>Seniori!FH15</f>
        <v>0</v>
      </c>
      <c r="FI20" s="97">
        <f>Seniori!FI15</f>
        <v>0</v>
      </c>
      <c r="FJ20" s="97">
        <f>Seniori!FJ15</f>
        <v>0</v>
      </c>
      <c r="FK20" s="97">
        <f>Seniori!FK15</f>
        <v>0</v>
      </c>
      <c r="FL20" s="97">
        <f>Seniori!FL15</f>
        <v>0</v>
      </c>
      <c r="FM20" s="97">
        <f>Seniori!FM15</f>
        <v>0</v>
      </c>
      <c r="FN20" s="97">
        <f>Seniori!FN15</f>
        <v>0</v>
      </c>
      <c r="FO20" s="97">
        <f>Seniori!FO15</f>
        <v>0</v>
      </c>
      <c r="FP20" s="97">
        <f>Seniori!FP15</f>
        <v>0</v>
      </c>
      <c r="FQ20" s="97">
        <f>Seniori!FQ15</f>
        <v>0</v>
      </c>
      <c r="FR20" s="97">
        <f>Seniori!FR15</f>
        <v>0</v>
      </c>
      <c r="FS20" s="97">
        <f>Seniori!FS15</f>
        <v>0</v>
      </c>
      <c r="FT20" s="97">
        <f>Seniori!FT15</f>
        <v>0</v>
      </c>
      <c r="FU20" s="97">
        <f>Seniori!FU15</f>
        <v>0</v>
      </c>
      <c r="FV20" s="97">
        <f>Seniori!FV15</f>
        <v>0</v>
      </c>
      <c r="FW20" s="97">
        <f>Seniori!FW15</f>
        <v>0</v>
      </c>
      <c r="FX20" s="97">
        <f>Seniori!FX15</f>
        <v>0</v>
      </c>
      <c r="FY20" s="97">
        <f>Seniori!FY15</f>
        <v>0</v>
      </c>
      <c r="FZ20" s="97">
        <f>Seniori!FZ15</f>
        <v>0</v>
      </c>
      <c r="GA20" s="97">
        <f>Seniori!GA15</f>
        <v>0</v>
      </c>
      <c r="GB20" s="97">
        <f>Seniori!GB15</f>
        <v>0</v>
      </c>
      <c r="GC20" s="97">
        <f>Seniori!GC15</f>
        <v>0</v>
      </c>
      <c r="GD20" s="97">
        <f>Seniori!GD15</f>
        <v>0</v>
      </c>
      <c r="GE20" s="97">
        <f>Seniori!GE15</f>
        <v>0</v>
      </c>
      <c r="GF20" s="97">
        <f>Seniori!GF15</f>
        <v>0</v>
      </c>
      <c r="GG20" s="97">
        <f>Seniori!GG15</f>
        <v>0</v>
      </c>
      <c r="GH20" s="97">
        <f>Seniori!GH15</f>
        <v>0</v>
      </c>
      <c r="GI20" s="97">
        <f>Seniori!GI15</f>
        <v>0</v>
      </c>
      <c r="GJ20" s="97">
        <f>Seniori!GJ15</f>
        <v>0</v>
      </c>
      <c r="GK20" s="97">
        <f>Seniori!GK15</f>
        <v>0</v>
      </c>
      <c r="GL20" s="97">
        <f>Seniori!GL15</f>
        <v>0</v>
      </c>
      <c r="GM20" s="97">
        <f>Seniori!GM15</f>
        <v>0</v>
      </c>
      <c r="GN20" s="97">
        <f>Seniori!GN15</f>
        <v>0</v>
      </c>
      <c r="GO20" s="97">
        <f>Seniori!GO15</f>
        <v>0</v>
      </c>
      <c r="GP20" s="97">
        <f>Seniori!GP15</f>
        <v>0</v>
      </c>
      <c r="GQ20" s="97">
        <f>Seniori!GQ15</f>
        <v>0</v>
      </c>
      <c r="GR20" s="97">
        <f>Seniori!GR15</f>
        <v>0</v>
      </c>
      <c r="GS20" s="97">
        <f>Seniori!GS15</f>
        <v>0</v>
      </c>
      <c r="GT20" s="97">
        <f>Seniori!GT15</f>
        <v>0</v>
      </c>
      <c r="GU20" s="97">
        <f>Seniori!GU15</f>
        <v>0</v>
      </c>
      <c r="GV20" s="97">
        <f>Seniori!GV15</f>
        <v>0</v>
      </c>
      <c r="GW20" s="97">
        <f>Seniori!GW15</f>
        <v>0</v>
      </c>
      <c r="GX20" s="97">
        <f>Seniori!GX15</f>
        <v>0</v>
      </c>
      <c r="GY20" s="97">
        <f>Seniori!GY15</f>
        <v>0</v>
      </c>
      <c r="GZ20" s="97">
        <f>Seniori!GZ15</f>
        <v>0</v>
      </c>
      <c r="HA20" s="97">
        <f>Seniori!HA15</f>
        <v>0</v>
      </c>
      <c r="HB20" s="97">
        <f>Seniori!HB15</f>
        <v>0</v>
      </c>
      <c r="HC20" s="97">
        <f>Seniori!HC15</f>
        <v>0</v>
      </c>
      <c r="HD20" s="97">
        <f>Seniori!HD15</f>
        <v>0</v>
      </c>
      <c r="HE20" s="97">
        <f>Seniori!HE15</f>
        <v>0</v>
      </c>
      <c r="HF20" s="97">
        <f>Seniori!HF15</f>
        <v>0</v>
      </c>
      <c r="HG20" s="97">
        <f>Seniori!HG15</f>
        <v>0</v>
      </c>
      <c r="HH20" s="97">
        <f>Seniori!HH15</f>
        <v>0</v>
      </c>
      <c r="HI20" s="97">
        <f>Seniori!HI15</f>
        <v>0</v>
      </c>
      <c r="HJ20" s="97">
        <f>Seniori!HJ15</f>
        <v>0</v>
      </c>
      <c r="HK20" s="97">
        <f>Seniori!HK15</f>
        <v>0</v>
      </c>
      <c r="HL20" s="97">
        <f>Seniori!HL15</f>
        <v>0</v>
      </c>
      <c r="HM20" s="97">
        <f>Seniori!HM15</f>
        <v>0</v>
      </c>
      <c r="HN20" s="97">
        <f>Seniori!HN15</f>
        <v>0</v>
      </c>
      <c r="HO20" s="97">
        <f>Seniori!HO15</f>
        <v>0</v>
      </c>
      <c r="HP20" s="97">
        <f>Seniori!HP15</f>
        <v>0</v>
      </c>
      <c r="HQ20" s="97">
        <f>Seniori!HQ15</f>
        <v>0</v>
      </c>
      <c r="HR20" s="97">
        <f>Seniori!HR15</f>
        <v>0</v>
      </c>
      <c r="HS20" s="97">
        <f>Seniori!HS15</f>
        <v>0</v>
      </c>
      <c r="HT20" s="97">
        <f>Seniori!HT15</f>
        <v>0</v>
      </c>
      <c r="HU20" s="97">
        <f>Seniori!HU15</f>
        <v>0</v>
      </c>
      <c r="HV20" s="97">
        <f>Seniori!HV15</f>
        <v>0</v>
      </c>
      <c r="HW20" s="97">
        <f>Seniori!HW15</f>
        <v>0</v>
      </c>
      <c r="HX20" s="97">
        <f>Seniori!HX15</f>
        <v>0</v>
      </c>
      <c r="HY20" s="97">
        <f>Seniori!HY15</f>
        <v>0</v>
      </c>
      <c r="HZ20" s="97">
        <f>Seniori!HZ15</f>
        <v>0</v>
      </c>
      <c r="IA20" s="97">
        <f>Seniori!IA15</f>
        <v>0</v>
      </c>
      <c r="IB20" s="97">
        <f>Seniori!IB15</f>
        <v>0</v>
      </c>
      <c r="IC20" s="97">
        <f>Seniori!IC15</f>
        <v>0</v>
      </c>
      <c r="ID20" s="97">
        <f>Seniori!ID15</f>
        <v>0</v>
      </c>
      <c r="IE20" s="97">
        <f>Seniori!IE15</f>
        <v>0</v>
      </c>
      <c r="IF20" s="97">
        <f>Seniori!IF15</f>
        <v>0</v>
      </c>
      <c r="IG20" s="97">
        <f>Seniori!IG15</f>
        <v>0</v>
      </c>
      <c r="IH20" s="97">
        <f>Seniori!IH15</f>
        <v>0</v>
      </c>
      <c r="II20" s="97">
        <f>Seniori!II15</f>
        <v>0</v>
      </c>
      <c r="IJ20" s="97">
        <f>Seniori!IJ15</f>
        <v>0</v>
      </c>
      <c r="IK20" s="97">
        <f>Seniori!IK15</f>
        <v>0</v>
      </c>
      <c r="IL20" s="97">
        <f>Seniori!IL15</f>
        <v>0</v>
      </c>
      <c r="IM20" s="97">
        <f>Seniori!IM15</f>
        <v>0</v>
      </c>
      <c r="IN20" s="97">
        <f>Seniori!IN15</f>
        <v>0</v>
      </c>
      <c r="IO20" s="97">
        <f>Seniori!IO15</f>
        <v>0</v>
      </c>
      <c r="IP20" s="97">
        <f>Seniori!IP15</f>
        <v>0</v>
      </c>
      <c r="IQ20" s="97">
        <f>Seniori!IQ15</f>
        <v>0</v>
      </c>
      <c r="IR20" s="97">
        <f>Seniori!IR15</f>
        <v>0</v>
      </c>
      <c r="IS20" s="97">
        <f>Seniori!IS15</f>
        <v>0</v>
      </c>
      <c r="IT20" s="97">
        <f>Seniori!IT15</f>
        <v>0</v>
      </c>
      <c r="IU20" s="97">
        <f>Seniori!IU15</f>
        <v>0</v>
      </c>
      <c r="IV20" s="97">
        <f>Seniori!IV15</f>
        <v>0</v>
      </c>
      <c r="IW20" s="97">
        <f>Seniori!IW15</f>
        <v>0</v>
      </c>
      <c r="IX20" s="97">
        <f>Seniori!IX15</f>
        <v>0</v>
      </c>
      <c r="IY20" s="97">
        <f>Seniori!IY15</f>
        <v>0</v>
      </c>
      <c r="IZ20" s="97">
        <f>Seniori!IZ15</f>
        <v>0</v>
      </c>
      <c r="JA20" s="97">
        <f>Seniori!JA15</f>
        <v>0</v>
      </c>
      <c r="JB20" s="97">
        <f>Seniori!JB15</f>
        <v>0</v>
      </c>
      <c r="JC20" s="97">
        <f>Seniori!JC15</f>
        <v>0</v>
      </c>
      <c r="JD20" s="97">
        <f>Seniori!JD15</f>
        <v>0</v>
      </c>
      <c r="JE20" s="97">
        <f>Seniori!JE15</f>
        <v>0</v>
      </c>
      <c r="JF20" s="97">
        <f>Seniori!JF15</f>
        <v>0</v>
      </c>
      <c r="JG20" s="97">
        <f>Seniori!JG15</f>
        <v>0</v>
      </c>
      <c r="JH20" s="97">
        <f>Seniori!JH15</f>
        <v>0</v>
      </c>
      <c r="JI20" s="97">
        <f>Seniori!JI15</f>
        <v>0</v>
      </c>
      <c r="JJ20" s="97">
        <f>Seniori!JJ15</f>
        <v>0</v>
      </c>
      <c r="JK20" s="97">
        <f>Seniori!JK15</f>
        <v>0</v>
      </c>
      <c r="JL20" s="97">
        <f>Seniori!JL15</f>
        <v>0</v>
      </c>
      <c r="JM20" s="97">
        <f>Seniori!JM15</f>
        <v>0</v>
      </c>
      <c r="JN20" s="97">
        <f>Seniori!JN15</f>
        <v>0</v>
      </c>
      <c r="JO20" s="97">
        <f>Seniori!JO15</f>
        <v>0</v>
      </c>
      <c r="JP20" s="97">
        <f>Seniori!JP15</f>
        <v>0</v>
      </c>
      <c r="JQ20" s="97">
        <f>Seniori!JQ15</f>
        <v>0</v>
      </c>
      <c r="JR20" s="97">
        <f>Seniori!JR15</f>
        <v>0</v>
      </c>
      <c r="JS20" s="97">
        <f>Seniori!JS15</f>
        <v>0</v>
      </c>
      <c r="JT20" s="97">
        <f>Seniori!JT15</f>
        <v>0</v>
      </c>
      <c r="JU20" s="97">
        <f>Seniori!JU15</f>
        <v>0</v>
      </c>
      <c r="JV20" s="97">
        <f>Seniori!JV15</f>
        <v>0</v>
      </c>
      <c r="JW20" s="97">
        <f>Seniori!JW15</f>
        <v>0</v>
      </c>
      <c r="JX20" s="97">
        <f>Seniori!JX15</f>
        <v>0</v>
      </c>
      <c r="JY20" s="97">
        <f>Seniori!JY15</f>
        <v>0</v>
      </c>
      <c r="JZ20" s="97">
        <f>Seniori!JZ15</f>
        <v>0</v>
      </c>
      <c r="KA20" s="97">
        <f>Seniori!KA15</f>
        <v>0</v>
      </c>
      <c r="KB20" s="97">
        <f>Seniori!KB15</f>
        <v>0</v>
      </c>
      <c r="KC20" s="97">
        <f>Seniori!KC15</f>
        <v>0</v>
      </c>
      <c r="KD20" s="97">
        <f>Seniori!KD15</f>
        <v>0</v>
      </c>
      <c r="KE20" s="97">
        <f>Seniori!KE15</f>
        <v>0</v>
      </c>
      <c r="KF20" s="97">
        <f>Seniori!KF15</f>
        <v>0</v>
      </c>
      <c r="KG20" s="97">
        <f>Seniori!KG15</f>
        <v>0</v>
      </c>
      <c r="KH20" s="97">
        <f>Seniori!KH15</f>
        <v>0</v>
      </c>
      <c r="KI20" s="97">
        <f>Seniori!KI15</f>
        <v>0</v>
      </c>
      <c r="KJ20" s="97">
        <f>Seniori!KJ15</f>
        <v>0</v>
      </c>
      <c r="KK20" s="97">
        <f>Seniori!KK15</f>
        <v>0</v>
      </c>
      <c r="KL20" s="97">
        <f>Seniori!KL15</f>
        <v>0</v>
      </c>
      <c r="KM20" s="97">
        <f>Seniori!KM15</f>
        <v>0</v>
      </c>
      <c r="KN20" s="97">
        <f>Seniori!KN15</f>
        <v>0</v>
      </c>
      <c r="KO20" s="97">
        <f>Seniori!KO15</f>
        <v>0</v>
      </c>
      <c r="KP20" s="97">
        <f>Seniori!KP15</f>
        <v>0</v>
      </c>
      <c r="KQ20" s="97">
        <f>Seniori!KQ15</f>
        <v>0</v>
      </c>
      <c r="KR20" s="97">
        <f>Seniori!KR15</f>
        <v>0</v>
      </c>
      <c r="KS20" s="97">
        <f>Seniori!KS15</f>
        <v>0</v>
      </c>
      <c r="KT20" s="97">
        <f>Seniori!KT15</f>
        <v>0</v>
      </c>
      <c r="KU20" s="97">
        <f>Seniori!KU15</f>
        <v>0</v>
      </c>
      <c r="KV20" s="97">
        <f>Seniori!KV15</f>
        <v>0</v>
      </c>
      <c r="KW20" s="97">
        <f>Seniori!KW15</f>
        <v>0</v>
      </c>
      <c r="KX20" s="97">
        <f>Seniori!KX15</f>
        <v>0</v>
      </c>
      <c r="KY20" s="97">
        <f>Seniori!KY15</f>
        <v>0</v>
      </c>
      <c r="KZ20" s="97">
        <f>Seniori!KZ15</f>
        <v>0</v>
      </c>
      <c r="LA20" s="97">
        <f>Seniori!LA15</f>
        <v>0</v>
      </c>
      <c r="LB20" s="97">
        <f>Seniori!LB15</f>
        <v>0</v>
      </c>
      <c r="LC20" s="97">
        <f>Seniori!LC15</f>
        <v>0</v>
      </c>
      <c r="LD20" s="97">
        <f>Seniori!LD15</f>
        <v>0</v>
      </c>
      <c r="LE20" s="97">
        <f>Seniori!LE15</f>
        <v>0</v>
      </c>
      <c r="LF20" s="97">
        <f>Seniori!LF15</f>
        <v>0</v>
      </c>
      <c r="LG20" s="97">
        <f>Seniori!LG15</f>
        <v>0</v>
      </c>
      <c r="LH20" s="97">
        <f>Seniori!LH15</f>
        <v>0</v>
      </c>
      <c r="LI20" s="97">
        <f>Seniori!LI15</f>
        <v>0</v>
      </c>
      <c r="LJ20" s="97">
        <f>Seniori!LJ15</f>
        <v>0</v>
      </c>
      <c r="LK20" s="97">
        <f>Seniori!LK15</f>
        <v>0</v>
      </c>
      <c r="LL20" s="97">
        <f>Seniori!LL15</f>
        <v>0</v>
      </c>
      <c r="LM20" s="97">
        <f>Seniori!LM15</f>
        <v>0</v>
      </c>
      <c r="LN20" s="97">
        <f>Seniori!LN15</f>
        <v>0</v>
      </c>
      <c r="LO20" s="97">
        <f>Seniori!LO15</f>
        <v>0</v>
      </c>
      <c r="LP20" s="97">
        <f>Seniori!LP15</f>
        <v>0</v>
      </c>
      <c r="LQ20" s="97">
        <f>Seniori!LQ15</f>
        <v>0</v>
      </c>
      <c r="LR20" s="97">
        <f>Seniori!LR15</f>
        <v>0</v>
      </c>
      <c r="LS20" s="97">
        <f>Seniori!LS15</f>
        <v>0</v>
      </c>
      <c r="LT20" s="97">
        <f>Seniori!LT15</f>
        <v>0</v>
      </c>
      <c r="LU20" s="97">
        <f>Seniori!LU15</f>
        <v>0</v>
      </c>
      <c r="LV20" s="97">
        <f>Seniori!LV15</f>
        <v>0</v>
      </c>
      <c r="LW20" s="97">
        <f>Seniori!LW15</f>
        <v>0</v>
      </c>
      <c r="LX20" s="97">
        <f>Seniori!LX15</f>
        <v>0</v>
      </c>
      <c r="LY20" s="97">
        <f>Seniori!LY15</f>
        <v>0</v>
      </c>
      <c r="LZ20" s="97">
        <f>Seniori!LZ15</f>
        <v>0</v>
      </c>
      <c r="MA20" s="97">
        <f>Seniori!MA15</f>
        <v>0</v>
      </c>
      <c r="MB20" s="97">
        <f>Seniori!MB15</f>
        <v>0</v>
      </c>
      <c r="MC20" s="97">
        <f>Seniori!MC15</f>
        <v>0</v>
      </c>
      <c r="MD20" s="97">
        <f>Seniori!MD15</f>
        <v>0</v>
      </c>
      <c r="ME20" s="97">
        <f>Seniori!ME15</f>
        <v>0</v>
      </c>
      <c r="MF20" s="97">
        <f>Seniori!MF15</f>
        <v>0</v>
      </c>
      <c r="MG20" s="97">
        <f>Seniori!MG15</f>
        <v>0</v>
      </c>
      <c r="MH20" s="97">
        <f>Seniori!MH15</f>
        <v>0</v>
      </c>
      <c r="MI20" s="97">
        <f>Seniori!MI15</f>
        <v>0</v>
      </c>
      <c r="MJ20" s="97">
        <f>Seniori!MJ15</f>
        <v>0</v>
      </c>
      <c r="MK20" s="97">
        <f>Seniori!MK15</f>
        <v>0</v>
      </c>
      <c r="ML20" s="97">
        <f>Seniori!ML15</f>
        <v>0</v>
      </c>
      <c r="MM20" s="97">
        <f>Seniori!MM15</f>
        <v>0</v>
      </c>
      <c r="MN20" s="97">
        <f>Seniori!MN15</f>
        <v>0</v>
      </c>
      <c r="MO20" s="97">
        <f>Seniori!MO15</f>
        <v>0</v>
      </c>
      <c r="MP20" s="97">
        <f>Seniori!MP15</f>
        <v>0</v>
      </c>
      <c r="MQ20" s="97">
        <f>Seniori!MQ15</f>
        <v>0</v>
      </c>
      <c r="MR20" s="97">
        <f>Seniori!MR15</f>
        <v>0</v>
      </c>
      <c r="MS20" s="97">
        <f>Seniori!MS15</f>
        <v>0</v>
      </c>
      <c r="MT20" s="97">
        <f>Seniori!MT15</f>
        <v>0</v>
      </c>
      <c r="MU20" s="97">
        <f>Seniori!MU15</f>
        <v>0</v>
      </c>
      <c r="MV20" s="97">
        <f>Seniori!MV15</f>
        <v>0</v>
      </c>
      <c r="MW20" s="97">
        <f>Seniori!MW15</f>
        <v>0</v>
      </c>
      <c r="MX20" s="97">
        <f>Seniori!MX15</f>
        <v>0</v>
      </c>
      <c r="MY20" s="97">
        <f>Seniori!MY15</f>
        <v>0</v>
      </c>
      <c r="MZ20" s="97">
        <f>Seniori!MZ15</f>
        <v>0</v>
      </c>
      <c r="NA20" s="97">
        <f>Seniori!NA15</f>
        <v>0</v>
      </c>
      <c r="NB20" s="97">
        <f>Seniori!NB15</f>
        <v>0</v>
      </c>
      <c r="NC20" s="97">
        <f>Seniori!NC15</f>
        <v>0</v>
      </c>
      <c r="ND20" s="97">
        <f>Seniori!ND15</f>
        <v>0</v>
      </c>
      <c r="NE20" s="97">
        <f>Seniori!NE15</f>
        <v>0</v>
      </c>
      <c r="NF20" s="97">
        <f>Seniori!NF15</f>
        <v>0</v>
      </c>
      <c r="NG20" s="97">
        <f>Seniori!NG15</f>
        <v>0</v>
      </c>
      <c r="NH20" s="97">
        <f>Seniori!NH15</f>
        <v>0</v>
      </c>
      <c r="NI20" s="97">
        <f>Seniori!NI15</f>
        <v>0</v>
      </c>
      <c r="NJ20" s="97">
        <f>Seniori!NJ15</f>
        <v>0</v>
      </c>
      <c r="NK20" s="97">
        <f>Seniori!NK15</f>
        <v>0</v>
      </c>
      <c r="NL20" s="97">
        <f>Seniori!NL15</f>
        <v>0</v>
      </c>
      <c r="NM20" s="97">
        <f>Seniori!NM15</f>
        <v>0</v>
      </c>
      <c r="NN20" s="97">
        <f>Seniori!NN15</f>
        <v>0</v>
      </c>
      <c r="NO20" s="97">
        <f>Seniori!NO15</f>
        <v>0</v>
      </c>
      <c r="NP20" s="97">
        <f>Seniori!NP15</f>
        <v>0</v>
      </c>
      <c r="NQ20" s="97">
        <f>Seniori!NQ15</f>
        <v>0</v>
      </c>
      <c r="NR20" s="97">
        <f>Seniori!NR15</f>
        <v>0</v>
      </c>
      <c r="NS20" s="97">
        <f>Seniori!NS15</f>
        <v>0</v>
      </c>
      <c r="NT20" s="97">
        <f>Seniori!NT15</f>
        <v>0</v>
      </c>
      <c r="NU20" s="97">
        <f>Seniori!NU15</f>
        <v>0</v>
      </c>
      <c r="NV20" s="97">
        <f>Seniori!NV15</f>
        <v>0</v>
      </c>
      <c r="NW20" s="97">
        <f>Seniori!NW15</f>
        <v>0</v>
      </c>
      <c r="NX20" s="97">
        <f>Seniori!NX15</f>
        <v>0</v>
      </c>
      <c r="NY20" s="97">
        <f>Seniori!NY15</f>
        <v>0</v>
      </c>
      <c r="NZ20" s="97">
        <f>Seniori!NZ15</f>
        <v>0</v>
      </c>
      <c r="OA20" s="97">
        <f>Seniori!OA15</f>
        <v>0</v>
      </c>
      <c r="OB20" s="97">
        <f>Seniori!OB15</f>
        <v>0</v>
      </c>
      <c r="OC20" s="97">
        <f>Seniori!OC15</f>
        <v>0</v>
      </c>
      <c r="OD20" s="97">
        <f>Seniori!OD15</f>
        <v>0</v>
      </c>
      <c r="OE20" s="97">
        <f>Seniori!OE15</f>
        <v>0</v>
      </c>
      <c r="OF20" s="97">
        <f>Seniori!OF15</f>
        <v>0</v>
      </c>
      <c r="OG20" s="97">
        <f>Seniori!OG15</f>
        <v>0</v>
      </c>
      <c r="OH20" s="97">
        <f>Seniori!OH15</f>
        <v>0</v>
      </c>
      <c r="OI20" s="97">
        <f>Seniori!OI15</f>
        <v>0</v>
      </c>
      <c r="OJ20" s="97">
        <f>Seniori!OJ15</f>
        <v>0</v>
      </c>
      <c r="OK20" s="97">
        <f>Seniori!OK15</f>
        <v>0</v>
      </c>
      <c r="OL20" s="97">
        <f>Seniori!OL15</f>
        <v>0</v>
      </c>
      <c r="OM20" s="97">
        <f>Seniori!OM15</f>
        <v>0</v>
      </c>
      <c r="ON20" s="97">
        <f>Seniori!ON15</f>
        <v>0</v>
      </c>
      <c r="OO20" s="97">
        <f>Seniori!OO15</f>
        <v>0</v>
      </c>
      <c r="OP20" s="97">
        <f>Seniori!OP15</f>
        <v>0</v>
      </c>
      <c r="OQ20" s="97">
        <f>Seniori!OQ15</f>
        <v>0</v>
      </c>
      <c r="OR20" s="97">
        <f>Seniori!OR15</f>
        <v>0</v>
      </c>
      <c r="OS20" s="97">
        <f>Seniori!OS15</f>
        <v>0</v>
      </c>
      <c r="OT20" s="97">
        <f>Seniori!OT15</f>
        <v>0</v>
      </c>
      <c r="OU20" s="97">
        <f>Seniori!OU15</f>
        <v>0</v>
      </c>
      <c r="OV20" s="97">
        <f>Seniori!OV15</f>
        <v>0</v>
      </c>
      <c r="OW20" s="97">
        <f>Seniori!OW15</f>
        <v>0</v>
      </c>
      <c r="OX20" s="97">
        <f>Seniori!OX15</f>
        <v>0</v>
      </c>
      <c r="OY20" s="97">
        <f>Seniori!OY15</f>
        <v>0</v>
      </c>
      <c r="OZ20" s="97">
        <f>Seniori!OZ15</f>
        <v>0</v>
      </c>
      <c r="PA20" s="97">
        <f>Seniori!PA15</f>
        <v>0</v>
      </c>
      <c r="PB20" s="97">
        <f>Seniori!PB15</f>
        <v>0</v>
      </c>
      <c r="PC20" s="97">
        <f>Seniori!PC15</f>
        <v>0</v>
      </c>
      <c r="PD20" s="97">
        <f>Seniori!PD15</f>
        <v>0</v>
      </c>
      <c r="PE20" s="97">
        <f>Seniori!PE15</f>
        <v>0</v>
      </c>
      <c r="PF20" s="97">
        <f>Seniori!PF15</f>
        <v>0</v>
      </c>
      <c r="PG20" s="97">
        <f>Seniori!PG15</f>
        <v>0</v>
      </c>
      <c r="PH20" s="97">
        <f>Seniori!PH15</f>
        <v>0</v>
      </c>
      <c r="PI20" s="97">
        <f>Seniori!PI15</f>
        <v>0</v>
      </c>
      <c r="PJ20" s="97">
        <f>Seniori!PJ15</f>
        <v>0</v>
      </c>
      <c r="PK20" s="97">
        <f>Seniori!PK15</f>
        <v>0</v>
      </c>
      <c r="PL20" s="97">
        <f>Seniori!PL15</f>
        <v>0</v>
      </c>
      <c r="PM20" s="97">
        <f>Seniori!PM15</f>
        <v>0</v>
      </c>
      <c r="PN20" s="97">
        <f>Seniori!PN15</f>
        <v>0</v>
      </c>
      <c r="PO20" s="97">
        <f>Seniori!PO15</f>
        <v>0</v>
      </c>
      <c r="PP20" s="97">
        <f>Seniori!PP15</f>
        <v>0</v>
      </c>
      <c r="PQ20" s="97">
        <f>Seniori!PQ15</f>
        <v>0</v>
      </c>
      <c r="PR20" s="97">
        <f>Seniori!PR15</f>
        <v>0</v>
      </c>
      <c r="PS20" s="97">
        <f>Seniori!PS15</f>
        <v>0</v>
      </c>
      <c r="PT20" s="97">
        <f>Seniori!PT15</f>
        <v>0</v>
      </c>
      <c r="PU20" s="97">
        <f>Seniori!PU15</f>
        <v>0</v>
      </c>
      <c r="PV20" s="97">
        <f>Seniori!PV15</f>
        <v>0</v>
      </c>
      <c r="PW20" s="97">
        <f>Seniori!PW15</f>
        <v>0</v>
      </c>
      <c r="PX20" s="97">
        <f>Seniori!PX15</f>
        <v>0</v>
      </c>
      <c r="PY20" s="97">
        <f>Seniori!PY15</f>
        <v>0</v>
      </c>
      <c r="PZ20" s="97">
        <f>Seniori!PZ15</f>
        <v>0</v>
      </c>
      <c r="QA20" s="97">
        <f>Seniori!QA15</f>
        <v>0</v>
      </c>
      <c r="QB20" s="97">
        <f>Seniori!QB15</f>
        <v>0</v>
      </c>
      <c r="QC20" s="97">
        <f>Seniori!QC15</f>
        <v>0</v>
      </c>
      <c r="QD20" s="97">
        <f>Seniori!QD15</f>
        <v>0</v>
      </c>
      <c r="QE20" s="97">
        <f>Seniori!QE15</f>
        <v>0</v>
      </c>
      <c r="QF20" s="97">
        <f>Seniori!QF15</f>
        <v>0</v>
      </c>
      <c r="QG20" s="97">
        <f>Seniori!QG15</f>
        <v>0</v>
      </c>
      <c r="QH20" s="97">
        <f>Seniori!QH15</f>
        <v>0</v>
      </c>
      <c r="QI20" s="97">
        <f>Seniori!QI15</f>
        <v>0</v>
      </c>
      <c r="QJ20" s="97">
        <f>Seniori!QJ15</f>
        <v>0</v>
      </c>
      <c r="QK20" s="97">
        <f>Seniori!QK15</f>
        <v>0</v>
      </c>
      <c r="QL20" s="97">
        <f>Seniori!QL15</f>
        <v>0</v>
      </c>
      <c r="QM20" s="97">
        <f>Seniori!QM15</f>
        <v>0</v>
      </c>
      <c r="QN20" s="97">
        <f>Seniori!QN15</f>
        <v>0</v>
      </c>
      <c r="QO20" s="97">
        <f>Seniori!QO15</f>
        <v>0</v>
      </c>
      <c r="QP20" s="97">
        <f>Seniori!QP15</f>
        <v>0</v>
      </c>
      <c r="QQ20" s="97">
        <f>Seniori!QQ15</f>
        <v>0</v>
      </c>
      <c r="QR20" s="97">
        <f>Seniori!QR15</f>
        <v>0</v>
      </c>
      <c r="QS20" s="97">
        <f>Seniori!QS15</f>
        <v>0</v>
      </c>
      <c r="QT20" s="97">
        <f>Seniori!QT15</f>
        <v>0</v>
      </c>
      <c r="QU20" s="97">
        <f>Seniori!QU15</f>
        <v>0</v>
      </c>
      <c r="QV20" s="97">
        <f>Seniori!QV15</f>
        <v>0</v>
      </c>
      <c r="QW20" s="97">
        <f>Seniori!QW15</f>
        <v>0</v>
      </c>
      <c r="QX20" s="97">
        <f>Seniori!QX15</f>
        <v>0</v>
      </c>
      <c r="QY20" s="97">
        <f>Seniori!QY15</f>
        <v>0</v>
      </c>
      <c r="QZ20" s="97">
        <f>Seniori!QZ15</f>
        <v>0</v>
      </c>
      <c r="RA20" s="97">
        <f>Seniori!RA15</f>
        <v>0</v>
      </c>
      <c r="RB20" s="97">
        <f>Seniori!RB15</f>
        <v>0</v>
      </c>
      <c r="RC20" s="97">
        <f>Seniori!RC15</f>
        <v>0</v>
      </c>
      <c r="RD20" s="97">
        <f>Seniori!RD15</f>
        <v>0</v>
      </c>
      <c r="RE20" s="97">
        <f>Seniori!RE15</f>
        <v>0</v>
      </c>
      <c r="RF20" s="97">
        <f>Seniori!RF15</f>
        <v>0</v>
      </c>
      <c r="RG20" s="97">
        <f>Seniori!RG15</f>
        <v>0</v>
      </c>
      <c r="RH20" s="97">
        <f>Seniori!RH15</f>
        <v>0</v>
      </c>
      <c r="RI20" s="97">
        <f>Seniori!RI15</f>
        <v>0</v>
      </c>
      <c r="RJ20" s="97">
        <f>Seniori!RJ15</f>
        <v>0</v>
      </c>
      <c r="RK20" s="97">
        <f>Seniori!RK15</f>
        <v>0</v>
      </c>
      <c r="RL20" s="97">
        <f>Seniori!RL15</f>
        <v>0</v>
      </c>
      <c r="RM20" s="97">
        <f>Seniori!RM15</f>
        <v>0</v>
      </c>
      <c r="RN20" s="97">
        <f>Seniori!RN15</f>
        <v>0</v>
      </c>
      <c r="RO20" s="97">
        <f>Seniori!RO15</f>
        <v>0</v>
      </c>
      <c r="RP20" s="97">
        <f>Seniori!RP15</f>
        <v>0</v>
      </c>
      <c r="RQ20" s="97">
        <f>Seniori!RQ15</f>
        <v>0</v>
      </c>
      <c r="RR20" s="97">
        <f>Seniori!RR15</f>
        <v>0</v>
      </c>
      <c r="RS20" s="97">
        <f>Seniori!RS15</f>
        <v>0</v>
      </c>
      <c r="RT20" s="97">
        <f>Seniori!RT15</f>
        <v>0</v>
      </c>
      <c r="RU20" s="97">
        <f>Seniori!RU15</f>
        <v>0</v>
      </c>
      <c r="RV20" s="97">
        <f>Seniori!RV15</f>
        <v>0</v>
      </c>
      <c r="RW20" s="97">
        <f>Seniori!RW15</f>
        <v>0</v>
      </c>
      <c r="RX20" s="97">
        <f>Seniori!RX15</f>
        <v>0</v>
      </c>
      <c r="RY20" s="97">
        <f>Seniori!RY15</f>
        <v>0</v>
      </c>
      <c r="RZ20" s="97">
        <f>Seniori!RZ15</f>
        <v>0</v>
      </c>
      <c r="SA20" s="97">
        <f>Seniori!SA15</f>
        <v>0</v>
      </c>
      <c r="SB20" s="97">
        <f>Seniori!SB15</f>
        <v>0</v>
      </c>
      <c r="SC20" s="97">
        <f>Seniori!SC15</f>
        <v>0</v>
      </c>
      <c r="SD20" s="97">
        <f>Seniori!SD15</f>
        <v>0</v>
      </c>
      <c r="SE20" s="97">
        <f>Seniori!SE15</f>
        <v>0</v>
      </c>
      <c r="SF20" s="97">
        <f>Seniori!SF15</f>
        <v>0</v>
      </c>
      <c r="SG20" s="97">
        <f>Seniori!SG15</f>
        <v>0</v>
      </c>
      <c r="SH20" s="97">
        <f>Seniori!SH15</f>
        <v>0</v>
      </c>
      <c r="SI20" s="97">
        <f>Seniori!SI15</f>
        <v>0</v>
      </c>
      <c r="SJ20" s="97">
        <f>Seniori!SJ15</f>
        <v>0</v>
      </c>
      <c r="SK20" s="97">
        <f>Seniori!SK15</f>
        <v>0</v>
      </c>
      <c r="SL20" s="97">
        <f>Seniori!SL15</f>
        <v>0</v>
      </c>
      <c r="SM20" s="97">
        <f>Seniori!SM15</f>
        <v>0</v>
      </c>
      <c r="SN20" s="97">
        <f>Seniori!SN15</f>
        <v>0</v>
      </c>
      <c r="SO20" s="97">
        <f>Seniori!SO15</f>
        <v>0</v>
      </c>
      <c r="SP20" s="97">
        <f>Seniori!SP15</f>
        <v>0</v>
      </c>
      <c r="SQ20" s="97">
        <f>Seniori!SQ15</f>
        <v>0</v>
      </c>
      <c r="SR20" s="97">
        <f>Seniori!SR15</f>
        <v>0</v>
      </c>
      <c r="SS20" s="97">
        <f>Seniori!SS15</f>
        <v>0</v>
      </c>
      <c r="ST20" s="97">
        <f>Seniori!ST15</f>
        <v>0</v>
      </c>
      <c r="SU20" s="97">
        <f>Seniori!SU15</f>
        <v>0</v>
      </c>
      <c r="SV20" s="97">
        <f>Seniori!SV15</f>
        <v>0</v>
      </c>
      <c r="SW20" s="97">
        <f>Seniori!SW15</f>
        <v>0</v>
      </c>
      <c r="SX20" s="97">
        <f>Seniori!SX15</f>
        <v>0</v>
      </c>
      <c r="SY20" s="97">
        <f>Seniori!SY15</f>
        <v>0</v>
      </c>
      <c r="SZ20" s="97">
        <f>Seniori!SZ15</f>
        <v>0</v>
      </c>
      <c r="TA20" s="97">
        <f>Seniori!TA15</f>
        <v>0</v>
      </c>
      <c r="TB20" s="97">
        <f>Seniori!TB15</f>
        <v>0</v>
      </c>
    </row>
    <row r="21" spans="1:522" s="1" customFormat="1" ht="18" customHeight="1" x14ac:dyDescent="0.2">
      <c r="A21" s="12">
        <v>11</v>
      </c>
      <c r="B21" s="11" t="s">
        <v>469</v>
      </c>
      <c r="C21" s="1">
        <v>12750</v>
      </c>
      <c r="D21" s="1">
        <v>2020</v>
      </c>
      <c r="E21" s="4" t="s">
        <v>289</v>
      </c>
      <c r="F21" s="1">
        <v>6693</v>
      </c>
      <c r="G21" s="9" t="s">
        <v>98</v>
      </c>
      <c r="H21" s="4" t="s">
        <v>19</v>
      </c>
      <c r="I21" s="1">
        <f t="shared" si="0"/>
        <v>0</v>
      </c>
      <c r="J21" s="12">
        <f>Tabuľka3[[#This Row],[Stĺpec9]]+I22</f>
        <v>19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1" customFormat="1" ht="18" customHeight="1" x14ac:dyDescent="0.2">
      <c r="A22" s="12"/>
      <c r="B22" s="11"/>
      <c r="E22" s="4" t="s">
        <v>84</v>
      </c>
      <c r="F22" s="1">
        <v>8604</v>
      </c>
      <c r="G22" s="9" t="s">
        <v>101</v>
      </c>
      <c r="H22" s="4"/>
      <c r="I22" s="1">
        <f t="shared" si="0"/>
        <v>19</v>
      </c>
      <c r="J22" s="12"/>
      <c r="K22" s="97"/>
      <c r="L22" s="97"/>
      <c r="M22" s="97">
        <f>1+5</f>
        <v>6</v>
      </c>
      <c r="N22" s="97"/>
      <c r="O22" s="97"/>
      <c r="P22" s="97"/>
      <c r="Q22" s="97"/>
      <c r="R22" s="97"/>
      <c r="S22" s="97"/>
      <c r="T22" s="97"/>
      <c r="U22" s="97">
        <f>2+4</f>
        <v>6</v>
      </c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>
        <f>2+2</f>
        <v>4</v>
      </c>
      <c r="AK22" s="97"/>
      <c r="AL22" s="102" t="s">
        <v>523</v>
      </c>
      <c r="AM22" s="97"/>
      <c r="AN22" s="97"/>
      <c r="AO22" s="97"/>
      <c r="AP22" s="97"/>
      <c r="AQ22" s="97"/>
      <c r="AR22" s="97"/>
      <c r="AS22" s="97">
        <f>2+1</f>
        <v>3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1" customFormat="1" ht="18" customHeight="1" x14ac:dyDescent="0.2">
      <c r="A23" s="12">
        <v>12</v>
      </c>
      <c r="B23" s="11" t="s">
        <v>564</v>
      </c>
      <c r="C23" s="1">
        <v>13101</v>
      </c>
      <c r="E23" s="4" t="s">
        <v>269</v>
      </c>
      <c r="F23" s="1">
        <v>9452</v>
      </c>
      <c r="G23" s="9" t="s">
        <v>101</v>
      </c>
      <c r="H23" s="4" t="s">
        <v>19</v>
      </c>
      <c r="I23" s="1">
        <f t="shared" ref="I23" si="1">SUM(K23:TB23)</f>
        <v>16</v>
      </c>
      <c r="J23" s="12">
        <f>Tabuľka3[[#This Row],[Stĺpec9]]</f>
        <v>16</v>
      </c>
      <c r="K23" s="97"/>
      <c r="L23" s="97"/>
      <c r="M23" s="102" t="s">
        <v>523</v>
      </c>
      <c r="N23" s="97"/>
      <c r="O23" s="97"/>
      <c r="P23" s="97"/>
      <c r="Q23" s="97"/>
      <c r="R23" s="97"/>
      <c r="S23" s="97"/>
      <c r="T23" s="97"/>
      <c r="U23" s="97">
        <v>3</v>
      </c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>
        <f>3+1</f>
        <v>4</v>
      </c>
      <c r="AK23" s="97"/>
      <c r="AL23" s="97"/>
      <c r="AM23" s="97"/>
      <c r="AN23" s="97"/>
      <c r="AO23" s="97"/>
      <c r="AP23" s="97"/>
      <c r="AQ23" s="97"/>
      <c r="AR23" s="97"/>
      <c r="AS23" s="97">
        <f>3</f>
        <v>3</v>
      </c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>
        <v>2</v>
      </c>
      <c r="BP23" s="97"/>
      <c r="BQ23" s="97"/>
      <c r="BR23" s="97">
        <f>2+2</f>
        <v>4</v>
      </c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1" customFormat="1" ht="18" customHeight="1" x14ac:dyDescent="0.2">
      <c r="A24" s="12">
        <v>13</v>
      </c>
      <c r="B24" s="11" t="s">
        <v>551</v>
      </c>
      <c r="C24" s="1">
        <v>13100</v>
      </c>
      <c r="D24" s="1">
        <v>2021</v>
      </c>
      <c r="E24" s="4" t="s">
        <v>550</v>
      </c>
      <c r="F24" s="9"/>
      <c r="G24" s="9" t="s">
        <v>100</v>
      </c>
      <c r="H24" s="4" t="s">
        <v>192</v>
      </c>
      <c r="I24" s="1">
        <f>SUM(K24:TB24)</f>
        <v>3</v>
      </c>
      <c r="J24" s="12">
        <f>Tabuľka3[[#This Row],[Stĺpec9]]+I25</f>
        <v>14</v>
      </c>
      <c r="K24" s="97">
        <f>'Mladí jazdci'!K16</f>
        <v>0</v>
      </c>
      <c r="L24" s="97">
        <f>'Mladí jazdci'!L16</f>
        <v>0</v>
      </c>
      <c r="M24" s="97">
        <f>'Mladí jazdci'!M16</f>
        <v>0</v>
      </c>
      <c r="N24" s="97">
        <f>'Mladí jazdci'!N16</f>
        <v>0</v>
      </c>
      <c r="O24" s="97">
        <f>'Mladí jazdci'!O16</f>
        <v>0</v>
      </c>
      <c r="P24" s="97">
        <f>'Mladí jazdci'!P16</f>
        <v>0</v>
      </c>
      <c r="Q24" s="97">
        <f>'Mladí jazdci'!Q16</f>
        <v>0</v>
      </c>
      <c r="R24" s="97">
        <f>'Mladí jazdci'!R16</f>
        <v>0</v>
      </c>
      <c r="S24" s="97">
        <f>'Mladí jazdci'!S16</f>
        <v>0</v>
      </c>
      <c r="T24" s="97">
        <f>'Mladí jazdci'!T16</f>
        <v>0</v>
      </c>
      <c r="U24" s="97">
        <f>'Mladí jazdci'!U16</f>
        <v>0</v>
      </c>
      <c r="V24" s="97">
        <f>'Mladí jazdci'!V16</f>
        <v>0</v>
      </c>
      <c r="W24" s="97">
        <f>'Mladí jazdci'!W16</f>
        <v>0</v>
      </c>
      <c r="X24" s="97">
        <f>'Mladí jazdci'!X16</f>
        <v>0</v>
      </c>
      <c r="Y24" s="97">
        <f>'Mladí jazdci'!Y16</f>
        <v>0</v>
      </c>
      <c r="Z24" s="97">
        <f>'Mladí jazdci'!Z16</f>
        <v>0</v>
      </c>
      <c r="AA24" s="97">
        <f>'Mladí jazdci'!AA16</f>
        <v>0</v>
      </c>
      <c r="AB24" s="97">
        <f>'Mladí jazdci'!AB16</f>
        <v>0</v>
      </c>
      <c r="AC24" s="97">
        <f>'Mladí jazdci'!AC16</f>
        <v>0</v>
      </c>
      <c r="AD24" s="97">
        <f>'Mladí jazdci'!AD16</f>
        <v>0</v>
      </c>
      <c r="AE24" s="97">
        <f>'Mladí jazdci'!AE16</f>
        <v>0</v>
      </c>
      <c r="AF24" s="97">
        <f>'Mladí jazdci'!AF16</f>
        <v>0</v>
      </c>
      <c r="AG24" s="97">
        <f>'Mladí jazdci'!AG16</f>
        <v>0</v>
      </c>
      <c r="AH24" s="97">
        <f>'Mladí jazdci'!AH16</f>
        <v>0</v>
      </c>
      <c r="AI24" s="97">
        <f>'Mladí jazdci'!AI16</f>
        <v>0</v>
      </c>
      <c r="AJ24" s="97">
        <f>'Mladí jazdci'!AJ16</f>
        <v>0</v>
      </c>
      <c r="AK24" s="97">
        <f>'Mladí jazdci'!AK16</f>
        <v>0</v>
      </c>
      <c r="AL24" s="97">
        <f>'Mladí jazdci'!AL16</f>
        <v>0</v>
      </c>
      <c r="AM24" s="97">
        <f>'Mladí jazdci'!AM16</f>
        <v>0</v>
      </c>
      <c r="AN24" s="97">
        <f>'Mladí jazdci'!AN16</f>
        <v>0</v>
      </c>
      <c r="AO24" s="97">
        <f>'Mladí jazdci'!AO16</f>
        <v>0</v>
      </c>
      <c r="AP24" s="97">
        <f>'Mladí jazdci'!AP16</f>
        <v>0</v>
      </c>
      <c r="AQ24" s="97">
        <f>'Mladí jazdci'!AQ16</f>
        <v>0</v>
      </c>
      <c r="AR24" s="97">
        <f>'Mladí jazdci'!AR16</f>
        <v>0</v>
      </c>
      <c r="AS24" s="97">
        <f>'Mladí jazdci'!AS16</f>
        <v>0</v>
      </c>
      <c r="AT24" s="97">
        <f>'Mladí jazdci'!AT16</f>
        <v>0</v>
      </c>
      <c r="AU24" s="97">
        <f>'Mladí jazdci'!AU16</f>
        <v>0</v>
      </c>
      <c r="AV24" s="97">
        <f>'Mladí jazdci'!AV16</f>
        <v>0</v>
      </c>
      <c r="AW24" s="97">
        <f>'Mladí jazdci'!AW16</f>
        <v>0</v>
      </c>
      <c r="AX24" s="97" t="str">
        <f>'Mladí jazdci'!AX16</f>
        <v>o</v>
      </c>
      <c r="AY24" s="97">
        <f>'Mladí jazdci'!AY16</f>
        <v>0</v>
      </c>
      <c r="AZ24" s="97">
        <f>'Mladí jazdci'!AZ16</f>
        <v>0</v>
      </c>
      <c r="BA24" s="97">
        <f>'Mladí jazdci'!BA16</f>
        <v>3</v>
      </c>
      <c r="BB24" s="97">
        <f>'Mladí jazdci'!BB16</f>
        <v>0</v>
      </c>
      <c r="BC24" s="97">
        <f>'Mladí jazdci'!BC16</f>
        <v>0</v>
      </c>
      <c r="BD24" s="97">
        <f>'Mladí jazdci'!BD16</f>
        <v>0</v>
      </c>
      <c r="BE24" s="97">
        <f>'Mladí jazdci'!BE16</f>
        <v>0</v>
      </c>
      <c r="BF24" s="97">
        <f>'Mladí jazdci'!BF16</f>
        <v>0</v>
      </c>
      <c r="BG24" s="97">
        <f>'Mladí jazdci'!BG16</f>
        <v>0</v>
      </c>
      <c r="BH24" s="97">
        <f>'Mladí jazdci'!BH16</f>
        <v>0</v>
      </c>
      <c r="BI24" s="97">
        <f>'Mladí jazdci'!BI16</f>
        <v>0</v>
      </c>
      <c r="BJ24" s="97">
        <f>'Mladí jazdci'!BJ16</f>
        <v>0</v>
      </c>
      <c r="BK24" s="97">
        <f>'Mladí jazdci'!BK16</f>
        <v>0</v>
      </c>
      <c r="BL24" s="97">
        <f>'Mladí jazdci'!BL16</f>
        <v>0</v>
      </c>
      <c r="BM24" s="97">
        <f>'Mladí jazdci'!BM16</f>
        <v>0</v>
      </c>
      <c r="BN24" s="97">
        <f>'Mladí jazdci'!BN16</f>
        <v>0</v>
      </c>
      <c r="BO24" s="97">
        <f>'Mladí jazdci'!BO16</f>
        <v>0</v>
      </c>
      <c r="BP24" s="97">
        <f>'Mladí jazdci'!BP16</f>
        <v>0</v>
      </c>
      <c r="BQ24" s="97">
        <f>'Mladí jazdci'!BQ16</f>
        <v>0</v>
      </c>
      <c r="BR24" s="97">
        <f>'Mladí jazdci'!BR16</f>
        <v>0</v>
      </c>
      <c r="BS24" s="97">
        <f>'Mladí jazdci'!BS16</f>
        <v>0</v>
      </c>
      <c r="BT24" s="97">
        <f>'Mladí jazdci'!BT16</f>
        <v>0</v>
      </c>
      <c r="BU24" s="97">
        <f>'Mladí jazdci'!BU16</f>
        <v>0</v>
      </c>
      <c r="BV24" s="97">
        <f>'Mladí jazdci'!BV16</f>
        <v>0</v>
      </c>
      <c r="BW24" s="97">
        <f>'Mladí jazdci'!BW16</f>
        <v>0</v>
      </c>
      <c r="BX24" s="97">
        <f>'Mladí jazdci'!BX16</f>
        <v>0</v>
      </c>
      <c r="BY24" s="97">
        <f>'Mladí jazdci'!BY16</f>
        <v>0</v>
      </c>
      <c r="BZ24" s="97">
        <f>'Mladí jazdci'!BZ16</f>
        <v>0</v>
      </c>
      <c r="CA24" s="97">
        <f>'Mladí jazdci'!CA16</f>
        <v>0</v>
      </c>
      <c r="CB24" s="97">
        <f>'Mladí jazdci'!CB16</f>
        <v>0</v>
      </c>
      <c r="CC24" s="97">
        <f>'Mladí jazdci'!CC16</f>
        <v>0</v>
      </c>
      <c r="CD24" s="97">
        <f>'Mladí jazdci'!CD16</f>
        <v>0</v>
      </c>
      <c r="CE24" s="97">
        <f>'Mladí jazdci'!CE16</f>
        <v>0</v>
      </c>
      <c r="CF24" s="97">
        <f>'Mladí jazdci'!CF16</f>
        <v>0</v>
      </c>
      <c r="CG24" s="97">
        <f>'Mladí jazdci'!CG16</f>
        <v>0</v>
      </c>
      <c r="CH24" s="97">
        <f>'Mladí jazdci'!CH16</f>
        <v>0</v>
      </c>
      <c r="CI24" s="97">
        <f>'Mladí jazdci'!CI16</f>
        <v>0</v>
      </c>
      <c r="CJ24" s="97">
        <f>'Mladí jazdci'!CJ16</f>
        <v>0</v>
      </c>
      <c r="CK24" s="97">
        <f>'Mladí jazdci'!CK16</f>
        <v>0</v>
      </c>
      <c r="CL24" s="97">
        <f>'Mladí jazdci'!CL16</f>
        <v>0</v>
      </c>
      <c r="CM24" s="97">
        <f>'Mladí jazdci'!CM16</f>
        <v>0</v>
      </c>
      <c r="CN24" s="97">
        <f>'Mladí jazdci'!CN16</f>
        <v>0</v>
      </c>
      <c r="CO24" s="97">
        <f>'Mladí jazdci'!CO16</f>
        <v>0</v>
      </c>
      <c r="CP24" s="97">
        <f>'Mladí jazdci'!CP16</f>
        <v>0</v>
      </c>
      <c r="CQ24" s="97">
        <f>'Mladí jazdci'!CQ16</f>
        <v>0</v>
      </c>
      <c r="CR24" s="97">
        <f>'Mladí jazdci'!CR16</f>
        <v>0</v>
      </c>
      <c r="CS24" s="97">
        <f>'Mladí jazdci'!CS16</f>
        <v>0</v>
      </c>
      <c r="CT24" s="97">
        <f>'Mladí jazdci'!CT16</f>
        <v>0</v>
      </c>
      <c r="CU24" s="97">
        <f>'Mladí jazdci'!CU16</f>
        <v>0</v>
      </c>
      <c r="CV24" s="97">
        <f>'Mladí jazdci'!CV16</f>
        <v>0</v>
      </c>
      <c r="CW24" s="97">
        <f>'Mladí jazdci'!CW16</f>
        <v>0</v>
      </c>
      <c r="CX24" s="97">
        <f>'Mladí jazdci'!CX16</f>
        <v>0</v>
      </c>
      <c r="CY24" s="97">
        <f>'Mladí jazdci'!CY16</f>
        <v>0</v>
      </c>
      <c r="CZ24" s="97">
        <f>'Mladí jazdci'!CZ16</f>
        <v>0</v>
      </c>
      <c r="DA24" s="97">
        <f>'Mladí jazdci'!DA16</f>
        <v>0</v>
      </c>
      <c r="DB24" s="97">
        <f>'Mladí jazdci'!DB16</f>
        <v>0</v>
      </c>
      <c r="DC24" s="97">
        <f>'Mladí jazdci'!DC16</f>
        <v>0</v>
      </c>
      <c r="DD24" s="97">
        <f>'Mladí jazdci'!DD16</f>
        <v>0</v>
      </c>
      <c r="DE24" s="97">
        <f>'Mladí jazdci'!DE16</f>
        <v>0</v>
      </c>
      <c r="DF24" s="97">
        <f>'Mladí jazdci'!DF16</f>
        <v>0</v>
      </c>
      <c r="DG24" s="97">
        <f>'Mladí jazdci'!DG16</f>
        <v>0</v>
      </c>
      <c r="DH24" s="97">
        <f>'Mladí jazdci'!DH16</f>
        <v>0</v>
      </c>
      <c r="DI24" s="97">
        <f>'Mladí jazdci'!DI16</f>
        <v>0</v>
      </c>
      <c r="DJ24" s="97">
        <f>'Mladí jazdci'!DJ16</f>
        <v>0</v>
      </c>
      <c r="DK24" s="97">
        <f>'Mladí jazdci'!DK16</f>
        <v>0</v>
      </c>
      <c r="DL24" s="97">
        <f>'Mladí jazdci'!DL16</f>
        <v>0</v>
      </c>
      <c r="DM24" s="97">
        <f>'Mladí jazdci'!DM16</f>
        <v>0</v>
      </c>
      <c r="DN24" s="97">
        <f>'Mladí jazdci'!DN16</f>
        <v>0</v>
      </c>
      <c r="DO24" s="97">
        <f>'Mladí jazdci'!DO16</f>
        <v>0</v>
      </c>
      <c r="DP24" s="97">
        <f>'Mladí jazdci'!DP16</f>
        <v>0</v>
      </c>
      <c r="DQ24" s="97">
        <f>'Mladí jazdci'!DQ16</f>
        <v>0</v>
      </c>
      <c r="DR24" s="97">
        <f>'Mladí jazdci'!DR16</f>
        <v>0</v>
      </c>
      <c r="DS24" s="97">
        <f>'Mladí jazdci'!DS16</f>
        <v>0</v>
      </c>
      <c r="DT24" s="97">
        <f>'Mladí jazdci'!DT16</f>
        <v>0</v>
      </c>
      <c r="DU24" s="97">
        <f>'Mladí jazdci'!DU16</f>
        <v>0</v>
      </c>
      <c r="DV24" s="97">
        <f>'Mladí jazdci'!DV16</f>
        <v>0</v>
      </c>
      <c r="DW24" s="97">
        <f>'Mladí jazdci'!DW16</f>
        <v>0</v>
      </c>
      <c r="DX24" s="97">
        <f>'Mladí jazdci'!DX16</f>
        <v>0</v>
      </c>
      <c r="DY24" s="97">
        <f>'Mladí jazdci'!DY16</f>
        <v>0</v>
      </c>
      <c r="DZ24" s="97">
        <f>'Mladí jazdci'!DZ16</f>
        <v>0</v>
      </c>
      <c r="EA24" s="97">
        <f>'Mladí jazdci'!EA16</f>
        <v>0</v>
      </c>
      <c r="EB24" s="97">
        <f>'Mladí jazdci'!EB16</f>
        <v>0</v>
      </c>
      <c r="EC24" s="97">
        <f>'Mladí jazdci'!EC16</f>
        <v>0</v>
      </c>
      <c r="ED24" s="97">
        <f>'Mladí jazdci'!ED16</f>
        <v>0</v>
      </c>
      <c r="EE24" s="97">
        <f>'Mladí jazdci'!EE16</f>
        <v>0</v>
      </c>
      <c r="EF24" s="97">
        <f>'Mladí jazdci'!EF16</f>
        <v>0</v>
      </c>
      <c r="EG24" s="97">
        <f>'Mladí jazdci'!EG16</f>
        <v>0</v>
      </c>
      <c r="EH24" s="97">
        <f>'Mladí jazdci'!EH16</f>
        <v>0</v>
      </c>
      <c r="EI24" s="97">
        <f>'Mladí jazdci'!EI16</f>
        <v>0</v>
      </c>
      <c r="EJ24" s="97">
        <f>'Mladí jazdci'!EJ16</f>
        <v>0</v>
      </c>
      <c r="EK24" s="97">
        <f>'Mladí jazdci'!EK16</f>
        <v>0</v>
      </c>
      <c r="EL24" s="97">
        <f>'Mladí jazdci'!EL16</f>
        <v>0</v>
      </c>
      <c r="EM24" s="97">
        <f>'Mladí jazdci'!EM16</f>
        <v>0</v>
      </c>
      <c r="EN24" s="97">
        <f>'Mladí jazdci'!EN16</f>
        <v>0</v>
      </c>
      <c r="EO24" s="97">
        <f>'Mladí jazdci'!EO16</f>
        <v>0</v>
      </c>
      <c r="EP24" s="97">
        <f>'Mladí jazdci'!EP16</f>
        <v>0</v>
      </c>
      <c r="EQ24" s="97">
        <f>'Mladí jazdci'!EQ16</f>
        <v>0</v>
      </c>
      <c r="ER24" s="97">
        <f>'Mladí jazdci'!ER16</f>
        <v>0</v>
      </c>
      <c r="ES24" s="97">
        <f>'Mladí jazdci'!ES16</f>
        <v>0</v>
      </c>
      <c r="ET24" s="97">
        <f>'Mladí jazdci'!ET16</f>
        <v>0</v>
      </c>
      <c r="EU24" s="97">
        <f>'Mladí jazdci'!EU16</f>
        <v>0</v>
      </c>
      <c r="EV24" s="97">
        <f>'Mladí jazdci'!EV16</f>
        <v>0</v>
      </c>
      <c r="EW24" s="97">
        <f>'Mladí jazdci'!EW16</f>
        <v>0</v>
      </c>
      <c r="EX24" s="97">
        <f>'Mladí jazdci'!EX16</f>
        <v>0</v>
      </c>
      <c r="EY24" s="97">
        <f>'Mladí jazdci'!EY16</f>
        <v>0</v>
      </c>
      <c r="EZ24" s="97">
        <f>'Mladí jazdci'!EZ16</f>
        <v>0</v>
      </c>
      <c r="FA24" s="97">
        <f>'Mladí jazdci'!FA16</f>
        <v>0</v>
      </c>
      <c r="FB24" s="97">
        <f>'Mladí jazdci'!FB16</f>
        <v>0</v>
      </c>
      <c r="FC24" s="97">
        <f>'Mladí jazdci'!FC16</f>
        <v>0</v>
      </c>
      <c r="FD24" s="97">
        <f>'Mladí jazdci'!FD16</f>
        <v>0</v>
      </c>
      <c r="FE24" s="97">
        <f>'Mladí jazdci'!FE16</f>
        <v>0</v>
      </c>
      <c r="FF24" s="97">
        <f>'Mladí jazdci'!FF16</f>
        <v>0</v>
      </c>
      <c r="FG24" s="97">
        <f>'Mladí jazdci'!FG16</f>
        <v>0</v>
      </c>
      <c r="FH24" s="97">
        <f>'Mladí jazdci'!FH16</f>
        <v>0</v>
      </c>
      <c r="FI24" s="97">
        <f>'Mladí jazdci'!FI16</f>
        <v>0</v>
      </c>
      <c r="FJ24" s="97">
        <f>'Mladí jazdci'!FJ16</f>
        <v>0</v>
      </c>
      <c r="FK24" s="97">
        <f>'Mladí jazdci'!FK16</f>
        <v>0</v>
      </c>
      <c r="FL24" s="97">
        <f>'Mladí jazdci'!FL16</f>
        <v>0</v>
      </c>
      <c r="FM24" s="97">
        <f>'Mladí jazdci'!FM16</f>
        <v>0</v>
      </c>
      <c r="FN24" s="97">
        <f>'Mladí jazdci'!FN16</f>
        <v>0</v>
      </c>
      <c r="FO24" s="97">
        <f>'Mladí jazdci'!FO16</f>
        <v>0</v>
      </c>
      <c r="FP24" s="97">
        <f>'Mladí jazdci'!FP16</f>
        <v>0</v>
      </c>
      <c r="FQ24" s="97">
        <f>'Mladí jazdci'!FQ16</f>
        <v>0</v>
      </c>
      <c r="FR24" s="97">
        <f>'Mladí jazdci'!FR16</f>
        <v>0</v>
      </c>
      <c r="FS24" s="97">
        <f>'Mladí jazdci'!FS16</f>
        <v>0</v>
      </c>
      <c r="FT24" s="97">
        <f>'Mladí jazdci'!FT16</f>
        <v>0</v>
      </c>
      <c r="FU24" s="97">
        <f>'Mladí jazdci'!FU16</f>
        <v>0</v>
      </c>
      <c r="FV24" s="97">
        <f>'Mladí jazdci'!FV16</f>
        <v>0</v>
      </c>
      <c r="FW24" s="97">
        <f>'Mladí jazdci'!FW16</f>
        <v>0</v>
      </c>
      <c r="FX24" s="97">
        <f>'Mladí jazdci'!FX16</f>
        <v>0</v>
      </c>
      <c r="FY24" s="97">
        <f>'Mladí jazdci'!FY16</f>
        <v>0</v>
      </c>
      <c r="FZ24" s="97">
        <f>'Mladí jazdci'!FZ16</f>
        <v>0</v>
      </c>
      <c r="GA24" s="97">
        <f>'Mladí jazdci'!GA16</f>
        <v>0</v>
      </c>
      <c r="GB24" s="97">
        <f>'Mladí jazdci'!GB16</f>
        <v>0</v>
      </c>
      <c r="GC24" s="97">
        <f>'Mladí jazdci'!GC16</f>
        <v>0</v>
      </c>
      <c r="GD24" s="97">
        <f>'Mladí jazdci'!GD16</f>
        <v>0</v>
      </c>
      <c r="GE24" s="97">
        <f>'Mladí jazdci'!GE16</f>
        <v>0</v>
      </c>
      <c r="GF24" s="97">
        <f>'Mladí jazdci'!GF16</f>
        <v>0</v>
      </c>
      <c r="GG24" s="97">
        <f>'Mladí jazdci'!GG16</f>
        <v>0</v>
      </c>
      <c r="GH24" s="97">
        <f>'Mladí jazdci'!GH16</f>
        <v>0</v>
      </c>
      <c r="GI24" s="97">
        <f>'Mladí jazdci'!GI16</f>
        <v>0</v>
      </c>
      <c r="GJ24" s="97">
        <f>'Mladí jazdci'!GJ16</f>
        <v>0</v>
      </c>
      <c r="GK24" s="97">
        <f>'Mladí jazdci'!GK16</f>
        <v>0</v>
      </c>
      <c r="GL24" s="97">
        <f>'Mladí jazdci'!GL16</f>
        <v>0</v>
      </c>
      <c r="GM24" s="97">
        <f>'Mladí jazdci'!GM16</f>
        <v>0</v>
      </c>
      <c r="GN24" s="97">
        <f>'Mladí jazdci'!GN16</f>
        <v>0</v>
      </c>
      <c r="GO24" s="97">
        <f>'Mladí jazdci'!GO16</f>
        <v>0</v>
      </c>
      <c r="GP24" s="97">
        <f>'Mladí jazdci'!GP16</f>
        <v>0</v>
      </c>
      <c r="GQ24" s="97">
        <f>'Mladí jazdci'!GQ16</f>
        <v>0</v>
      </c>
      <c r="GR24" s="97">
        <f>'Mladí jazdci'!GR16</f>
        <v>0</v>
      </c>
      <c r="GS24" s="97">
        <f>'Mladí jazdci'!GS16</f>
        <v>0</v>
      </c>
      <c r="GT24" s="97">
        <f>'Mladí jazdci'!GT16</f>
        <v>0</v>
      </c>
      <c r="GU24" s="97">
        <f>'Mladí jazdci'!GU16</f>
        <v>0</v>
      </c>
      <c r="GV24" s="97">
        <f>'Mladí jazdci'!GV16</f>
        <v>0</v>
      </c>
      <c r="GW24" s="97">
        <f>'Mladí jazdci'!GW16</f>
        <v>0</v>
      </c>
      <c r="GX24" s="97">
        <f>'Mladí jazdci'!GX16</f>
        <v>0</v>
      </c>
      <c r="GY24" s="97">
        <f>'Mladí jazdci'!GY16</f>
        <v>0</v>
      </c>
      <c r="GZ24" s="97">
        <f>'Mladí jazdci'!GZ16</f>
        <v>0</v>
      </c>
      <c r="HA24" s="97">
        <f>'Mladí jazdci'!HA16</f>
        <v>0</v>
      </c>
      <c r="HB24" s="97">
        <f>'Mladí jazdci'!HB16</f>
        <v>0</v>
      </c>
      <c r="HC24" s="97">
        <f>'Mladí jazdci'!HC16</f>
        <v>0</v>
      </c>
      <c r="HD24" s="97">
        <f>'Mladí jazdci'!HD16</f>
        <v>0</v>
      </c>
      <c r="HE24" s="97">
        <f>'Mladí jazdci'!HE16</f>
        <v>0</v>
      </c>
      <c r="HF24" s="97">
        <f>'Mladí jazdci'!HF16</f>
        <v>0</v>
      </c>
      <c r="HG24" s="97">
        <f>'Mladí jazdci'!HG16</f>
        <v>0</v>
      </c>
      <c r="HH24" s="97">
        <f>'Mladí jazdci'!HH16</f>
        <v>0</v>
      </c>
      <c r="HI24" s="97">
        <f>'Mladí jazdci'!HI16</f>
        <v>0</v>
      </c>
      <c r="HJ24" s="97">
        <f>'Mladí jazdci'!HJ16</f>
        <v>0</v>
      </c>
      <c r="HK24" s="97">
        <f>'Mladí jazdci'!HK16</f>
        <v>0</v>
      </c>
      <c r="HL24" s="97">
        <f>'Mladí jazdci'!HL16</f>
        <v>0</v>
      </c>
      <c r="HM24" s="97">
        <f>'Mladí jazdci'!HM16</f>
        <v>0</v>
      </c>
      <c r="HN24" s="97">
        <f>'Mladí jazdci'!HN16</f>
        <v>0</v>
      </c>
      <c r="HO24" s="97">
        <f>'Mladí jazdci'!HO16</f>
        <v>0</v>
      </c>
      <c r="HP24" s="97">
        <f>'Mladí jazdci'!HP16</f>
        <v>0</v>
      </c>
      <c r="HQ24" s="97">
        <f>'Mladí jazdci'!HQ16</f>
        <v>0</v>
      </c>
      <c r="HR24" s="97">
        <f>'Mladí jazdci'!HR16</f>
        <v>0</v>
      </c>
      <c r="HS24" s="97">
        <f>'Mladí jazdci'!HS16</f>
        <v>0</v>
      </c>
      <c r="HT24" s="97">
        <f>'Mladí jazdci'!HT16</f>
        <v>0</v>
      </c>
      <c r="HU24" s="97">
        <f>'Mladí jazdci'!HU16</f>
        <v>0</v>
      </c>
      <c r="HV24" s="97">
        <f>'Mladí jazdci'!HV16</f>
        <v>0</v>
      </c>
      <c r="HW24" s="97">
        <f>'Mladí jazdci'!HW16</f>
        <v>0</v>
      </c>
      <c r="HX24" s="97">
        <f>'Mladí jazdci'!HX16</f>
        <v>0</v>
      </c>
      <c r="HY24" s="97">
        <f>'Mladí jazdci'!HY16</f>
        <v>0</v>
      </c>
      <c r="HZ24" s="97">
        <f>'Mladí jazdci'!HZ16</f>
        <v>0</v>
      </c>
      <c r="IA24" s="97">
        <f>'Mladí jazdci'!IA16</f>
        <v>0</v>
      </c>
      <c r="IB24" s="97">
        <f>'Mladí jazdci'!IB16</f>
        <v>0</v>
      </c>
      <c r="IC24" s="97">
        <f>'Mladí jazdci'!IC16</f>
        <v>0</v>
      </c>
      <c r="ID24" s="97">
        <f>'Mladí jazdci'!ID16</f>
        <v>0</v>
      </c>
      <c r="IE24" s="97">
        <f>'Mladí jazdci'!IE16</f>
        <v>0</v>
      </c>
      <c r="IF24" s="97">
        <f>'Mladí jazdci'!IF16</f>
        <v>0</v>
      </c>
      <c r="IG24" s="97">
        <f>'Mladí jazdci'!IG16</f>
        <v>0</v>
      </c>
      <c r="IH24" s="97">
        <f>'Mladí jazdci'!IH16</f>
        <v>0</v>
      </c>
      <c r="II24" s="97">
        <f>'Mladí jazdci'!II16</f>
        <v>0</v>
      </c>
      <c r="IJ24" s="97">
        <f>'Mladí jazdci'!IJ16</f>
        <v>0</v>
      </c>
      <c r="IK24" s="97">
        <f>'Mladí jazdci'!IK16</f>
        <v>0</v>
      </c>
      <c r="IL24" s="97">
        <f>'Mladí jazdci'!IL16</f>
        <v>0</v>
      </c>
      <c r="IM24" s="97">
        <f>'Mladí jazdci'!IM16</f>
        <v>0</v>
      </c>
      <c r="IN24" s="97">
        <f>'Mladí jazdci'!IN16</f>
        <v>0</v>
      </c>
      <c r="IO24" s="97">
        <f>'Mladí jazdci'!IO16</f>
        <v>0</v>
      </c>
      <c r="IP24" s="97">
        <f>'Mladí jazdci'!IP16</f>
        <v>0</v>
      </c>
      <c r="IQ24" s="97">
        <f>'Mladí jazdci'!IQ16</f>
        <v>0</v>
      </c>
      <c r="IR24" s="97">
        <f>'Mladí jazdci'!IR16</f>
        <v>0</v>
      </c>
      <c r="IS24" s="97">
        <f>'Mladí jazdci'!IS16</f>
        <v>0</v>
      </c>
      <c r="IT24" s="97">
        <f>'Mladí jazdci'!IT16</f>
        <v>0</v>
      </c>
      <c r="IU24" s="97">
        <f>'Mladí jazdci'!IU16</f>
        <v>0</v>
      </c>
      <c r="IV24" s="97">
        <f>'Mladí jazdci'!IV16</f>
        <v>0</v>
      </c>
      <c r="IW24" s="97">
        <f>'Mladí jazdci'!IW16</f>
        <v>0</v>
      </c>
      <c r="IX24" s="97">
        <f>'Mladí jazdci'!IX16</f>
        <v>0</v>
      </c>
      <c r="IY24" s="97">
        <f>'Mladí jazdci'!IY16</f>
        <v>0</v>
      </c>
      <c r="IZ24" s="97">
        <f>'Mladí jazdci'!IZ16</f>
        <v>0</v>
      </c>
      <c r="JA24" s="97">
        <f>'Mladí jazdci'!JA16</f>
        <v>0</v>
      </c>
      <c r="JB24" s="97">
        <f>'Mladí jazdci'!JB16</f>
        <v>0</v>
      </c>
      <c r="JC24" s="97">
        <f>'Mladí jazdci'!JC16</f>
        <v>0</v>
      </c>
      <c r="JD24" s="97">
        <f>'Mladí jazdci'!JD16</f>
        <v>0</v>
      </c>
      <c r="JE24" s="97">
        <f>'Mladí jazdci'!JE16</f>
        <v>0</v>
      </c>
      <c r="JF24" s="97">
        <f>'Mladí jazdci'!JF16</f>
        <v>0</v>
      </c>
      <c r="JG24" s="97">
        <f>'Mladí jazdci'!JG16</f>
        <v>0</v>
      </c>
      <c r="JH24" s="97">
        <f>'Mladí jazdci'!JH16</f>
        <v>0</v>
      </c>
      <c r="JI24" s="97">
        <f>'Mladí jazdci'!JI16</f>
        <v>0</v>
      </c>
      <c r="JJ24" s="97">
        <f>'Mladí jazdci'!JJ16</f>
        <v>0</v>
      </c>
      <c r="JK24" s="97">
        <f>'Mladí jazdci'!JK16</f>
        <v>0</v>
      </c>
      <c r="JL24" s="97">
        <f>'Mladí jazdci'!JL16</f>
        <v>0</v>
      </c>
      <c r="JM24" s="97">
        <f>'Mladí jazdci'!JM16</f>
        <v>0</v>
      </c>
      <c r="JN24" s="97">
        <f>'Mladí jazdci'!JN16</f>
        <v>0</v>
      </c>
      <c r="JO24" s="97">
        <f>'Mladí jazdci'!JO16</f>
        <v>0</v>
      </c>
      <c r="JP24" s="97">
        <f>'Mladí jazdci'!JP16</f>
        <v>0</v>
      </c>
      <c r="JQ24" s="97">
        <f>'Mladí jazdci'!JQ16</f>
        <v>0</v>
      </c>
      <c r="JR24" s="97">
        <f>'Mladí jazdci'!JR16</f>
        <v>0</v>
      </c>
      <c r="JS24" s="97">
        <f>'Mladí jazdci'!JS16</f>
        <v>0</v>
      </c>
      <c r="JT24" s="97">
        <f>'Mladí jazdci'!JT16</f>
        <v>0</v>
      </c>
      <c r="JU24" s="97">
        <f>'Mladí jazdci'!JU16</f>
        <v>0</v>
      </c>
      <c r="JV24" s="97">
        <f>'Mladí jazdci'!JV16</f>
        <v>0</v>
      </c>
      <c r="JW24" s="97">
        <f>'Mladí jazdci'!JW16</f>
        <v>0</v>
      </c>
      <c r="JX24" s="97">
        <f>'Mladí jazdci'!JX16</f>
        <v>0</v>
      </c>
      <c r="JY24" s="97">
        <f>'Mladí jazdci'!JY16</f>
        <v>0</v>
      </c>
      <c r="JZ24" s="97">
        <f>'Mladí jazdci'!JZ16</f>
        <v>0</v>
      </c>
      <c r="KA24" s="97">
        <f>'Mladí jazdci'!KA16</f>
        <v>0</v>
      </c>
      <c r="KB24" s="97">
        <f>'Mladí jazdci'!KB16</f>
        <v>0</v>
      </c>
      <c r="KC24" s="97">
        <f>'Mladí jazdci'!KC16</f>
        <v>0</v>
      </c>
      <c r="KD24" s="97">
        <f>'Mladí jazdci'!KD16</f>
        <v>0</v>
      </c>
      <c r="KE24" s="97">
        <f>'Mladí jazdci'!KE16</f>
        <v>0</v>
      </c>
      <c r="KF24" s="97">
        <f>'Mladí jazdci'!KF16</f>
        <v>0</v>
      </c>
      <c r="KG24" s="97">
        <f>'Mladí jazdci'!KG16</f>
        <v>0</v>
      </c>
      <c r="KH24" s="97">
        <f>'Mladí jazdci'!KH16</f>
        <v>0</v>
      </c>
      <c r="KI24" s="97">
        <f>'Mladí jazdci'!KI16</f>
        <v>0</v>
      </c>
      <c r="KJ24" s="97">
        <f>'Mladí jazdci'!KJ16</f>
        <v>0</v>
      </c>
      <c r="KK24" s="97">
        <f>'Mladí jazdci'!KK16</f>
        <v>0</v>
      </c>
      <c r="KL24" s="97">
        <f>'Mladí jazdci'!KL16</f>
        <v>0</v>
      </c>
      <c r="KM24" s="97">
        <f>'Mladí jazdci'!KM16</f>
        <v>0</v>
      </c>
      <c r="KN24" s="97">
        <f>'Mladí jazdci'!KN16</f>
        <v>0</v>
      </c>
      <c r="KO24" s="97">
        <f>'Mladí jazdci'!KO16</f>
        <v>0</v>
      </c>
      <c r="KP24" s="97">
        <f>'Mladí jazdci'!KP16</f>
        <v>0</v>
      </c>
      <c r="KQ24" s="97">
        <f>'Mladí jazdci'!KQ16</f>
        <v>0</v>
      </c>
      <c r="KR24" s="97">
        <f>'Mladí jazdci'!KR16</f>
        <v>0</v>
      </c>
      <c r="KS24" s="97">
        <f>'Mladí jazdci'!KS16</f>
        <v>0</v>
      </c>
      <c r="KT24" s="97">
        <f>'Mladí jazdci'!KT16</f>
        <v>0</v>
      </c>
      <c r="KU24" s="97">
        <f>'Mladí jazdci'!KU16</f>
        <v>0</v>
      </c>
      <c r="KV24" s="97">
        <f>'Mladí jazdci'!KV16</f>
        <v>0</v>
      </c>
      <c r="KW24" s="97">
        <f>'Mladí jazdci'!KW16</f>
        <v>0</v>
      </c>
      <c r="KX24" s="97">
        <f>'Mladí jazdci'!KX16</f>
        <v>0</v>
      </c>
      <c r="KY24" s="97">
        <f>'Mladí jazdci'!KY16</f>
        <v>0</v>
      </c>
      <c r="KZ24" s="97">
        <f>'Mladí jazdci'!KZ16</f>
        <v>0</v>
      </c>
      <c r="LA24" s="97">
        <f>'Mladí jazdci'!LA16</f>
        <v>0</v>
      </c>
      <c r="LB24" s="97">
        <f>'Mladí jazdci'!LB16</f>
        <v>0</v>
      </c>
      <c r="LC24" s="97">
        <f>'Mladí jazdci'!LC16</f>
        <v>0</v>
      </c>
      <c r="LD24" s="97">
        <f>'Mladí jazdci'!LD16</f>
        <v>0</v>
      </c>
      <c r="LE24" s="97">
        <f>'Mladí jazdci'!LE16</f>
        <v>0</v>
      </c>
      <c r="LF24" s="97">
        <f>'Mladí jazdci'!LF16</f>
        <v>0</v>
      </c>
      <c r="LG24" s="97">
        <f>'Mladí jazdci'!LG16</f>
        <v>0</v>
      </c>
      <c r="LH24" s="97">
        <f>'Mladí jazdci'!LH16</f>
        <v>0</v>
      </c>
      <c r="LI24" s="97">
        <f>'Mladí jazdci'!LI16</f>
        <v>0</v>
      </c>
      <c r="LJ24" s="97">
        <f>'Mladí jazdci'!LJ16</f>
        <v>0</v>
      </c>
      <c r="LK24" s="97">
        <f>'Mladí jazdci'!LK16</f>
        <v>0</v>
      </c>
      <c r="LL24" s="97">
        <f>'Mladí jazdci'!LL16</f>
        <v>0</v>
      </c>
      <c r="LM24" s="97">
        <f>'Mladí jazdci'!LM16</f>
        <v>0</v>
      </c>
      <c r="LN24" s="97">
        <f>'Mladí jazdci'!LN16</f>
        <v>0</v>
      </c>
      <c r="LO24" s="97">
        <f>'Mladí jazdci'!LO16</f>
        <v>0</v>
      </c>
      <c r="LP24" s="97">
        <f>'Mladí jazdci'!LP16</f>
        <v>0</v>
      </c>
      <c r="LQ24" s="97">
        <f>'Mladí jazdci'!LQ16</f>
        <v>0</v>
      </c>
      <c r="LR24" s="97">
        <f>'Mladí jazdci'!LR16</f>
        <v>0</v>
      </c>
      <c r="LS24" s="97">
        <f>'Mladí jazdci'!LS16</f>
        <v>0</v>
      </c>
      <c r="LT24" s="97">
        <f>'Mladí jazdci'!LT16</f>
        <v>0</v>
      </c>
      <c r="LU24" s="97">
        <f>'Mladí jazdci'!LU16</f>
        <v>0</v>
      </c>
      <c r="LV24" s="97">
        <f>'Mladí jazdci'!LV16</f>
        <v>0</v>
      </c>
      <c r="LW24" s="97">
        <f>'Mladí jazdci'!LW16</f>
        <v>0</v>
      </c>
      <c r="LX24" s="97">
        <f>'Mladí jazdci'!LX16</f>
        <v>0</v>
      </c>
      <c r="LY24" s="97">
        <f>'Mladí jazdci'!LY16</f>
        <v>0</v>
      </c>
      <c r="LZ24" s="97">
        <f>'Mladí jazdci'!LZ16</f>
        <v>0</v>
      </c>
      <c r="MA24" s="97">
        <f>'Mladí jazdci'!MA16</f>
        <v>0</v>
      </c>
      <c r="MB24" s="97">
        <f>'Mladí jazdci'!MB16</f>
        <v>0</v>
      </c>
      <c r="MC24" s="97">
        <f>'Mladí jazdci'!MC16</f>
        <v>0</v>
      </c>
      <c r="MD24" s="97">
        <f>'Mladí jazdci'!MD16</f>
        <v>0</v>
      </c>
      <c r="ME24" s="97">
        <f>'Mladí jazdci'!ME16</f>
        <v>0</v>
      </c>
      <c r="MF24" s="97">
        <f>'Mladí jazdci'!MF16</f>
        <v>0</v>
      </c>
      <c r="MG24" s="97">
        <f>'Mladí jazdci'!MG16</f>
        <v>0</v>
      </c>
      <c r="MH24" s="97">
        <f>'Mladí jazdci'!MH16</f>
        <v>0</v>
      </c>
      <c r="MI24" s="97">
        <f>'Mladí jazdci'!MI16</f>
        <v>0</v>
      </c>
      <c r="MJ24" s="97">
        <f>'Mladí jazdci'!MJ16</f>
        <v>0</v>
      </c>
      <c r="MK24" s="97">
        <f>'Mladí jazdci'!MK16</f>
        <v>0</v>
      </c>
      <c r="ML24" s="97">
        <f>'Mladí jazdci'!ML16</f>
        <v>0</v>
      </c>
      <c r="MM24" s="97">
        <f>'Mladí jazdci'!MM16</f>
        <v>0</v>
      </c>
      <c r="MN24" s="97">
        <f>'Mladí jazdci'!MN16</f>
        <v>0</v>
      </c>
      <c r="MO24" s="97">
        <f>'Mladí jazdci'!MO16</f>
        <v>0</v>
      </c>
      <c r="MP24" s="97">
        <f>'Mladí jazdci'!MP16</f>
        <v>0</v>
      </c>
      <c r="MQ24" s="97">
        <f>'Mladí jazdci'!MQ16</f>
        <v>0</v>
      </c>
      <c r="MR24" s="97">
        <f>'Mladí jazdci'!MR16</f>
        <v>0</v>
      </c>
      <c r="MS24" s="97">
        <f>'Mladí jazdci'!MS16</f>
        <v>0</v>
      </c>
      <c r="MT24" s="97">
        <f>'Mladí jazdci'!MT16</f>
        <v>0</v>
      </c>
      <c r="MU24" s="97">
        <f>'Mladí jazdci'!MU16</f>
        <v>0</v>
      </c>
      <c r="MV24" s="97">
        <f>'Mladí jazdci'!MV16</f>
        <v>0</v>
      </c>
      <c r="MW24" s="97">
        <f>'Mladí jazdci'!MW16</f>
        <v>0</v>
      </c>
      <c r="MX24" s="97">
        <f>'Mladí jazdci'!MX16</f>
        <v>0</v>
      </c>
      <c r="MY24" s="97">
        <f>'Mladí jazdci'!MY16</f>
        <v>0</v>
      </c>
      <c r="MZ24" s="97">
        <f>'Mladí jazdci'!MZ16</f>
        <v>0</v>
      </c>
      <c r="NA24" s="97">
        <f>'Mladí jazdci'!NA16</f>
        <v>0</v>
      </c>
      <c r="NB24" s="97">
        <f>'Mladí jazdci'!NB16</f>
        <v>0</v>
      </c>
      <c r="NC24" s="97">
        <f>'Mladí jazdci'!NC16</f>
        <v>0</v>
      </c>
      <c r="ND24" s="97">
        <f>'Mladí jazdci'!ND16</f>
        <v>0</v>
      </c>
      <c r="NE24" s="97">
        <f>'Mladí jazdci'!NE16</f>
        <v>0</v>
      </c>
      <c r="NF24" s="97">
        <f>'Mladí jazdci'!NF16</f>
        <v>0</v>
      </c>
      <c r="NG24" s="97">
        <f>'Mladí jazdci'!NG16</f>
        <v>0</v>
      </c>
      <c r="NH24" s="97">
        <f>'Mladí jazdci'!NH16</f>
        <v>0</v>
      </c>
      <c r="NI24" s="97">
        <f>'Mladí jazdci'!NI16</f>
        <v>0</v>
      </c>
      <c r="NJ24" s="97">
        <f>'Mladí jazdci'!NJ16</f>
        <v>0</v>
      </c>
      <c r="NK24" s="97">
        <f>'Mladí jazdci'!NK16</f>
        <v>0</v>
      </c>
      <c r="NL24" s="97">
        <f>'Mladí jazdci'!NL16</f>
        <v>0</v>
      </c>
      <c r="NM24" s="97">
        <f>'Mladí jazdci'!NM16</f>
        <v>0</v>
      </c>
      <c r="NN24" s="97">
        <f>'Mladí jazdci'!NN16</f>
        <v>0</v>
      </c>
      <c r="NO24" s="97">
        <f>'Mladí jazdci'!NO16</f>
        <v>0</v>
      </c>
      <c r="NP24" s="97">
        <f>'Mladí jazdci'!NP16</f>
        <v>0</v>
      </c>
      <c r="NQ24" s="97">
        <f>'Mladí jazdci'!NQ16</f>
        <v>0</v>
      </c>
      <c r="NR24" s="97">
        <f>'Mladí jazdci'!NR16</f>
        <v>0</v>
      </c>
      <c r="NS24" s="97">
        <f>'Mladí jazdci'!NS16</f>
        <v>0</v>
      </c>
      <c r="NT24" s="97">
        <f>'Mladí jazdci'!NT16</f>
        <v>0</v>
      </c>
      <c r="NU24" s="97">
        <f>'Mladí jazdci'!NU16</f>
        <v>0</v>
      </c>
      <c r="NV24" s="97">
        <f>'Mladí jazdci'!NV16</f>
        <v>0</v>
      </c>
      <c r="NW24" s="97">
        <f>'Mladí jazdci'!NW16</f>
        <v>0</v>
      </c>
      <c r="NX24" s="97">
        <f>'Mladí jazdci'!NX16</f>
        <v>0</v>
      </c>
      <c r="NY24" s="97">
        <f>'Mladí jazdci'!NY16</f>
        <v>0</v>
      </c>
      <c r="NZ24" s="97">
        <f>'Mladí jazdci'!NZ16</f>
        <v>0</v>
      </c>
      <c r="OA24" s="97">
        <f>'Mladí jazdci'!OA16</f>
        <v>0</v>
      </c>
      <c r="OB24" s="97">
        <f>'Mladí jazdci'!OB16</f>
        <v>0</v>
      </c>
      <c r="OC24" s="97">
        <f>'Mladí jazdci'!OC16</f>
        <v>0</v>
      </c>
      <c r="OD24" s="97">
        <f>'Mladí jazdci'!OD16</f>
        <v>0</v>
      </c>
      <c r="OE24" s="97">
        <f>'Mladí jazdci'!OE16</f>
        <v>0</v>
      </c>
      <c r="OF24" s="97">
        <f>'Mladí jazdci'!OF16</f>
        <v>0</v>
      </c>
      <c r="OG24" s="97">
        <f>'Mladí jazdci'!OG16</f>
        <v>0</v>
      </c>
      <c r="OH24" s="97">
        <f>'Mladí jazdci'!OH16</f>
        <v>0</v>
      </c>
      <c r="OI24" s="97">
        <f>'Mladí jazdci'!OI16</f>
        <v>0</v>
      </c>
      <c r="OJ24" s="97">
        <f>'Mladí jazdci'!OJ16</f>
        <v>0</v>
      </c>
      <c r="OK24" s="97">
        <f>'Mladí jazdci'!OK16</f>
        <v>0</v>
      </c>
      <c r="OL24" s="97">
        <f>'Mladí jazdci'!OL16</f>
        <v>0</v>
      </c>
      <c r="OM24" s="97">
        <f>'Mladí jazdci'!OM16</f>
        <v>0</v>
      </c>
      <c r="ON24" s="97">
        <f>'Mladí jazdci'!ON16</f>
        <v>0</v>
      </c>
      <c r="OO24" s="97">
        <f>'Mladí jazdci'!OO16</f>
        <v>0</v>
      </c>
      <c r="OP24" s="97">
        <f>'Mladí jazdci'!OP16</f>
        <v>0</v>
      </c>
      <c r="OQ24" s="97">
        <f>'Mladí jazdci'!OQ16</f>
        <v>0</v>
      </c>
      <c r="OR24" s="97">
        <f>'Mladí jazdci'!OR16</f>
        <v>0</v>
      </c>
      <c r="OS24" s="97">
        <f>'Mladí jazdci'!OS16</f>
        <v>0</v>
      </c>
      <c r="OT24" s="97">
        <f>'Mladí jazdci'!OT16</f>
        <v>0</v>
      </c>
      <c r="OU24" s="97">
        <f>'Mladí jazdci'!OU16</f>
        <v>0</v>
      </c>
      <c r="OV24" s="97">
        <f>'Mladí jazdci'!OV16</f>
        <v>0</v>
      </c>
      <c r="OW24" s="97">
        <f>'Mladí jazdci'!OW16</f>
        <v>0</v>
      </c>
      <c r="OX24" s="97">
        <f>'Mladí jazdci'!OX16</f>
        <v>0</v>
      </c>
      <c r="OY24" s="97">
        <f>'Mladí jazdci'!OY16</f>
        <v>0</v>
      </c>
      <c r="OZ24" s="97">
        <f>'Mladí jazdci'!OZ16</f>
        <v>0</v>
      </c>
      <c r="PA24" s="97">
        <f>'Mladí jazdci'!PA16</f>
        <v>0</v>
      </c>
      <c r="PB24" s="97">
        <f>'Mladí jazdci'!PB16</f>
        <v>0</v>
      </c>
      <c r="PC24" s="97">
        <f>'Mladí jazdci'!PC16</f>
        <v>0</v>
      </c>
      <c r="PD24" s="97">
        <f>'Mladí jazdci'!PD16</f>
        <v>0</v>
      </c>
      <c r="PE24" s="97">
        <f>'Mladí jazdci'!PE16</f>
        <v>0</v>
      </c>
      <c r="PF24" s="97">
        <f>'Mladí jazdci'!PF16</f>
        <v>0</v>
      </c>
      <c r="PG24" s="97">
        <f>'Mladí jazdci'!PG16</f>
        <v>0</v>
      </c>
      <c r="PH24" s="97">
        <f>'Mladí jazdci'!PH16</f>
        <v>0</v>
      </c>
      <c r="PI24" s="97">
        <f>'Mladí jazdci'!PI16</f>
        <v>0</v>
      </c>
      <c r="PJ24" s="97">
        <f>'Mladí jazdci'!PJ16</f>
        <v>0</v>
      </c>
      <c r="PK24" s="97">
        <f>'Mladí jazdci'!PK16</f>
        <v>0</v>
      </c>
      <c r="PL24" s="97">
        <f>'Mladí jazdci'!PL16</f>
        <v>0</v>
      </c>
      <c r="PM24" s="97">
        <f>'Mladí jazdci'!PM16</f>
        <v>0</v>
      </c>
      <c r="PN24" s="97">
        <f>'Mladí jazdci'!PN16</f>
        <v>0</v>
      </c>
      <c r="PO24" s="97">
        <f>'Mladí jazdci'!PO16</f>
        <v>0</v>
      </c>
      <c r="PP24" s="97">
        <f>'Mladí jazdci'!PP16</f>
        <v>0</v>
      </c>
      <c r="PQ24" s="97">
        <f>'Mladí jazdci'!PQ16</f>
        <v>0</v>
      </c>
      <c r="PR24" s="97">
        <f>'Mladí jazdci'!PR16</f>
        <v>0</v>
      </c>
      <c r="PS24" s="97">
        <f>'Mladí jazdci'!PS16</f>
        <v>0</v>
      </c>
      <c r="PT24" s="97">
        <f>'Mladí jazdci'!PT16</f>
        <v>0</v>
      </c>
      <c r="PU24" s="97">
        <f>'Mladí jazdci'!PU16</f>
        <v>0</v>
      </c>
      <c r="PV24" s="97">
        <f>'Mladí jazdci'!PV16</f>
        <v>0</v>
      </c>
      <c r="PW24" s="97">
        <f>'Mladí jazdci'!PW16</f>
        <v>0</v>
      </c>
      <c r="PX24" s="97">
        <f>'Mladí jazdci'!PX16</f>
        <v>0</v>
      </c>
      <c r="PY24" s="97">
        <f>'Mladí jazdci'!PY16</f>
        <v>0</v>
      </c>
      <c r="PZ24" s="97">
        <f>'Mladí jazdci'!PZ16</f>
        <v>0</v>
      </c>
      <c r="QA24" s="97">
        <f>'Mladí jazdci'!QA16</f>
        <v>0</v>
      </c>
      <c r="QB24" s="97">
        <f>'Mladí jazdci'!QB16</f>
        <v>0</v>
      </c>
      <c r="QC24" s="97">
        <f>'Mladí jazdci'!QC16</f>
        <v>0</v>
      </c>
      <c r="QD24" s="97">
        <f>'Mladí jazdci'!QD16</f>
        <v>0</v>
      </c>
      <c r="QE24" s="97">
        <f>'Mladí jazdci'!QE16</f>
        <v>0</v>
      </c>
      <c r="QF24" s="97">
        <f>'Mladí jazdci'!QF16</f>
        <v>0</v>
      </c>
      <c r="QG24" s="97">
        <f>'Mladí jazdci'!QG16</f>
        <v>0</v>
      </c>
      <c r="QH24" s="97">
        <f>'Mladí jazdci'!QH16</f>
        <v>0</v>
      </c>
      <c r="QI24" s="97">
        <f>'Mladí jazdci'!QI16</f>
        <v>0</v>
      </c>
      <c r="QJ24" s="97">
        <f>'Mladí jazdci'!QJ16</f>
        <v>0</v>
      </c>
      <c r="QK24" s="97">
        <f>'Mladí jazdci'!QK16</f>
        <v>0</v>
      </c>
      <c r="QL24" s="97">
        <f>'Mladí jazdci'!QL16</f>
        <v>0</v>
      </c>
      <c r="QM24" s="97">
        <f>'Mladí jazdci'!QM16</f>
        <v>0</v>
      </c>
      <c r="QN24" s="97">
        <f>'Mladí jazdci'!QN16</f>
        <v>0</v>
      </c>
      <c r="QO24" s="97">
        <f>'Mladí jazdci'!QO16</f>
        <v>0</v>
      </c>
      <c r="QP24" s="97">
        <f>'Mladí jazdci'!QP16</f>
        <v>0</v>
      </c>
      <c r="QQ24" s="97">
        <f>'Mladí jazdci'!QQ16</f>
        <v>0</v>
      </c>
      <c r="QR24" s="97">
        <f>'Mladí jazdci'!QR16</f>
        <v>0</v>
      </c>
      <c r="QS24" s="97">
        <f>'Mladí jazdci'!QS16</f>
        <v>0</v>
      </c>
      <c r="QT24" s="97">
        <f>'Mladí jazdci'!QT16</f>
        <v>0</v>
      </c>
      <c r="QU24" s="97">
        <f>'Mladí jazdci'!QU16</f>
        <v>0</v>
      </c>
      <c r="QV24" s="97">
        <f>'Mladí jazdci'!QV16</f>
        <v>0</v>
      </c>
      <c r="QW24" s="97">
        <f>'Mladí jazdci'!QW16</f>
        <v>0</v>
      </c>
      <c r="QX24" s="97">
        <f>'Mladí jazdci'!QX16</f>
        <v>0</v>
      </c>
      <c r="QY24" s="97">
        <f>'Mladí jazdci'!QY16</f>
        <v>0</v>
      </c>
      <c r="QZ24" s="97">
        <f>'Mladí jazdci'!QZ16</f>
        <v>0</v>
      </c>
      <c r="RA24" s="97">
        <f>'Mladí jazdci'!RA16</f>
        <v>0</v>
      </c>
      <c r="RB24" s="97">
        <f>'Mladí jazdci'!RB16</f>
        <v>0</v>
      </c>
      <c r="RC24" s="97">
        <f>'Mladí jazdci'!RC16</f>
        <v>0</v>
      </c>
      <c r="RD24" s="97">
        <f>'Mladí jazdci'!RD16</f>
        <v>0</v>
      </c>
      <c r="RE24" s="97">
        <f>'Mladí jazdci'!RE16</f>
        <v>0</v>
      </c>
      <c r="RF24" s="97">
        <f>'Mladí jazdci'!RF16</f>
        <v>0</v>
      </c>
      <c r="RG24" s="97">
        <f>'Mladí jazdci'!RG16</f>
        <v>0</v>
      </c>
      <c r="RH24" s="97">
        <f>'Mladí jazdci'!RH16</f>
        <v>0</v>
      </c>
      <c r="RI24" s="97">
        <f>'Mladí jazdci'!RI16</f>
        <v>0</v>
      </c>
      <c r="RJ24" s="97">
        <f>'Mladí jazdci'!RJ16</f>
        <v>0</v>
      </c>
      <c r="RK24" s="97">
        <f>'Mladí jazdci'!RK16</f>
        <v>0</v>
      </c>
      <c r="RL24" s="97">
        <f>'Mladí jazdci'!RL16</f>
        <v>0</v>
      </c>
      <c r="RM24" s="97">
        <f>'Mladí jazdci'!RM16</f>
        <v>0</v>
      </c>
      <c r="RN24" s="97">
        <f>'Mladí jazdci'!RN16</f>
        <v>0</v>
      </c>
      <c r="RO24" s="97">
        <f>'Mladí jazdci'!RO16</f>
        <v>0</v>
      </c>
      <c r="RP24" s="97">
        <f>'Mladí jazdci'!RP16</f>
        <v>0</v>
      </c>
      <c r="RQ24" s="97">
        <f>'Mladí jazdci'!RQ16</f>
        <v>0</v>
      </c>
      <c r="RR24" s="97">
        <f>'Mladí jazdci'!RR16</f>
        <v>0</v>
      </c>
      <c r="RS24" s="97">
        <f>'Mladí jazdci'!RS16</f>
        <v>0</v>
      </c>
      <c r="RT24" s="97">
        <f>'Mladí jazdci'!RT16</f>
        <v>0</v>
      </c>
      <c r="RU24" s="97">
        <f>'Mladí jazdci'!RU16</f>
        <v>0</v>
      </c>
      <c r="RV24" s="97">
        <f>'Mladí jazdci'!RV16</f>
        <v>0</v>
      </c>
      <c r="RW24" s="97">
        <f>'Mladí jazdci'!RW16</f>
        <v>0</v>
      </c>
      <c r="RX24" s="97">
        <f>'Mladí jazdci'!RX16</f>
        <v>0</v>
      </c>
      <c r="RY24" s="97">
        <f>'Mladí jazdci'!RY16</f>
        <v>0</v>
      </c>
      <c r="RZ24" s="97">
        <f>'Mladí jazdci'!RZ16</f>
        <v>0</v>
      </c>
      <c r="SA24" s="97">
        <f>'Mladí jazdci'!SA16</f>
        <v>0</v>
      </c>
      <c r="SB24" s="97">
        <f>'Mladí jazdci'!SB16</f>
        <v>0</v>
      </c>
      <c r="SC24" s="97">
        <f>'Mladí jazdci'!SC16</f>
        <v>0</v>
      </c>
      <c r="SD24" s="97">
        <f>'Mladí jazdci'!SD16</f>
        <v>0</v>
      </c>
      <c r="SE24" s="97">
        <f>'Mladí jazdci'!SE16</f>
        <v>0</v>
      </c>
      <c r="SF24" s="97">
        <f>'Mladí jazdci'!SF16</f>
        <v>0</v>
      </c>
      <c r="SG24" s="97">
        <f>'Mladí jazdci'!SG16</f>
        <v>0</v>
      </c>
      <c r="SH24" s="97">
        <f>'Mladí jazdci'!SH16</f>
        <v>0</v>
      </c>
      <c r="SI24" s="97">
        <f>'Mladí jazdci'!SI16</f>
        <v>0</v>
      </c>
      <c r="SJ24" s="97">
        <f>'Mladí jazdci'!SJ16</f>
        <v>0</v>
      </c>
      <c r="SK24" s="97">
        <f>'Mladí jazdci'!SK16</f>
        <v>0</v>
      </c>
      <c r="SL24" s="97">
        <f>'Mladí jazdci'!SL16</f>
        <v>0</v>
      </c>
      <c r="SM24" s="97">
        <f>'Mladí jazdci'!SM16</f>
        <v>0</v>
      </c>
      <c r="SN24" s="97">
        <f>'Mladí jazdci'!SN16</f>
        <v>0</v>
      </c>
      <c r="SO24" s="97">
        <f>'Mladí jazdci'!SO16</f>
        <v>0</v>
      </c>
      <c r="SP24" s="97">
        <f>'Mladí jazdci'!SP16</f>
        <v>0</v>
      </c>
      <c r="SQ24" s="97">
        <f>'Mladí jazdci'!SQ16</f>
        <v>0</v>
      </c>
      <c r="SR24" s="97">
        <f>'Mladí jazdci'!SR16</f>
        <v>0</v>
      </c>
      <c r="SS24" s="97">
        <f>'Mladí jazdci'!SS16</f>
        <v>0</v>
      </c>
      <c r="ST24" s="97">
        <f>'Mladí jazdci'!ST16</f>
        <v>0</v>
      </c>
      <c r="SU24" s="97">
        <f>'Mladí jazdci'!SU16</f>
        <v>0</v>
      </c>
      <c r="SV24" s="97">
        <f>'Mladí jazdci'!SV16</f>
        <v>0</v>
      </c>
      <c r="SW24" s="97">
        <f>'Mladí jazdci'!SW16</f>
        <v>0</v>
      </c>
      <c r="SX24" s="97">
        <f>'Mladí jazdci'!SX16</f>
        <v>0</v>
      </c>
      <c r="SY24" s="97">
        <f>'Mladí jazdci'!SY16</f>
        <v>0</v>
      </c>
      <c r="SZ24" s="97">
        <f>'Mladí jazdci'!SZ16</f>
        <v>0</v>
      </c>
      <c r="TA24" s="97">
        <f>'Mladí jazdci'!TA16</f>
        <v>0</v>
      </c>
      <c r="TB24" s="97">
        <f>'Mladí jazdci'!TB16</f>
        <v>0</v>
      </c>
    </row>
    <row r="25" spans="1:522" s="1" customFormat="1" ht="18" customHeight="1" x14ac:dyDescent="0.2">
      <c r="A25" s="12"/>
      <c r="B25" s="11"/>
      <c r="E25" s="4" t="s">
        <v>87</v>
      </c>
      <c r="F25" s="9">
        <v>8401</v>
      </c>
      <c r="G25" s="9" t="s">
        <v>96</v>
      </c>
      <c r="H25" s="4" t="s">
        <v>19</v>
      </c>
      <c r="I25" s="1">
        <f>SUM(K25:TB25)</f>
        <v>11</v>
      </c>
      <c r="J25" s="12"/>
      <c r="K25" s="97">
        <f>Juniori!K10</f>
        <v>0</v>
      </c>
      <c r="L25" s="97">
        <f>Juniori!L10</f>
        <v>0</v>
      </c>
      <c r="M25" s="97">
        <f>Juniori!M10</f>
        <v>0</v>
      </c>
      <c r="N25" s="97">
        <f>Juniori!N10</f>
        <v>0</v>
      </c>
      <c r="O25" s="97">
        <f>Juniori!O10</f>
        <v>0</v>
      </c>
      <c r="P25" s="97">
        <f>Juniori!P10</f>
        <v>0</v>
      </c>
      <c r="Q25" s="97">
        <f>Juniori!Q10</f>
        <v>0</v>
      </c>
      <c r="R25" s="97">
        <f>Juniori!R10</f>
        <v>0</v>
      </c>
      <c r="S25" s="97">
        <f>Juniori!S10</f>
        <v>0</v>
      </c>
      <c r="T25" s="97">
        <f>Juniori!T10</f>
        <v>0</v>
      </c>
      <c r="U25" s="97">
        <f>Juniori!U10</f>
        <v>0</v>
      </c>
      <c r="V25" s="97">
        <f>Juniori!V10</f>
        <v>0</v>
      </c>
      <c r="W25" s="97">
        <f>Juniori!W10</f>
        <v>0</v>
      </c>
      <c r="X25" s="97">
        <f>Juniori!X10</f>
        <v>0</v>
      </c>
      <c r="Y25" s="97">
        <f>Juniori!Y10</f>
        <v>0</v>
      </c>
      <c r="Z25" s="97">
        <f>Juniori!Z10</f>
        <v>0</v>
      </c>
      <c r="AA25" s="97">
        <f>Juniori!AA10</f>
        <v>0</v>
      </c>
      <c r="AB25" s="97">
        <f>Juniori!AB10</f>
        <v>0</v>
      </c>
      <c r="AC25" s="97">
        <f>Juniori!AC10</f>
        <v>0</v>
      </c>
      <c r="AD25" s="97">
        <f>Juniori!AD10</f>
        <v>0</v>
      </c>
      <c r="AE25" s="97">
        <f>Juniori!AE10</f>
        <v>0</v>
      </c>
      <c r="AF25" s="97">
        <f>Juniori!AF10</f>
        <v>0</v>
      </c>
      <c r="AG25" s="97">
        <f>Juniori!AG10</f>
        <v>0</v>
      </c>
      <c r="AH25" s="97">
        <f>Juniori!AH10</f>
        <v>0</v>
      </c>
      <c r="AI25" s="97">
        <f>Juniori!AI10</f>
        <v>0</v>
      </c>
      <c r="AJ25" s="97">
        <f>Juniori!AJ10</f>
        <v>0</v>
      </c>
      <c r="AK25" s="97">
        <f>Juniori!AK10</f>
        <v>0</v>
      </c>
      <c r="AL25" s="97">
        <f>Juniori!AL10</f>
        <v>0</v>
      </c>
      <c r="AM25" s="97">
        <f>Juniori!AM10</f>
        <v>0</v>
      </c>
      <c r="AN25" s="97">
        <f>Juniori!AN10</f>
        <v>0</v>
      </c>
      <c r="AO25" s="97">
        <f>Juniori!AO10</f>
        <v>0</v>
      </c>
      <c r="AP25" s="97">
        <f>Juniori!AP10</f>
        <v>0</v>
      </c>
      <c r="AQ25" s="97">
        <f>Juniori!AQ10</f>
        <v>0</v>
      </c>
      <c r="AR25" s="97">
        <f>Juniori!AR10</f>
        <v>0</v>
      </c>
      <c r="AS25" s="97">
        <f>Juniori!AS10</f>
        <v>0</v>
      </c>
      <c r="AT25" s="97">
        <f>Juniori!AT10</f>
        <v>0</v>
      </c>
      <c r="AU25" s="97">
        <f>Juniori!AU10</f>
        <v>0</v>
      </c>
      <c r="AV25" s="97">
        <f>Juniori!AV10</f>
        <v>0</v>
      </c>
      <c r="AW25" s="97">
        <f>Juniori!AW10</f>
        <v>0</v>
      </c>
      <c r="AX25" s="97">
        <f>Juniori!AX10</f>
        <v>0</v>
      </c>
      <c r="AY25" s="97">
        <f>Juniori!AY10</f>
        <v>0</v>
      </c>
      <c r="AZ25" s="97">
        <f>Juniori!AZ10</f>
        <v>0</v>
      </c>
      <c r="BA25" s="97">
        <f>Juniori!BA10</f>
        <v>0</v>
      </c>
      <c r="BB25" s="97">
        <f>Juniori!BB10</f>
        <v>0</v>
      </c>
      <c r="BC25" s="97">
        <f>Juniori!BC10</f>
        <v>0</v>
      </c>
      <c r="BD25" s="97">
        <f>Juniori!BD10</f>
        <v>0</v>
      </c>
      <c r="BE25" s="97">
        <f>Juniori!BE10</f>
        <v>0</v>
      </c>
      <c r="BF25" s="97">
        <f>Juniori!BF10</f>
        <v>0</v>
      </c>
      <c r="BG25" s="97">
        <f>Juniori!BG10</f>
        <v>0</v>
      </c>
      <c r="BH25" s="97">
        <f>Juniori!BH10</f>
        <v>0</v>
      </c>
      <c r="BI25" s="97">
        <f>Juniori!BI10</f>
        <v>0</v>
      </c>
      <c r="BJ25" s="97">
        <f>Juniori!BJ10</f>
        <v>0</v>
      </c>
      <c r="BK25" s="97">
        <f>Juniori!BK10</f>
        <v>0</v>
      </c>
      <c r="BL25" s="97">
        <f>Juniori!BL10</f>
        <v>0</v>
      </c>
      <c r="BM25" s="97">
        <f>Juniori!BM10</f>
        <v>0</v>
      </c>
      <c r="BN25" s="97">
        <f>Juniori!BN10</f>
        <v>0</v>
      </c>
      <c r="BO25" s="97">
        <f>Juniori!BO10</f>
        <v>3</v>
      </c>
      <c r="BP25" s="97">
        <f>Juniori!BP10</f>
        <v>0</v>
      </c>
      <c r="BQ25" s="97">
        <f>Juniori!BQ10</f>
        <v>0</v>
      </c>
      <c r="BR25" s="97">
        <f>Juniori!BR10</f>
        <v>8</v>
      </c>
      <c r="BS25" s="97">
        <f>Juniori!BS10</f>
        <v>0</v>
      </c>
      <c r="BT25" s="97">
        <f>Juniori!BT10</f>
        <v>0</v>
      </c>
      <c r="BU25" s="97">
        <f>Juniori!BU10</f>
        <v>0</v>
      </c>
      <c r="BV25" s="97">
        <f>Juniori!BV10</f>
        <v>0</v>
      </c>
      <c r="BW25" s="97">
        <f>Juniori!BW10</f>
        <v>0</v>
      </c>
      <c r="BX25" s="97">
        <f>Juniori!BX10</f>
        <v>0</v>
      </c>
      <c r="BY25" s="97">
        <f>Juniori!BY10</f>
        <v>0</v>
      </c>
      <c r="BZ25" s="97">
        <f>Juniori!BZ10</f>
        <v>0</v>
      </c>
      <c r="CA25" s="97">
        <f>Juniori!CA10</f>
        <v>0</v>
      </c>
      <c r="CB25" s="97">
        <f>Juniori!CB10</f>
        <v>0</v>
      </c>
      <c r="CC25" s="97">
        <f>Juniori!CC10</f>
        <v>0</v>
      </c>
      <c r="CD25" s="97">
        <f>Juniori!CD10</f>
        <v>0</v>
      </c>
      <c r="CE25" s="97">
        <f>Juniori!CE10</f>
        <v>0</v>
      </c>
      <c r="CF25" s="97">
        <f>Juniori!CF10</f>
        <v>0</v>
      </c>
      <c r="CG25" s="97">
        <f>Juniori!CG10</f>
        <v>0</v>
      </c>
      <c r="CH25" s="97">
        <f>Juniori!CH10</f>
        <v>0</v>
      </c>
      <c r="CI25" s="97">
        <f>Juniori!CI10</f>
        <v>0</v>
      </c>
      <c r="CJ25" s="97">
        <f>Juniori!CJ10</f>
        <v>0</v>
      </c>
      <c r="CK25" s="97">
        <f>Juniori!CK10</f>
        <v>0</v>
      </c>
      <c r="CL25" s="97">
        <f>Juniori!CL10</f>
        <v>0</v>
      </c>
      <c r="CM25" s="97">
        <f>Juniori!CM10</f>
        <v>0</v>
      </c>
      <c r="CN25" s="97">
        <f>Juniori!CN10</f>
        <v>0</v>
      </c>
      <c r="CO25" s="97">
        <f>Juniori!CO10</f>
        <v>0</v>
      </c>
      <c r="CP25" s="97">
        <f>Juniori!CP10</f>
        <v>0</v>
      </c>
      <c r="CQ25" s="97">
        <f>Juniori!CQ10</f>
        <v>0</v>
      </c>
      <c r="CR25" s="97">
        <f>Juniori!CR10</f>
        <v>0</v>
      </c>
      <c r="CS25" s="97">
        <f>Juniori!CS10</f>
        <v>0</v>
      </c>
      <c r="CT25" s="97">
        <f>Juniori!CT10</f>
        <v>0</v>
      </c>
      <c r="CU25" s="97">
        <f>Juniori!CU10</f>
        <v>0</v>
      </c>
      <c r="CV25" s="97">
        <f>Juniori!CV10</f>
        <v>0</v>
      </c>
      <c r="CW25" s="97">
        <f>Juniori!CW10</f>
        <v>0</v>
      </c>
      <c r="CX25" s="97">
        <f>Juniori!CX10</f>
        <v>0</v>
      </c>
      <c r="CY25" s="97">
        <f>Juniori!CY10</f>
        <v>0</v>
      </c>
      <c r="CZ25" s="97">
        <f>Juniori!CZ10</f>
        <v>0</v>
      </c>
      <c r="DA25" s="97">
        <f>Juniori!DA10</f>
        <v>0</v>
      </c>
      <c r="DB25" s="97">
        <f>Juniori!DB10</f>
        <v>0</v>
      </c>
      <c r="DC25" s="97">
        <f>Juniori!DC10</f>
        <v>0</v>
      </c>
      <c r="DD25" s="97">
        <f>Juniori!DD10</f>
        <v>0</v>
      </c>
      <c r="DE25" s="97">
        <f>Juniori!DE10</f>
        <v>0</v>
      </c>
      <c r="DF25" s="97">
        <f>Juniori!DF10</f>
        <v>0</v>
      </c>
      <c r="DG25" s="97">
        <f>Juniori!DG10</f>
        <v>0</v>
      </c>
      <c r="DH25" s="97">
        <f>Juniori!DH10</f>
        <v>0</v>
      </c>
      <c r="DI25" s="97">
        <f>Juniori!DI10</f>
        <v>0</v>
      </c>
      <c r="DJ25" s="97">
        <f>Juniori!DJ10</f>
        <v>0</v>
      </c>
      <c r="DK25" s="97">
        <f>Juniori!DK10</f>
        <v>0</v>
      </c>
      <c r="DL25" s="97">
        <f>Juniori!DL10</f>
        <v>0</v>
      </c>
      <c r="DM25" s="97">
        <f>Juniori!DM10</f>
        <v>0</v>
      </c>
      <c r="DN25" s="97">
        <f>Juniori!DN10</f>
        <v>0</v>
      </c>
      <c r="DO25" s="97">
        <f>Juniori!DO10</f>
        <v>0</v>
      </c>
      <c r="DP25" s="97">
        <f>Juniori!DP10</f>
        <v>0</v>
      </c>
      <c r="DQ25" s="97">
        <f>Juniori!DQ10</f>
        <v>0</v>
      </c>
      <c r="DR25" s="97">
        <f>Juniori!DR10</f>
        <v>0</v>
      </c>
      <c r="DS25" s="97">
        <f>Juniori!DS10</f>
        <v>0</v>
      </c>
      <c r="DT25" s="97">
        <f>Juniori!DT10</f>
        <v>0</v>
      </c>
      <c r="DU25" s="97">
        <f>Juniori!DU10</f>
        <v>0</v>
      </c>
      <c r="DV25" s="97">
        <f>Juniori!DV10</f>
        <v>0</v>
      </c>
      <c r="DW25" s="97">
        <f>Juniori!DW10</f>
        <v>0</v>
      </c>
      <c r="DX25" s="97">
        <f>Juniori!DX10</f>
        <v>0</v>
      </c>
      <c r="DY25" s="97">
        <f>Juniori!DY10</f>
        <v>0</v>
      </c>
      <c r="DZ25" s="97">
        <f>Juniori!DZ10</f>
        <v>0</v>
      </c>
      <c r="EA25" s="97">
        <f>Juniori!EA10</f>
        <v>0</v>
      </c>
      <c r="EB25" s="97">
        <f>Juniori!EB10</f>
        <v>0</v>
      </c>
      <c r="EC25" s="97">
        <f>Juniori!EC10</f>
        <v>0</v>
      </c>
      <c r="ED25" s="97">
        <f>Juniori!ED10</f>
        <v>0</v>
      </c>
      <c r="EE25" s="97">
        <f>Juniori!EE10</f>
        <v>0</v>
      </c>
      <c r="EF25" s="97">
        <f>Juniori!EF10</f>
        <v>0</v>
      </c>
      <c r="EG25" s="97">
        <f>Juniori!EG10</f>
        <v>0</v>
      </c>
      <c r="EH25" s="97">
        <f>Juniori!EH10</f>
        <v>0</v>
      </c>
      <c r="EI25" s="97">
        <f>Juniori!EI10</f>
        <v>0</v>
      </c>
      <c r="EJ25" s="97">
        <f>Juniori!EJ10</f>
        <v>0</v>
      </c>
      <c r="EK25" s="97">
        <f>Juniori!EK10</f>
        <v>0</v>
      </c>
      <c r="EL25" s="97">
        <f>Juniori!EL10</f>
        <v>0</v>
      </c>
      <c r="EM25" s="97">
        <f>Juniori!EM10</f>
        <v>0</v>
      </c>
      <c r="EN25" s="97">
        <f>Juniori!EN10</f>
        <v>0</v>
      </c>
      <c r="EO25" s="97">
        <f>Juniori!EO10</f>
        <v>0</v>
      </c>
      <c r="EP25" s="97">
        <f>Juniori!EP10</f>
        <v>0</v>
      </c>
      <c r="EQ25" s="97">
        <f>Juniori!EQ10</f>
        <v>0</v>
      </c>
      <c r="ER25" s="97">
        <f>Juniori!ER10</f>
        <v>0</v>
      </c>
      <c r="ES25" s="97">
        <f>Juniori!ES10</f>
        <v>0</v>
      </c>
      <c r="ET25" s="97">
        <f>Juniori!ET10</f>
        <v>0</v>
      </c>
      <c r="EU25" s="97">
        <f>Juniori!EU10</f>
        <v>0</v>
      </c>
      <c r="EV25" s="97">
        <f>Juniori!EV10</f>
        <v>0</v>
      </c>
      <c r="EW25" s="97">
        <f>Juniori!EW10</f>
        <v>0</v>
      </c>
      <c r="EX25" s="97">
        <f>Juniori!EX10</f>
        <v>0</v>
      </c>
      <c r="EY25" s="97">
        <f>Juniori!EY10</f>
        <v>0</v>
      </c>
      <c r="EZ25" s="97">
        <f>Juniori!EZ10</f>
        <v>0</v>
      </c>
      <c r="FA25" s="97">
        <f>Juniori!FA10</f>
        <v>0</v>
      </c>
      <c r="FB25" s="97">
        <f>Juniori!FB10</f>
        <v>0</v>
      </c>
      <c r="FC25" s="97">
        <f>Juniori!FC10</f>
        <v>0</v>
      </c>
      <c r="FD25" s="97">
        <f>Juniori!FD10</f>
        <v>0</v>
      </c>
      <c r="FE25" s="97">
        <f>Juniori!FE10</f>
        <v>0</v>
      </c>
      <c r="FF25" s="97">
        <f>Juniori!FF10</f>
        <v>0</v>
      </c>
      <c r="FG25" s="97">
        <f>Juniori!FG10</f>
        <v>0</v>
      </c>
      <c r="FH25" s="97">
        <f>Juniori!FH10</f>
        <v>0</v>
      </c>
      <c r="FI25" s="97">
        <f>Juniori!FI10</f>
        <v>0</v>
      </c>
      <c r="FJ25" s="97">
        <f>Juniori!FJ10</f>
        <v>0</v>
      </c>
      <c r="FK25" s="97">
        <f>Juniori!FK10</f>
        <v>0</v>
      </c>
      <c r="FL25" s="97">
        <f>Juniori!FL10</f>
        <v>0</v>
      </c>
      <c r="FM25" s="97">
        <f>Juniori!FM10</f>
        <v>0</v>
      </c>
      <c r="FN25" s="97">
        <f>Juniori!FN10</f>
        <v>0</v>
      </c>
      <c r="FO25" s="97">
        <f>Juniori!FO10</f>
        <v>0</v>
      </c>
      <c r="FP25" s="97">
        <f>Juniori!FP10</f>
        <v>0</v>
      </c>
      <c r="FQ25" s="97">
        <f>Juniori!FQ10</f>
        <v>0</v>
      </c>
      <c r="FR25" s="97">
        <f>Juniori!FR10</f>
        <v>0</v>
      </c>
      <c r="FS25" s="97">
        <f>Juniori!FS10</f>
        <v>0</v>
      </c>
      <c r="FT25" s="97">
        <f>Juniori!FT10</f>
        <v>0</v>
      </c>
      <c r="FU25" s="97">
        <f>Juniori!FU10</f>
        <v>0</v>
      </c>
      <c r="FV25" s="97">
        <f>Juniori!FV10</f>
        <v>0</v>
      </c>
      <c r="FW25" s="97">
        <f>Juniori!FW10</f>
        <v>0</v>
      </c>
      <c r="FX25" s="97">
        <f>Juniori!FX10</f>
        <v>0</v>
      </c>
      <c r="FY25" s="97">
        <f>Juniori!FY10</f>
        <v>0</v>
      </c>
      <c r="FZ25" s="97">
        <f>Juniori!FZ10</f>
        <v>0</v>
      </c>
      <c r="GA25" s="97">
        <f>Juniori!GA10</f>
        <v>0</v>
      </c>
      <c r="GB25" s="97">
        <f>Juniori!GB10</f>
        <v>0</v>
      </c>
      <c r="GC25" s="97">
        <f>Juniori!GC10</f>
        <v>0</v>
      </c>
      <c r="GD25" s="97">
        <f>Juniori!GD10</f>
        <v>0</v>
      </c>
      <c r="GE25" s="97">
        <f>Juniori!GE10</f>
        <v>0</v>
      </c>
      <c r="GF25" s="97">
        <f>Juniori!GF10</f>
        <v>0</v>
      </c>
      <c r="GG25" s="97">
        <f>Juniori!GG10</f>
        <v>0</v>
      </c>
      <c r="GH25" s="97">
        <f>Juniori!GH10</f>
        <v>0</v>
      </c>
      <c r="GI25" s="97">
        <f>Juniori!GI10</f>
        <v>0</v>
      </c>
      <c r="GJ25" s="97">
        <f>Juniori!GJ10</f>
        <v>0</v>
      </c>
      <c r="GK25" s="97">
        <f>Juniori!GK10</f>
        <v>0</v>
      </c>
      <c r="GL25" s="97">
        <f>Juniori!GL10</f>
        <v>0</v>
      </c>
      <c r="GM25" s="97">
        <f>Juniori!GM10</f>
        <v>0</v>
      </c>
      <c r="GN25" s="97">
        <f>Juniori!GN10</f>
        <v>0</v>
      </c>
      <c r="GO25" s="97">
        <f>Juniori!GO10</f>
        <v>0</v>
      </c>
      <c r="GP25" s="97">
        <f>Juniori!GP10</f>
        <v>0</v>
      </c>
      <c r="GQ25" s="97">
        <f>Juniori!GQ10</f>
        <v>0</v>
      </c>
      <c r="GR25" s="97">
        <f>Juniori!GR10</f>
        <v>0</v>
      </c>
      <c r="GS25" s="97">
        <f>Juniori!GS10</f>
        <v>0</v>
      </c>
      <c r="GT25" s="97">
        <f>Juniori!GT10</f>
        <v>0</v>
      </c>
      <c r="GU25" s="97">
        <f>Juniori!GU10</f>
        <v>0</v>
      </c>
      <c r="GV25" s="97">
        <f>Juniori!GV10</f>
        <v>0</v>
      </c>
      <c r="GW25" s="97">
        <f>Juniori!GW10</f>
        <v>0</v>
      </c>
      <c r="GX25" s="97">
        <f>Juniori!GX10</f>
        <v>0</v>
      </c>
      <c r="GY25" s="97">
        <f>Juniori!GY10</f>
        <v>0</v>
      </c>
      <c r="GZ25" s="97">
        <f>Juniori!GZ10</f>
        <v>0</v>
      </c>
      <c r="HA25" s="97">
        <f>Juniori!HA10</f>
        <v>0</v>
      </c>
      <c r="HB25" s="97">
        <f>Juniori!HB10</f>
        <v>0</v>
      </c>
      <c r="HC25" s="97">
        <f>Juniori!HC10</f>
        <v>0</v>
      </c>
      <c r="HD25" s="97">
        <f>Juniori!HD10</f>
        <v>0</v>
      </c>
      <c r="HE25" s="97">
        <f>Juniori!HE10</f>
        <v>0</v>
      </c>
      <c r="HF25" s="97">
        <f>Juniori!HF10</f>
        <v>0</v>
      </c>
      <c r="HG25" s="97">
        <f>Juniori!HG10</f>
        <v>0</v>
      </c>
      <c r="HH25" s="97">
        <f>Juniori!HH10</f>
        <v>0</v>
      </c>
      <c r="HI25" s="97">
        <f>Juniori!HI10</f>
        <v>0</v>
      </c>
      <c r="HJ25" s="97">
        <f>Juniori!HJ10</f>
        <v>0</v>
      </c>
      <c r="HK25" s="97">
        <f>Juniori!HK10</f>
        <v>0</v>
      </c>
      <c r="HL25" s="97">
        <f>Juniori!HL10</f>
        <v>0</v>
      </c>
      <c r="HM25" s="97">
        <f>Juniori!HM10</f>
        <v>0</v>
      </c>
      <c r="HN25" s="97">
        <f>Juniori!HN10</f>
        <v>0</v>
      </c>
      <c r="HO25" s="97">
        <f>Juniori!HO10</f>
        <v>0</v>
      </c>
      <c r="HP25" s="97">
        <f>Juniori!HP10</f>
        <v>0</v>
      </c>
      <c r="HQ25" s="97">
        <f>Juniori!HQ10</f>
        <v>0</v>
      </c>
      <c r="HR25" s="97">
        <f>Juniori!HR10</f>
        <v>0</v>
      </c>
      <c r="HS25" s="97">
        <f>Juniori!HS10</f>
        <v>0</v>
      </c>
      <c r="HT25" s="97">
        <f>Juniori!HT10</f>
        <v>0</v>
      </c>
      <c r="HU25" s="97">
        <f>Juniori!HU10</f>
        <v>0</v>
      </c>
      <c r="HV25" s="97">
        <f>Juniori!HV10</f>
        <v>0</v>
      </c>
      <c r="HW25" s="97">
        <f>Juniori!HW10</f>
        <v>0</v>
      </c>
      <c r="HX25" s="97">
        <f>Juniori!HX10</f>
        <v>0</v>
      </c>
      <c r="HY25" s="97">
        <f>Juniori!HY10</f>
        <v>0</v>
      </c>
      <c r="HZ25" s="97">
        <f>Juniori!HZ10</f>
        <v>0</v>
      </c>
      <c r="IA25" s="97">
        <f>Juniori!IA10</f>
        <v>0</v>
      </c>
      <c r="IB25" s="97">
        <f>Juniori!IB10</f>
        <v>0</v>
      </c>
      <c r="IC25" s="97">
        <f>Juniori!IC10</f>
        <v>0</v>
      </c>
      <c r="ID25" s="97">
        <f>Juniori!ID10</f>
        <v>0</v>
      </c>
      <c r="IE25" s="97">
        <f>Juniori!IE10</f>
        <v>0</v>
      </c>
      <c r="IF25" s="97">
        <f>Juniori!IF10</f>
        <v>0</v>
      </c>
      <c r="IG25" s="97">
        <f>Juniori!IG10</f>
        <v>0</v>
      </c>
      <c r="IH25" s="97">
        <f>Juniori!IH10</f>
        <v>0</v>
      </c>
      <c r="II25" s="97">
        <f>Juniori!II10</f>
        <v>0</v>
      </c>
      <c r="IJ25" s="97">
        <f>Juniori!IJ10</f>
        <v>0</v>
      </c>
      <c r="IK25" s="97">
        <f>Juniori!IK10</f>
        <v>0</v>
      </c>
      <c r="IL25" s="97">
        <f>Juniori!IL10</f>
        <v>0</v>
      </c>
      <c r="IM25" s="97">
        <f>Juniori!IM10</f>
        <v>0</v>
      </c>
      <c r="IN25" s="97">
        <f>Juniori!IN10</f>
        <v>0</v>
      </c>
      <c r="IO25" s="97">
        <f>Juniori!IO10</f>
        <v>0</v>
      </c>
      <c r="IP25" s="97">
        <f>Juniori!IP10</f>
        <v>0</v>
      </c>
      <c r="IQ25" s="97">
        <f>Juniori!IQ10</f>
        <v>0</v>
      </c>
      <c r="IR25" s="97">
        <f>Juniori!IR10</f>
        <v>0</v>
      </c>
      <c r="IS25" s="97">
        <f>Juniori!IS10</f>
        <v>0</v>
      </c>
      <c r="IT25" s="97">
        <f>Juniori!IT10</f>
        <v>0</v>
      </c>
      <c r="IU25" s="97">
        <f>Juniori!IU10</f>
        <v>0</v>
      </c>
      <c r="IV25" s="97">
        <f>Juniori!IV10</f>
        <v>0</v>
      </c>
      <c r="IW25" s="97">
        <f>Juniori!IW10</f>
        <v>0</v>
      </c>
      <c r="IX25" s="97">
        <f>Juniori!IX10</f>
        <v>0</v>
      </c>
      <c r="IY25" s="97">
        <f>Juniori!IY10</f>
        <v>0</v>
      </c>
      <c r="IZ25" s="97">
        <f>Juniori!IZ10</f>
        <v>0</v>
      </c>
      <c r="JA25" s="97">
        <f>Juniori!JA10</f>
        <v>0</v>
      </c>
      <c r="JB25" s="97">
        <f>Juniori!JB10</f>
        <v>0</v>
      </c>
      <c r="JC25" s="97">
        <f>Juniori!JC10</f>
        <v>0</v>
      </c>
      <c r="JD25" s="97">
        <f>Juniori!JD10</f>
        <v>0</v>
      </c>
      <c r="JE25" s="97">
        <f>Juniori!JE10</f>
        <v>0</v>
      </c>
      <c r="JF25" s="97">
        <f>Juniori!JF10</f>
        <v>0</v>
      </c>
      <c r="JG25" s="97">
        <f>Juniori!JG10</f>
        <v>0</v>
      </c>
      <c r="JH25" s="97">
        <f>Juniori!JH10</f>
        <v>0</v>
      </c>
      <c r="JI25" s="97">
        <f>Juniori!JI10</f>
        <v>0</v>
      </c>
      <c r="JJ25" s="97">
        <f>Juniori!JJ10</f>
        <v>0</v>
      </c>
      <c r="JK25" s="97">
        <f>Juniori!JK10</f>
        <v>0</v>
      </c>
      <c r="JL25" s="97">
        <f>Juniori!JL10</f>
        <v>0</v>
      </c>
      <c r="JM25" s="97">
        <f>Juniori!JM10</f>
        <v>0</v>
      </c>
      <c r="JN25" s="97">
        <f>Juniori!JN10</f>
        <v>0</v>
      </c>
      <c r="JO25" s="97">
        <f>Juniori!JO10</f>
        <v>0</v>
      </c>
      <c r="JP25" s="97">
        <f>Juniori!JP10</f>
        <v>0</v>
      </c>
      <c r="JQ25" s="97">
        <f>Juniori!JQ10</f>
        <v>0</v>
      </c>
      <c r="JR25" s="97">
        <f>Juniori!JR10</f>
        <v>0</v>
      </c>
      <c r="JS25" s="97">
        <f>Juniori!JS10</f>
        <v>0</v>
      </c>
      <c r="JT25" s="97">
        <f>Juniori!JT10</f>
        <v>0</v>
      </c>
      <c r="JU25" s="97">
        <f>Juniori!JU10</f>
        <v>0</v>
      </c>
      <c r="JV25" s="97">
        <f>Juniori!JV10</f>
        <v>0</v>
      </c>
      <c r="JW25" s="97">
        <f>Juniori!JW10</f>
        <v>0</v>
      </c>
      <c r="JX25" s="97">
        <f>Juniori!JX10</f>
        <v>0</v>
      </c>
      <c r="JY25" s="97">
        <f>Juniori!JY10</f>
        <v>0</v>
      </c>
      <c r="JZ25" s="97">
        <f>Juniori!JZ10</f>
        <v>0</v>
      </c>
      <c r="KA25" s="97">
        <f>Juniori!KA10</f>
        <v>0</v>
      </c>
      <c r="KB25" s="97">
        <f>Juniori!KB10</f>
        <v>0</v>
      </c>
      <c r="KC25" s="97">
        <f>Juniori!KC10</f>
        <v>0</v>
      </c>
      <c r="KD25" s="97">
        <f>Juniori!KD10</f>
        <v>0</v>
      </c>
      <c r="KE25" s="97">
        <f>Juniori!KE10</f>
        <v>0</v>
      </c>
      <c r="KF25" s="97">
        <f>Juniori!KF10</f>
        <v>0</v>
      </c>
      <c r="KG25" s="97">
        <f>Juniori!KG10</f>
        <v>0</v>
      </c>
      <c r="KH25" s="97">
        <f>Juniori!KH10</f>
        <v>0</v>
      </c>
      <c r="KI25" s="97">
        <f>Juniori!KI10</f>
        <v>0</v>
      </c>
      <c r="KJ25" s="97">
        <f>Juniori!KJ10</f>
        <v>0</v>
      </c>
      <c r="KK25" s="97">
        <f>Juniori!KK10</f>
        <v>0</v>
      </c>
      <c r="KL25" s="97">
        <f>Juniori!KL10</f>
        <v>0</v>
      </c>
      <c r="KM25" s="97">
        <f>Juniori!KM10</f>
        <v>0</v>
      </c>
      <c r="KN25" s="97">
        <f>Juniori!KN10</f>
        <v>0</v>
      </c>
      <c r="KO25" s="97">
        <f>Juniori!KO10</f>
        <v>0</v>
      </c>
      <c r="KP25" s="97">
        <f>Juniori!KP10</f>
        <v>0</v>
      </c>
      <c r="KQ25" s="97">
        <f>Juniori!KQ10</f>
        <v>0</v>
      </c>
      <c r="KR25" s="97">
        <f>Juniori!KR10</f>
        <v>0</v>
      </c>
      <c r="KS25" s="97">
        <f>Juniori!KS10</f>
        <v>0</v>
      </c>
      <c r="KT25" s="97">
        <f>Juniori!KT10</f>
        <v>0</v>
      </c>
      <c r="KU25" s="97">
        <f>Juniori!KU10</f>
        <v>0</v>
      </c>
      <c r="KV25" s="97">
        <f>Juniori!KV10</f>
        <v>0</v>
      </c>
      <c r="KW25" s="97">
        <f>Juniori!KW10</f>
        <v>0</v>
      </c>
      <c r="KX25" s="97">
        <f>Juniori!KX10</f>
        <v>0</v>
      </c>
      <c r="KY25" s="97">
        <f>Juniori!KY10</f>
        <v>0</v>
      </c>
      <c r="KZ25" s="97">
        <f>Juniori!KZ10</f>
        <v>0</v>
      </c>
      <c r="LA25" s="97">
        <f>Juniori!LA10</f>
        <v>0</v>
      </c>
      <c r="LB25" s="97">
        <f>Juniori!LB10</f>
        <v>0</v>
      </c>
      <c r="LC25" s="97">
        <f>Juniori!LC10</f>
        <v>0</v>
      </c>
      <c r="LD25" s="97">
        <f>Juniori!LD10</f>
        <v>0</v>
      </c>
      <c r="LE25" s="97">
        <f>Juniori!LE10</f>
        <v>0</v>
      </c>
      <c r="LF25" s="97">
        <f>Juniori!LF10</f>
        <v>0</v>
      </c>
      <c r="LG25" s="97">
        <f>Juniori!LG10</f>
        <v>0</v>
      </c>
      <c r="LH25" s="97">
        <f>Juniori!LH10</f>
        <v>0</v>
      </c>
      <c r="LI25" s="97">
        <f>Juniori!LI10</f>
        <v>0</v>
      </c>
      <c r="LJ25" s="97">
        <f>Juniori!LJ10</f>
        <v>0</v>
      </c>
      <c r="LK25" s="97">
        <f>Juniori!LK10</f>
        <v>0</v>
      </c>
      <c r="LL25" s="97">
        <f>Juniori!LL10</f>
        <v>0</v>
      </c>
      <c r="LM25" s="97">
        <f>Juniori!LM10</f>
        <v>0</v>
      </c>
      <c r="LN25" s="97">
        <f>Juniori!LN10</f>
        <v>0</v>
      </c>
      <c r="LO25" s="97">
        <f>Juniori!LO10</f>
        <v>0</v>
      </c>
      <c r="LP25" s="97">
        <f>Juniori!LP10</f>
        <v>0</v>
      </c>
      <c r="LQ25" s="97">
        <f>Juniori!LQ10</f>
        <v>0</v>
      </c>
      <c r="LR25" s="97">
        <f>Juniori!LR10</f>
        <v>0</v>
      </c>
      <c r="LS25" s="97">
        <f>Juniori!LS10</f>
        <v>0</v>
      </c>
      <c r="LT25" s="97">
        <f>Juniori!LT10</f>
        <v>0</v>
      </c>
      <c r="LU25" s="97">
        <f>Juniori!LU10</f>
        <v>0</v>
      </c>
      <c r="LV25" s="97">
        <f>Juniori!LV10</f>
        <v>0</v>
      </c>
      <c r="LW25" s="97">
        <f>Juniori!LW10</f>
        <v>0</v>
      </c>
      <c r="LX25" s="97">
        <f>Juniori!LX10</f>
        <v>0</v>
      </c>
      <c r="LY25" s="97">
        <f>Juniori!LY10</f>
        <v>0</v>
      </c>
      <c r="LZ25" s="97">
        <f>Juniori!LZ10</f>
        <v>0</v>
      </c>
      <c r="MA25" s="97">
        <f>Juniori!MA10</f>
        <v>0</v>
      </c>
      <c r="MB25" s="97">
        <f>Juniori!MB10</f>
        <v>0</v>
      </c>
      <c r="MC25" s="97">
        <f>Juniori!MC10</f>
        <v>0</v>
      </c>
      <c r="MD25" s="97">
        <f>Juniori!MD10</f>
        <v>0</v>
      </c>
      <c r="ME25" s="97">
        <f>Juniori!ME10</f>
        <v>0</v>
      </c>
      <c r="MF25" s="97">
        <f>Juniori!MF10</f>
        <v>0</v>
      </c>
      <c r="MG25" s="97">
        <f>Juniori!MG10</f>
        <v>0</v>
      </c>
      <c r="MH25" s="97">
        <f>Juniori!MH10</f>
        <v>0</v>
      </c>
      <c r="MI25" s="97">
        <f>Juniori!MI10</f>
        <v>0</v>
      </c>
      <c r="MJ25" s="97">
        <f>Juniori!MJ10</f>
        <v>0</v>
      </c>
      <c r="MK25" s="97">
        <f>Juniori!MK10</f>
        <v>0</v>
      </c>
      <c r="ML25" s="97">
        <f>Juniori!ML10</f>
        <v>0</v>
      </c>
      <c r="MM25" s="97">
        <f>Juniori!MM10</f>
        <v>0</v>
      </c>
      <c r="MN25" s="97">
        <f>Juniori!MN10</f>
        <v>0</v>
      </c>
      <c r="MO25" s="97">
        <f>Juniori!MO10</f>
        <v>0</v>
      </c>
      <c r="MP25" s="97">
        <f>Juniori!MP10</f>
        <v>0</v>
      </c>
      <c r="MQ25" s="97">
        <f>Juniori!MQ10</f>
        <v>0</v>
      </c>
      <c r="MR25" s="97">
        <f>Juniori!MR10</f>
        <v>0</v>
      </c>
      <c r="MS25" s="97">
        <f>Juniori!MS10</f>
        <v>0</v>
      </c>
      <c r="MT25" s="97">
        <f>Juniori!MT10</f>
        <v>0</v>
      </c>
      <c r="MU25" s="97">
        <f>Juniori!MU10</f>
        <v>0</v>
      </c>
      <c r="MV25" s="97">
        <f>Juniori!MV10</f>
        <v>0</v>
      </c>
      <c r="MW25" s="97">
        <f>Juniori!MW10</f>
        <v>0</v>
      </c>
      <c r="MX25" s="97">
        <f>Juniori!MX10</f>
        <v>0</v>
      </c>
      <c r="MY25" s="97">
        <f>Juniori!MY10</f>
        <v>0</v>
      </c>
      <c r="MZ25" s="97">
        <f>Juniori!MZ10</f>
        <v>0</v>
      </c>
      <c r="NA25" s="97">
        <f>Juniori!NA10</f>
        <v>0</v>
      </c>
      <c r="NB25" s="97">
        <f>Juniori!NB10</f>
        <v>0</v>
      </c>
      <c r="NC25" s="97">
        <f>Juniori!NC10</f>
        <v>0</v>
      </c>
      <c r="ND25" s="97">
        <f>Juniori!ND10</f>
        <v>0</v>
      </c>
      <c r="NE25" s="97">
        <f>Juniori!NE10</f>
        <v>0</v>
      </c>
      <c r="NF25" s="97">
        <f>Juniori!NF10</f>
        <v>0</v>
      </c>
      <c r="NG25" s="97">
        <f>Juniori!NG10</f>
        <v>0</v>
      </c>
      <c r="NH25" s="97">
        <f>Juniori!NH10</f>
        <v>0</v>
      </c>
      <c r="NI25" s="97">
        <f>Juniori!NI10</f>
        <v>0</v>
      </c>
      <c r="NJ25" s="97">
        <f>Juniori!NJ10</f>
        <v>0</v>
      </c>
      <c r="NK25" s="97">
        <f>Juniori!NK10</f>
        <v>0</v>
      </c>
      <c r="NL25" s="97">
        <f>Juniori!NL10</f>
        <v>0</v>
      </c>
      <c r="NM25" s="97">
        <f>Juniori!NM10</f>
        <v>0</v>
      </c>
      <c r="NN25" s="97">
        <f>Juniori!NN10</f>
        <v>0</v>
      </c>
      <c r="NO25" s="97">
        <f>Juniori!NO10</f>
        <v>0</v>
      </c>
      <c r="NP25" s="97">
        <f>Juniori!NP10</f>
        <v>0</v>
      </c>
      <c r="NQ25" s="97">
        <f>Juniori!NQ10</f>
        <v>0</v>
      </c>
      <c r="NR25" s="97">
        <f>Juniori!NR10</f>
        <v>0</v>
      </c>
      <c r="NS25" s="97">
        <f>Juniori!NS10</f>
        <v>0</v>
      </c>
      <c r="NT25" s="97">
        <f>Juniori!NT10</f>
        <v>0</v>
      </c>
      <c r="NU25" s="97">
        <f>Juniori!NU10</f>
        <v>0</v>
      </c>
      <c r="NV25" s="97">
        <f>Juniori!NV10</f>
        <v>0</v>
      </c>
      <c r="NW25" s="97">
        <f>Juniori!NW10</f>
        <v>0</v>
      </c>
      <c r="NX25" s="97">
        <f>Juniori!NX10</f>
        <v>0</v>
      </c>
      <c r="NY25" s="97">
        <f>Juniori!NY10</f>
        <v>0</v>
      </c>
      <c r="NZ25" s="97">
        <f>Juniori!NZ10</f>
        <v>0</v>
      </c>
      <c r="OA25" s="97">
        <f>Juniori!OA10</f>
        <v>0</v>
      </c>
      <c r="OB25" s="97">
        <f>Juniori!OB10</f>
        <v>0</v>
      </c>
      <c r="OC25" s="97">
        <f>Juniori!OC10</f>
        <v>0</v>
      </c>
      <c r="OD25" s="97">
        <f>Juniori!OD10</f>
        <v>0</v>
      </c>
      <c r="OE25" s="97">
        <f>Juniori!OE10</f>
        <v>0</v>
      </c>
      <c r="OF25" s="97">
        <f>Juniori!OF10</f>
        <v>0</v>
      </c>
      <c r="OG25" s="97">
        <f>Juniori!OG10</f>
        <v>0</v>
      </c>
      <c r="OH25" s="97">
        <f>Juniori!OH10</f>
        <v>0</v>
      </c>
      <c r="OI25" s="97">
        <f>Juniori!OI10</f>
        <v>0</v>
      </c>
      <c r="OJ25" s="97">
        <f>Juniori!OJ10</f>
        <v>0</v>
      </c>
      <c r="OK25" s="97">
        <f>Juniori!OK10</f>
        <v>0</v>
      </c>
      <c r="OL25" s="97">
        <f>Juniori!OL10</f>
        <v>0</v>
      </c>
      <c r="OM25" s="97">
        <f>Juniori!OM10</f>
        <v>0</v>
      </c>
      <c r="ON25" s="97">
        <f>Juniori!ON10</f>
        <v>0</v>
      </c>
      <c r="OO25" s="97">
        <f>Juniori!OO10</f>
        <v>0</v>
      </c>
      <c r="OP25" s="97">
        <f>Juniori!OP10</f>
        <v>0</v>
      </c>
      <c r="OQ25" s="97">
        <f>Juniori!OQ10</f>
        <v>0</v>
      </c>
      <c r="OR25" s="97">
        <f>Juniori!OR10</f>
        <v>0</v>
      </c>
      <c r="OS25" s="97">
        <f>Juniori!OS10</f>
        <v>0</v>
      </c>
      <c r="OT25" s="97">
        <f>Juniori!OT10</f>
        <v>0</v>
      </c>
      <c r="OU25" s="97">
        <f>Juniori!OU10</f>
        <v>0</v>
      </c>
      <c r="OV25" s="97">
        <f>Juniori!OV10</f>
        <v>0</v>
      </c>
      <c r="OW25" s="97">
        <f>Juniori!OW10</f>
        <v>0</v>
      </c>
      <c r="OX25" s="97">
        <f>Juniori!OX10</f>
        <v>0</v>
      </c>
      <c r="OY25" s="97">
        <f>Juniori!OY10</f>
        <v>0</v>
      </c>
      <c r="OZ25" s="97">
        <f>Juniori!OZ10</f>
        <v>0</v>
      </c>
      <c r="PA25" s="97">
        <f>Juniori!PA10</f>
        <v>0</v>
      </c>
      <c r="PB25" s="97">
        <f>Juniori!PB10</f>
        <v>0</v>
      </c>
      <c r="PC25" s="97">
        <f>Juniori!PC10</f>
        <v>0</v>
      </c>
      <c r="PD25" s="97">
        <f>Juniori!PD10</f>
        <v>0</v>
      </c>
      <c r="PE25" s="97">
        <f>Juniori!PE10</f>
        <v>0</v>
      </c>
      <c r="PF25" s="97">
        <f>Juniori!PF10</f>
        <v>0</v>
      </c>
      <c r="PG25" s="97">
        <f>Juniori!PG10</f>
        <v>0</v>
      </c>
      <c r="PH25" s="97">
        <f>Juniori!PH10</f>
        <v>0</v>
      </c>
      <c r="PI25" s="97">
        <f>Juniori!PI10</f>
        <v>0</v>
      </c>
      <c r="PJ25" s="97">
        <f>Juniori!PJ10</f>
        <v>0</v>
      </c>
      <c r="PK25" s="97">
        <f>Juniori!PK10</f>
        <v>0</v>
      </c>
      <c r="PL25" s="97">
        <f>Juniori!PL10</f>
        <v>0</v>
      </c>
      <c r="PM25" s="97">
        <f>Juniori!PM10</f>
        <v>0</v>
      </c>
      <c r="PN25" s="97">
        <f>Juniori!PN10</f>
        <v>0</v>
      </c>
      <c r="PO25" s="97">
        <f>Juniori!PO10</f>
        <v>0</v>
      </c>
      <c r="PP25" s="97">
        <f>Juniori!PP10</f>
        <v>0</v>
      </c>
      <c r="PQ25" s="97">
        <f>Juniori!PQ10</f>
        <v>0</v>
      </c>
      <c r="PR25" s="97">
        <f>Juniori!PR10</f>
        <v>0</v>
      </c>
      <c r="PS25" s="97">
        <f>Juniori!PS10</f>
        <v>0</v>
      </c>
      <c r="PT25" s="97">
        <f>Juniori!PT10</f>
        <v>0</v>
      </c>
      <c r="PU25" s="97">
        <f>Juniori!PU10</f>
        <v>0</v>
      </c>
      <c r="PV25" s="97">
        <f>Juniori!PV10</f>
        <v>0</v>
      </c>
      <c r="PW25" s="97">
        <f>Juniori!PW10</f>
        <v>0</v>
      </c>
      <c r="PX25" s="97">
        <f>Juniori!PX10</f>
        <v>0</v>
      </c>
      <c r="PY25" s="97">
        <f>Juniori!PY10</f>
        <v>0</v>
      </c>
      <c r="PZ25" s="97">
        <f>Juniori!PZ10</f>
        <v>0</v>
      </c>
      <c r="QA25" s="97">
        <f>Juniori!QA10</f>
        <v>0</v>
      </c>
      <c r="QB25" s="97">
        <f>Juniori!QB10</f>
        <v>0</v>
      </c>
      <c r="QC25" s="97">
        <f>Juniori!QC10</f>
        <v>0</v>
      </c>
      <c r="QD25" s="97">
        <f>Juniori!QD10</f>
        <v>0</v>
      </c>
      <c r="QE25" s="97">
        <f>Juniori!QE10</f>
        <v>0</v>
      </c>
      <c r="QF25" s="97">
        <f>Juniori!QF10</f>
        <v>0</v>
      </c>
      <c r="QG25" s="97">
        <f>Juniori!QG10</f>
        <v>0</v>
      </c>
      <c r="QH25" s="97">
        <f>Juniori!QH10</f>
        <v>0</v>
      </c>
      <c r="QI25" s="97">
        <f>Juniori!QI10</f>
        <v>0</v>
      </c>
      <c r="QJ25" s="97">
        <f>Juniori!QJ10</f>
        <v>0</v>
      </c>
      <c r="QK25" s="97">
        <f>Juniori!QK10</f>
        <v>0</v>
      </c>
      <c r="QL25" s="97">
        <f>Juniori!QL10</f>
        <v>0</v>
      </c>
      <c r="QM25" s="97">
        <f>Juniori!QM10</f>
        <v>0</v>
      </c>
      <c r="QN25" s="97">
        <f>Juniori!QN10</f>
        <v>0</v>
      </c>
      <c r="QO25" s="97">
        <f>Juniori!QO10</f>
        <v>0</v>
      </c>
      <c r="QP25" s="97">
        <f>Juniori!QP10</f>
        <v>0</v>
      </c>
      <c r="QQ25" s="97">
        <f>Juniori!QQ10</f>
        <v>0</v>
      </c>
      <c r="QR25" s="97">
        <f>Juniori!QR10</f>
        <v>0</v>
      </c>
      <c r="QS25" s="97">
        <f>Juniori!QS10</f>
        <v>0</v>
      </c>
      <c r="QT25" s="97">
        <f>Juniori!QT10</f>
        <v>0</v>
      </c>
      <c r="QU25" s="97">
        <f>Juniori!QU10</f>
        <v>0</v>
      </c>
      <c r="QV25" s="97">
        <f>Juniori!QV10</f>
        <v>0</v>
      </c>
      <c r="QW25" s="97">
        <f>Juniori!QW10</f>
        <v>0</v>
      </c>
      <c r="QX25" s="97">
        <f>Juniori!QX10</f>
        <v>0</v>
      </c>
      <c r="QY25" s="97">
        <f>Juniori!QY10</f>
        <v>0</v>
      </c>
      <c r="QZ25" s="97">
        <f>Juniori!QZ10</f>
        <v>0</v>
      </c>
      <c r="RA25" s="97">
        <f>Juniori!RA10</f>
        <v>0</v>
      </c>
      <c r="RB25" s="97">
        <f>Juniori!RB10</f>
        <v>0</v>
      </c>
      <c r="RC25" s="97">
        <f>Juniori!RC10</f>
        <v>0</v>
      </c>
      <c r="RD25" s="97">
        <f>Juniori!RD10</f>
        <v>0</v>
      </c>
      <c r="RE25" s="97">
        <f>Juniori!RE10</f>
        <v>0</v>
      </c>
      <c r="RF25" s="97">
        <f>Juniori!RF10</f>
        <v>0</v>
      </c>
      <c r="RG25" s="97">
        <f>Juniori!RG10</f>
        <v>0</v>
      </c>
      <c r="RH25" s="97">
        <f>Juniori!RH10</f>
        <v>0</v>
      </c>
      <c r="RI25" s="97">
        <f>Juniori!RI10</f>
        <v>0</v>
      </c>
      <c r="RJ25" s="97">
        <f>Juniori!RJ10</f>
        <v>0</v>
      </c>
      <c r="RK25" s="97">
        <f>Juniori!RK10</f>
        <v>0</v>
      </c>
      <c r="RL25" s="97">
        <f>Juniori!RL10</f>
        <v>0</v>
      </c>
      <c r="RM25" s="97">
        <f>Juniori!RM10</f>
        <v>0</v>
      </c>
      <c r="RN25" s="97">
        <f>Juniori!RN10</f>
        <v>0</v>
      </c>
      <c r="RO25" s="97">
        <f>Juniori!RO10</f>
        <v>0</v>
      </c>
      <c r="RP25" s="97">
        <f>Juniori!RP10</f>
        <v>0</v>
      </c>
      <c r="RQ25" s="97">
        <f>Juniori!RQ10</f>
        <v>0</v>
      </c>
      <c r="RR25" s="97">
        <f>Juniori!RR10</f>
        <v>0</v>
      </c>
      <c r="RS25" s="97">
        <f>Juniori!RS10</f>
        <v>0</v>
      </c>
      <c r="RT25" s="97">
        <f>Juniori!RT10</f>
        <v>0</v>
      </c>
      <c r="RU25" s="97">
        <f>Juniori!RU10</f>
        <v>0</v>
      </c>
      <c r="RV25" s="97">
        <f>Juniori!RV10</f>
        <v>0</v>
      </c>
      <c r="RW25" s="97">
        <f>Juniori!RW10</f>
        <v>0</v>
      </c>
      <c r="RX25" s="97">
        <f>Juniori!RX10</f>
        <v>0</v>
      </c>
      <c r="RY25" s="97">
        <f>Juniori!RY10</f>
        <v>0</v>
      </c>
      <c r="RZ25" s="97">
        <f>Juniori!RZ10</f>
        <v>0</v>
      </c>
      <c r="SA25" s="97">
        <f>Juniori!SA10</f>
        <v>0</v>
      </c>
      <c r="SB25" s="97">
        <f>Juniori!SB10</f>
        <v>0</v>
      </c>
      <c r="SC25" s="97">
        <f>Juniori!SC10</f>
        <v>0</v>
      </c>
      <c r="SD25" s="97">
        <f>Juniori!SD10</f>
        <v>0</v>
      </c>
      <c r="SE25" s="97">
        <f>Juniori!SE10</f>
        <v>0</v>
      </c>
      <c r="SF25" s="97">
        <f>Juniori!SF10</f>
        <v>0</v>
      </c>
      <c r="SG25" s="97">
        <f>Juniori!SG10</f>
        <v>0</v>
      </c>
      <c r="SH25" s="97">
        <f>Juniori!SH10</f>
        <v>0</v>
      </c>
      <c r="SI25" s="97">
        <f>Juniori!SI10</f>
        <v>0</v>
      </c>
      <c r="SJ25" s="97">
        <f>Juniori!SJ10</f>
        <v>0</v>
      </c>
      <c r="SK25" s="97">
        <f>Juniori!SK10</f>
        <v>0</v>
      </c>
      <c r="SL25" s="97">
        <f>Juniori!SL10</f>
        <v>0</v>
      </c>
      <c r="SM25" s="97">
        <f>Juniori!SM10</f>
        <v>0</v>
      </c>
      <c r="SN25" s="97">
        <f>Juniori!SN10</f>
        <v>0</v>
      </c>
      <c r="SO25" s="97">
        <f>Juniori!SO10</f>
        <v>0</v>
      </c>
      <c r="SP25" s="97">
        <f>Juniori!SP10</f>
        <v>0</v>
      </c>
      <c r="SQ25" s="97">
        <f>Juniori!SQ10</f>
        <v>0</v>
      </c>
      <c r="SR25" s="97">
        <f>Juniori!SR10</f>
        <v>0</v>
      </c>
      <c r="SS25" s="97">
        <f>Juniori!SS10</f>
        <v>0</v>
      </c>
      <c r="ST25" s="97">
        <f>Juniori!ST10</f>
        <v>0</v>
      </c>
      <c r="SU25" s="97">
        <f>Juniori!SU10</f>
        <v>0</v>
      </c>
      <c r="SV25" s="97">
        <f>Juniori!SV10</f>
        <v>0</v>
      </c>
      <c r="SW25" s="97">
        <f>Juniori!SW10</f>
        <v>0</v>
      </c>
      <c r="SX25" s="97">
        <f>Juniori!SX10</f>
        <v>0</v>
      </c>
      <c r="SY25" s="97">
        <f>Juniori!SY10</f>
        <v>0</v>
      </c>
      <c r="SZ25" s="97">
        <f>Juniori!SZ10</f>
        <v>0</v>
      </c>
      <c r="TA25" s="97">
        <f>Juniori!TA10</f>
        <v>0</v>
      </c>
      <c r="TB25" s="97">
        <f>Juniori!TB10</f>
        <v>0</v>
      </c>
    </row>
    <row r="26" spans="1:522" s="1" customFormat="1" ht="18" customHeight="1" x14ac:dyDescent="0.2">
      <c r="A26" s="12">
        <v>14</v>
      </c>
      <c r="B26" s="11" t="s">
        <v>517</v>
      </c>
      <c r="C26" s="1">
        <v>13228</v>
      </c>
      <c r="E26" s="4" t="s">
        <v>172</v>
      </c>
      <c r="F26" s="9">
        <v>9571</v>
      </c>
      <c r="G26" s="9" t="s">
        <v>101</v>
      </c>
      <c r="H26" s="4" t="s">
        <v>171</v>
      </c>
      <c r="I26" s="1">
        <f t="shared" ref="I26:I62" si="2">SUM(K26:TB26)</f>
        <v>7</v>
      </c>
      <c r="J26" s="12">
        <f>Tabuľka3[[#This Row],[Stĺpec9]]+I27</f>
        <v>13</v>
      </c>
      <c r="K26" s="97">
        <v>3</v>
      </c>
      <c r="L26" s="102" t="s">
        <v>523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>
        <v>1</v>
      </c>
      <c r="AB26" s="97">
        <v>1</v>
      </c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>
        <v>2</v>
      </c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1" customFormat="1" ht="18" customHeight="1" x14ac:dyDescent="0.2">
      <c r="A27" s="12"/>
      <c r="B27" s="11"/>
      <c r="E27" s="4" t="s">
        <v>518</v>
      </c>
      <c r="F27" s="9">
        <v>9594</v>
      </c>
      <c r="G27" s="9" t="s">
        <v>101</v>
      </c>
      <c r="H27" s="4"/>
      <c r="I27" s="1">
        <f t="shared" si="2"/>
        <v>6</v>
      </c>
      <c r="J27" s="12"/>
      <c r="K27" s="97">
        <v>2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>
        <v>3</v>
      </c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>
        <v>1</v>
      </c>
      <c r="BK27" s="102" t="s">
        <v>523</v>
      </c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1" customFormat="1" ht="18" customHeight="1" x14ac:dyDescent="0.2">
      <c r="A28" s="12">
        <v>15</v>
      </c>
      <c r="B28" s="11" t="s">
        <v>563</v>
      </c>
      <c r="C28" s="1">
        <v>13079</v>
      </c>
      <c r="E28" s="4" t="s">
        <v>109</v>
      </c>
      <c r="F28" s="9">
        <v>7749</v>
      </c>
      <c r="G28" s="9" t="s">
        <v>98</v>
      </c>
      <c r="H28" s="4" t="s">
        <v>179</v>
      </c>
      <c r="I28" s="1">
        <f>SUM(K28:TB28)</f>
        <v>12</v>
      </c>
      <c r="J28" s="12">
        <f>Tabuľka3[[#This Row],[Stĺpec9]]</f>
        <v>12</v>
      </c>
      <c r="K28" s="97">
        <f>Seniori!K18</f>
        <v>0</v>
      </c>
      <c r="L28" s="97">
        <f>Seniori!L18</f>
        <v>0</v>
      </c>
      <c r="M28" s="97">
        <f>Seniori!M18</f>
        <v>0</v>
      </c>
      <c r="N28" s="97">
        <f>Seniori!N18</f>
        <v>0</v>
      </c>
      <c r="O28" s="97">
        <f>Seniori!O18</f>
        <v>0</v>
      </c>
      <c r="P28" s="97">
        <f>Seniori!P18</f>
        <v>0</v>
      </c>
      <c r="Q28" s="97">
        <f>Seniori!Q18</f>
        <v>0</v>
      </c>
      <c r="R28" s="97">
        <f>Seniori!R18</f>
        <v>0</v>
      </c>
      <c r="S28" s="97">
        <f>Seniori!S18</f>
        <v>0</v>
      </c>
      <c r="T28" s="97">
        <f>Seniori!T18</f>
        <v>0</v>
      </c>
      <c r="U28" s="97">
        <f>Seniori!U18</f>
        <v>0</v>
      </c>
      <c r="V28" s="97">
        <f>Seniori!V18</f>
        <v>0</v>
      </c>
      <c r="W28" s="97">
        <f>Seniori!W18</f>
        <v>0</v>
      </c>
      <c r="X28" s="97">
        <f>Seniori!X18</f>
        <v>0</v>
      </c>
      <c r="Y28" s="97">
        <f>Seniori!Y18</f>
        <v>0</v>
      </c>
      <c r="Z28" s="97">
        <f>Seniori!Z18</f>
        <v>0</v>
      </c>
      <c r="AA28" s="97">
        <f>Seniori!AA18</f>
        <v>0</v>
      </c>
      <c r="AB28" s="97">
        <f>Seniori!AB18</f>
        <v>0</v>
      </c>
      <c r="AC28" s="97">
        <f>Seniori!AC18</f>
        <v>0</v>
      </c>
      <c r="AD28" s="97">
        <f>Seniori!AD18</f>
        <v>0</v>
      </c>
      <c r="AE28" s="97">
        <f>Seniori!AE18</f>
        <v>0</v>
      </c>
      <c r="AF28" s="97">
        <f>Seniori!AF18</f>
        <v>0</v>
      </c>
      <c r="AG28" s="97">
        <f>Seniori!AG18</f>
        <v>0</v>
      </c>
      <c r="AH28" s="97">
        <f>Seniori!AH18</f>
        <v>0</v>
      </c>
      <c r="AI28" s="97">
        <f>Seniori!AI18</f>
        <v>0</v>
      </c>
      <c r="AJ28" s="97">
        <f>Seniori!AJ18</f>
        <v>0</v>
      </c>
      <c r="AK28" s="97">
        <f>Seniori!AK18</f>
        <v>0</v>
      </c>
      <c r="AL28" s="97">
        <f>Seniori!AL18</f>
        <v>0</v>
      </c>
      <c r="AM28" s="97">
        <f>Seniori!AM18</f>
        <v>0</v>
      </c>
      <c r="AN28" s="97">
        <f>Seniori!AN18</f>
        <v>0</v>
      </c>
      <c r="AO28" s="97">
        <f>Seniori!AO18</f>
        <v>0</v>
      </c>
      <c r="AP28" s="97">
        <f>Seniori!AP18</f>
        <v>0</v>
      </c>
      <c r="AQ28" s="97">
        <f>Seniori!AQ18</f>
        <v>0</v>
      </c>
      <c r="AR28" s="97">
        <f>Seniori!AR18</f>
        <v>0</v>
      </c>
      <c r="AS28" s="97">
        <f>Seniori!AS18</f>
        <v>0</v>
      </c>
      <c r="AT28" s="97">
        <f>Seniori!AT18</f>
        <v>0</v>
      </c>
      <c r="AU28" s="97">
        <f>Seniori!AU18</f>
        <v>0</v>
      </c>
      <c r="AV28" s="97">
        <f>Seniori!AV18</f>
        <v>0</v>
      </c>
      <c r="AW28" s="97">
        <f>Seniori!AW18</f>
        <v>0</v>
      </c>
      <c r="AX28" s="97">
        <f>Seniori!AX18</f>
        <v>0</v>
      </c>
      <c r="AY28" s="97">
        <f>Seniori!AY18</f>
        <v>0</v>
      </c>
      <c r="AZ28" s="97">
        <f>Seniori!AZ18</f>
        <v>0</v>
      </c>
      <c r="BA28" s="97">
        <f>Seniori!BA18</f>
        <v>0</v>
      </c>
      <c r="BB28" s="97">
        <f>Seniori!BB18</f>
        <v>0</v>
      </c>
      <c r="BC28" s="97">
        <f>Seniori!BC18</f>
        <v>0</v>
      </c>
      <c r="BD28" s="97">
        <f>Seniori!BD18</f>
        <v>0</v>
      </c>
      <c r="BE28" s="97">
        <f>Seniori!BE18</f>
        <v>0</v>
      </c>
      <c r="BF28" s="97">
        <f>Seniori!BF18</f>
        <v>0</v>
      </c>
      <c r="BG28" s="97">
        <f>Seniori!BG18</f>
        <v>0</v>
      </c>
      <c r="BH28" s="97">
        <f>Seniori!BH18</f>
        <v>0</v>
      </c>
      <c r="BI28" s="97">
        <f>Seniori!BI18</f>
        <v>0</v>
      </c>
      <c r="BJ28" s="97">
        <f>Seniori!BJ18</f>
        <v>0</v>
      </c>
      <c r="BK28" s="97">
        <f>Seniori!BK18</f>
        <v>0</v>
      </c>
      <c r="BL28" s="97">
        <f>Seniori!BL18</f>
        <v>0</v>
      </c>
      <c r="BM28" s="97">
        <f>Seniori!BM18</f>
        <v>0</v>
      </c>
      <c r="BN28" s="97">
        <f>Seniori!BN18</f>
        <v>0</v>
      </c>
      <c r="BO28" s="97">
        <f>Seniori!BO18</f>
        <v>3</v>
      </c>
      <c r="BP28" s="97" t="str">
        <f>Seniori!BP18</f>
        <v>o</v>
      </c>
      <c r="BQ28" s="97">
        <f>Seniori!BQ18</f>
        <v>0</v>
      </c>
      <c r="BR28" s="97">
        <f>Seniori!BR18</f>
        <v>6</v>
      </c>
      <c r="BS28" s="97">
        <f>Seniori!BS18</f>
        <v>3</v>
      </c>
      <c r="BT28" s="97">
        <f>Seniori!BT18</f>
        <v>0</v>
      </c>
      <c r="BU28" s="97">
        <f>Seniori!BU18</f>
        <v>0</v>
      </c>
      <c r="BV28" s="97">
        <f>Seniori!BV18</f>
        <v>0</v>
      </c>
      <c r="BW28" s="97">
        <f>Seniori!BW18</f>
        <v>0</v>
      </c>
      <c r="BX28" s="97">
        <f>Seniori!BX18</f>
        <v>0</v>
      </c>
      <c r="BY28" s="97">
        <f>Seniori!BY18</f>
        <v>0</v>
      </c>
      <c r="BZ28" s="97">
        <f>Seniori!BZ18</f>
        <v>0</v>
      </c>
      <c r="CA28" s="97">
        <f>Seniori!CA18</f>
        <v>0</v>
      </c>
      <c r="CB28" s="97">
        <f>Seniori!CB18</f>
        <v>0</v>
      </c>
      <c r="CC28" s="97">
        <f>Seniori!CC18</f>
        <v>0</v>
      </c>
      <c r="CD28" s="97">
        <f>Seniori!CD18</f>
        <v>0</v>
      </c>
      <c r="CE28" s="97">
        <f>Seniori!CE18</f>
        <v>0</v>
      </c>
      <c r="CF28" s="97">
        <f>Seniori!CF18</f>
        <v>0</v>
      </c>
      <c r="CG28" s="97">
        <f>Seniori!CG18</f>
        <v>0</v>
      </c>
      <c r="CH28" s="97">
        <f>Seniori!CH18</f>
        <v>0</v>
      </c>
      <c r="CI28" s="97">
        <f>Seniori!CI18</f>
        <v>0</v>
      </c>
      <c r="CJ28" s="97">
        <f>Seniori!CJ18</f>
        <v>0</v>
      </c>
      <c r="CK28" s="97">
        <f>Seniori!CK18</f>
        <v>0</v>
      </c>
      <c r="CL28" s="97">
        <f>Seniori!CL18</f>
        <v>0</v>
      </c>
      <c r="CM28" s="97">
        <f>Seniori!CM18</f>
        <v>0</v>
      </c>
      <c r="CN28" s="97">
        <f>Seniori!CN18</f>
        <v>0</v>
      </c>
      <c r="CO28" s="97">
        <f>Seniori!CO18</f>
        <v>0</v>
      </c>
      <c r="CP28" s="97">
        <f>Seniori!CP18</f>
        <v>0</v>
      </c>
      <c r="CQ28" s="97">
        <f>Seniori!CQ18</f>
        <v>0</v>
      </c>
      <c r="CR28" s="97">
        <f>Seniori!CR18</f>
        <v>0</v>
      </c>
      <c r="CS28" s="97">
        <f>Seniori!CS18</f>
        <v>0</v>
      </c>
      <c r="CT28" s="97">
        <f>Seniori!CT18</f>
        <v>0</v>
      </c>
      <c r="CU28" s="97">
        <f>Seniori!CU18</f>
        <v>0</v>
      </c>
      <c r="CV28" s="97">
        <f>Seniori!CV18</f>
        <v>0</v>
      </c>
      <c r="CW28" s="97">
        <f>Seniori!CW18</f>
        <v>0</v>
      </c>
      <c r="CX28" s="97">
        <f>Seniori!CX18</f>
        <v>0</v>
      </c>
      <c r="CY28" s="97">
        <f>Seniori!CY18</f>
        <v>0</v>
      </c>
      <c r="CZ28" s="97">
        <f>Seniori!CZ18</f>
        <v>0</v>
      </c>
      <c r="DA28" s="97">
        <f>Seniori!DA18</f>
        <v>0</v>
      </c>
      <c r="DB28" s="97">
        <f>Seniori!DB18</f>
        <v>0</v>
      </c>
      <c r="DC28" s="97">
        <f>Seniori!DC18</f>
        <v>0</v>
      </c>
      <c r="DD28" s="97">
        <f>Seniori!DD18</f>
        <v>0</v>
      </c>
      <c r="DE28" s="97">
        <f>Seniori!DE18</f>
        <v>0</v>
      </c>
      <c r="DF28" s="97">
        <f>Seniori!DF18</f>
        <v>0</v>
      </c>
      <c r="DG28" s="97">
        <f>Seniori!DG18</f>
        <v>0</v>
      </c>
      <c r="DH28" s="97">
        <f>Seniori!DH18</f>
        <v>0</v>
      </c>
      <c r="DI28" s="97">
        <f>Seniori!DI18</f>
        <v>0</v>
      </c>
      <c r="DJ28" s="97">
        <f>Seniori!DJ18</f>
        <v>0</v>
      </c>
      <c r="DK28" s="97">
        <f>Seniori!DK18</f>
        <v>0</v>
      </c>
      <c r="DL28" s="97">
        <f>Seniori!DL18</f>
        <v>0</v>
      </c>
      <c r="DM28" s="97">
        <f>Seniori!DM18</f>
        <v>0</v>
      </c>
      <c r="DN28" s="97">
        <f>Seniori!DN18</f>
        <v>0</v>
      </c>
      <c r="DO28" s="97">
        <f>Seniori!DO18</f>
        <v>0</v>
      </c>
      <c r="DP28" s="97">
        <f>Seniori!DP18</f>
        <v>0</v>
      </c>
      <c r="DQ28" s="97">
        <f>Seniori!DQ18</f>
        <v>0</v>
      </c>
      <c r="DR28" s="97">
        <f>Seniori!DR18</f>
        <v>0</v>
      </c>
      <c r="DS28" s="97">
        <f>Seniori!DS18</f>
        <v>0</v>
      </c>
      <c r="DT28" s="97">
        <f>Seniori!DT18</f>
        <v>0</v>
      </c>
      <c r="DU28" s="97">
        <f>Seniori!DU18</f>
        <v>0</v>
      </c>
      <c r="DV28" s="97">
        <f>Seniori!DV18</f>
        <v>0</v>
      </c>
      <c r="DW28" s="97">
        <f>Seniori!DW18</f>
        <v>0</v>
      </c>
      <c r="DX28" s="97">
        <f>Seniori!DX18</f>
        <v>0</v>
      </c>
      <c r="DY28" s="97">
        <f>Seniori!DY18</f>
        <v>0</v>
      </c>
      <c r="DZ28" s="97">
        <f>Seniori!DZ18</f>
        <v>0</v>
      </c>
      <c r="EA28" s="97">
        <f>Seniori!EA18</f>
        <v>0</v>
      </c>
      <c r="EB28" s="97">
        <f>Seniori!EB18</f>
        <v>0</v>
      </c>
      <c r="EC28" s="97">
        <f>Seniori!EC18</f>
        <v>0</v>
      </c>
      <c r="ED28" s="97">
        <f>Seniori!ED18</f>
        <v>0</v>
      </c>
      <c r="EE28" s="97">
        <f>Seniori!EE18</f>
        <v>0</v>
      </c>
      <c r="EF28" s="97">
        <f>Seniori!EF18</f>
        <v>0</v>
      </c>
      <c r="EG28" s="97">
        <f>Seniori!EG18</f>
        <v>0</v>
      </c>
      <c r="EH28" s="97">
        <f>Seniori!EH18</f>
        <v>0</v>
      </c>
      <c r="EI28" s="97">
        <f>Seniori!EI18</f>
        <v>0</v>
      </c>
      <c r="EJ28" s="97">
        <f>Seniori!EJ18</f>
        <v>0</v>
      </c>
      <c r="EK28" s="97">
        <f>Seniori!EK18</f>
        <v>0</v>
      </c>
      <c r="EL28" s="97">
        <f>Seniori!EL18</f>
        <v>0</v>
      </c>
      <c r="EM28" s="97">
        <f>Seniori!EM18</f>
        <v>0</v>
      </c>
      <c r="EN28" s="97">
        <f>Seniori!EN18</f>
        <v>0</v>
      </c>
      <c r="EO28" s="97">
        <f>Seniori!EO18</f>
        <v>0</v>
      </c>
      <c r="EP28" s="97">
        <f>Seniori!EP18</f>
        <v>0</v>
      </c>
      <c r="EQ28" s="97">
        <f>Seniori!EQ18</f>
        <v>0</v>
      </c>
      <c r="ER28" s="97">
        <f>Seniori!ER18</f>
        <v>0</v>
      </c>
      <c r="ES28" s="97">
        <f>Seniori!ES18</f>
        <v>0</v>
      </c>
      <c r="ET28" s="97">
        <f>Seniori!ET18</f>
        <v>0</v>
      </c>
      <c r="EU28" s="97">
        <f>Seniori!EU18</f>
        <v>0</v>
      </c>
      <c r="EV28" s="97">
        <f>Seniori!EV18</f>
        <v>0</v>
      </c>
      <c r="EW28" s="97">
        <f>Seniori!EW18</f>
        <v>0</v>
      </c>
      <c r="EX28" s="97">
        <f>Seniori!EX18</f>
        <v>0</v>
      </c>
      <c r="EY28" s="97">
        <f>Seniori!EY18</f>
        <v>0</v>
      </c>
      <c r="EZ28" s="97">
        <f>Seniori!EZ18</f>
        <v>0</v>
      </c>
      <c r="FA28" s="97">
        <f>Seniori!FA18</f>
        <v>0</v>
      </c>
      <c r="FB28" s="97">
        <f>Seniori!FB18</f>
        <v>0</v>
      </c>
      <c r="FC28" s="97">
        <f>Seniori!FC18</f>
        <v>0</v>
      </c>
      <c r="FD28" s="97">
        <f>Seniori!FD18</f>
        <v>0</v>
      </c>
      <c r="FE28" s="97">
        <f>Seniori!FE18</f>
        <v>0</v>
      </c>
      <c r="FF28" s="97">
        <f>Seniori!FF18</f>
        <v>0</v>
      </c>
      <c r="FG28" s="97">
        <f>Seniori!FG18</f>
        <v>0</v>
      </c>
      <c r="FH28" s="97">
        <f>Seniori!FH18</f>
        <v>0</v>
      </c>
      <c r="FI28" s="97">
        <f>Seniori!FI18</f>
        <v>0</v>
      </c>
      <c r="FJ28" s="97">
        <f>Seniori!FJ18</f>
        <v>0</v>
      </c>
      <c r="FK28" s="97">
        <f>Seniori!FK18</f>
        <v>0</v>
      </c>
      <c r="FL28" s="97">
        <f>Seniori!FL18</f>
        <v>0</v>
      </c>
      <c r="FM28" s="97">
        <f>Seniori!FM18</f>
        <v>0</v>
      </c>
      <c r="FN28" s="97">
        <f>Seniori!FN18</f>
        <v>0</v>
      </c>
      <c r="FO28" s="97">
        <f>Seniori!FO18</f>
        <v>0</v>
      </c>
      <c r="FP28" s="97">
        <f>Seniori!FP18</f>
        <v>0</v>
      </c>
      <c r="FQ28" s="97">
        <f>Seniori!FQ18</f>
        <v>0</v>
      </c>
      <c r="FR28" s="97">
        <f>Seniori!FR18</f>
        <v>0</v>
      </c>
      <c r="FS28" s="97">
        <f>Seniori!FS18</f>
        <v>0</v>
      </c>
      <c r="FT28" s="97">
        <f>Seniori!FT18</f>
        <v>0</v>
      </c>
      <c r="FU28" s="97">
        <f>Seniori!FU18</f>
        <v>0</v>
      </c>
      <c r="FV28" s="97">
        <f>Seniori!FV18</f>
        <v>0</v>
      </c>
      <c r="FW28" s="97">
        <f>Seniori!FW18</f>
        <v>0</v>
      </c>
      <c r="FX28" s="97">
        <f>Seniori!FX18</f>
        <v>0</v>
      </c>
      <c r="FY28" s="97">
        <f>Seniori!FY18</f>
        <v>0</v>
      </c>
      <c r="FZ28" s="97">
        <f>Seniori!FZ18</f>
        <v>0</v>
      </c>
      <c r="GA28" s="97">
        <f>Seniori!GA18</f>
        <v>0</v>
      </c>
      <c r="GB28" s="97">
        <f>Seniori!GB18</f>
        <v>0</v>
      </c>
      <c r="GC28" s="97">
        <f>Seniori!GC18</f>
        <v>0</v>
      </c>
      <c r="GD28" s="97">
        <f>Seniori!GD18</f>
        <v>0</v>
      </c>
      <c r="GE28" s="97">
        <f>Seniori!GE18</f>
        <v>0</v>
      </c>
      <c r="GF28" s="97">
        <f>Seniori!GF18</f>
        <v>0</v>
      </c>
      <c r="GG28" s="97">
        <f>Seniori!GG18</f>
        <v>0</v>
      </c>
      <c r="GH28" s="97">
        <f>Seniori!GH18</f>
        <v>0</v>
      </c>
      <c r="GI28" s="97">
        <f>Seniori!GI18</f>
        <v>0</v>
      </c>
      <c r="GJ28" s="97">
        <f>Seniori!GJ18</f>
        <v>0</v>
      </c>
      <c r="GK28" s="97">
        <f>Seniori!GK18</f>
        <v>0</v>
      </c>
      <c r="GL28" s="97">
        <f>Seniori!GL18</f>
        <v>0</v>
      </c>
      <c r="GM28" s="97">
        <f>Seniori!GM18</f>
        <v>0</v>
      </c>
      <c r="GN28" s="97">
        <f>Seniori!GN18</f>
        <v>0</v>
      </c>
      <c r="GO28" s="97">
        <f>Seniori!GO18</f>
        <v>0</v>
      </c>
      <c r="GP28" s="97">
        <f>Seniori!GP18</f>
        <v>0</v>
      </c>
      <c r="GQ28" s="97">
        <f>Seniori!GQ18</f>
        <v>0</v>
      </c>
      <c r="GR28" s="97">
        <f>Seniori!GR18</f>
        <v>0</v>
      </c>
      <c r="GS28" s="97">
        <f>Seniori!GS18</f>
        <v>0</v>
      </c>
      <c r="GT28" s="97">
        <f>Seniori!GT18</f>
        <v>0</v>
      </c>
      <c r="GU28" s="97">
        <f>Seniori!GU18</f>
        <v>0</v>
      </c>
      <c r="GV28" s="97">
        <f>Seniori!GV18</f>
        <v>0</v>
      </c>
      <c r="GW28" s="97">
        <f>Seniori!GW18</f>
        <v>0</v>
      </c>
      <c r="GX28" s="97">
        <f>Seniori!GX18</f>
        <v>0</v>
      </c>
      <c r="GY28" s="97">
        <f>Seniori!GY18</f>
        <v>0</v>
      </c>
      <c r="GZ28" s="97">
        <f>Seniori!GZ18</f>
        <v>0</v>
      </c>
      <c r="HA28" s="97">
        <f>Seniori!HA18</f>
        <v>0</v>
      </c>
      <c r="HB28" s="97">
        <f>Seniori!HB18</f>
        <v>0</v>
      </c>
      <c r="HC28" s="97">
        <f>Seniori!HC18</f>
        <v>0</v>
      </c>
      <c r="HD28" s="97">
        <f>Seniori!HD18</f>
        <v>0</v>
      </c>
      <c r="HE28" s="97">
        <f>Seniori!HE18</f>
        <v>0</v>
      </c>
      <c r="HF28" s="97">
        <f>Seniori!HF18</f>
        <v>0</v>
      </c>
      <c r="HG28" s="97">
        <f>Seniori!HG18</f>
        <v>0</v>
      </c>
      <c r="HH28" s="97">
        <f>Seniori!HH18</f>
        <v>0</v>
      </c>
      <c r="HI28" s="97">
        <f>Seniori!HI18</f>
        <v>0</v>
      </c>
      <c r="HJ28" s="97">
        <f>Seniori!HJ18</f>
        <v>0</v>
      </c>
      <c r="HK28" s="97">
        <f>Seniori!HK18</f>
        <v>0</v>
      </c>
      <c r="HL28" s="97">
        <f>Seniori!HL18</f>
        <v>0</v>
      </c>
      <c r="HM28" s="97">
        <f>Seniori!HM18</f>
        <v>0</v>
      </c>
      <c r="HN28" s="97">
        <f>Seniori!HN18</f>
        <v>0</v>
      </c>
      <c r="HO28" s="97">
        <f>Seniori!HO18</f>
        <v>0</v>
      </c>
      <c r="HP28" s="97">
        <f>Seniori!HP18</f>
        <v>0</v>
      </c>
      <c r="HQ28" s="97">
        <f>Seniori!HQ18</f>
        <v>0</v>
      </c>
      <c r="HR28" s="97">
        <f>Seniori!HR18</f>
        <v>0</v>
      </c>
      <c r="HS28" s="97">
        <f>Seniori!HS18</f>
        <v>0</v>
      </c>
      <c r="HT28" s="97">
        <f>Seniori!HT18</f>
        <v>0</v>
      </c>
      <c r="HU28" s="97">
        <f>Seniori!HU18</f>
        <v>0</v>
      </c>
      <c r="HV28" s="97">
        <f>Seniori!HV18</f>
        <v>0</v>
      </c>
      <c r="HW28" s="97">
        <f>Seniori!HW18</f>
        <v>0</v>
      </c>
      <c r="HX28" s="97">
        <f>Seniori!HX18</f>
        <v>0</v>
      </c>
      <c r="HY28" s="97">
        <f>Seniori!HY18</f>
        <v>0</v>
      </c>
      <c r="HZ28" s="97">
        <f>Seniori!HZ18</f>
        <v>0</v>
      </c>
      <c r="IA28" s="97">
        <f>Seniori!IA18</f>
        <v>0</v>
      </c>
      <c r="IB28" s="97">
        <f>Seniori!IB18</f>
        <v>0</v>
      </c>
      <c r="IC28" s="97">
        <f>Seniori!IC18</f>
        <v>0</v>
      </c>
      <c r="ID28" s="97">
        <f>Seniori!ID18</f>
        <v>0</v>
      </c>
      <c r="IE28" s="97">
        <f>Seniori!IE18</f>
        <v>0</v>
      </c>
      <c r="IF28" s="97">
        <f>Seniori!IF18</f>
        <v>0</v>
      </c>
      <c r="IG28" s="97">
        <f>Seniori!IG18</f>
        <v>0</v>
      </c>
      <c r="IH28" s="97">
        <f>Seniori!IH18</f>
        <v>0</v>
      </c>
      <c r="II28" s="97">
        <f>Seniori!II18</f>
        <v>0</v>
      </c>
      <c r="IJ28" s="97">
        <f>Seniori!IJ18</f>
        <v>0</v>
      </c>
      <c r="IK28" s="97">
        <f>Seniori!IK18</f>
        <v>0</v>
      </c>
      <c r="IL28" s="97">
        <f>Seniori!IL18</f>
        <v>0</v>
      </c>
      <c r="IM28" s="97">
        <f>Seniori!IM18</f>
        <v>0</v>
      </c>
      <c r="IN28" s="97">
        <f>Seniori!IN18</f>
        <v>0</v>
      </c>
      <c r="IO28" s="97">
        <f>Seniori!IO18</f>
        <v>0</v>
      </c>
      <c r="IP28" s="97">
        <f>Seniori!IP18</f>
        <v>0</v>
      </c>
      <c r="IQ28" s="97">
        <f>Seniori!IQ18</f>
        <v>0</v>
      </c>
      <c r="IR28" s="97">
        <f>Seniori!IR18</f>
        <v>0</v>
      </c>
      <c r="IS28" s="97">
        <f>Seniori!IS18</f>
        <v>0</v>
      </c>
      <c r="IT28" s="97">
        <f>Seniori!IT18</f>
        <v>0</v>
      </c>
      <c r="IU28" s="97">
        <f>Seniori!IU18</f>
        <v>0</v>
      </c>
      <c r="IV28" s="97">
        <f>Seniori!IV18</f>
        <v>0</v>
      </c>
      <c r="IW28" s="97">
        <f>Seniori!IW18</f>
        <v>0</v>
      </c>
      <c r="IX28" s="97">
        <f>Seniori!IX18</f>
        <v>0</v>
      </c>
      <c r="IY28" s="97">
        <f>Seniori!IY18</f>
        <v>0</v>
      </c>
      <c r="IZ28" s="97">
        <f>Seniori!IZ18</f>
        <v>0</v>
      </c>
      <c r="JA28" s="97">
        <f>Seniori!JA18</f>
        <v>0</v>
      </c>
      <c r="JB28" s="97">
        <f>Seniori!JB18</f>
        <v>0</v>
      </c>
      <c r="JC28" s="97">
        <f>Seniori!JC18</f>
        <v>0</v>
      </c>
      <c r="JD28" s="97">
        <f>Seniori!JD18</f>
        <v>0</v>
      </c>
      <c r="JE28" s="97">
        <f>Seniori!JE18</f>
        <v>0</v>
      </c>
      <c r="JF28" s="97">
        <f>Seniori!JF18</f>
        <v>0</v>
      </c>
      <c r="JG28" s="97">
        <f>Seniori!JG18</f>
        <v>0</v>
      </c>
      <c r="JH28" s="97">
        <f>Seniori!JH18</f>
        <v>0</v>
      </c>
      <c r="JI28" s="97">
        <f>Seniori!JI18</f>
        <v>0</v>
      </c>
      <c r="JJ28" s="97">
        <f>Seniori!JJ18</f>
        <v>0</v>
      </c>
      <c r="JK28" s="97">
        <f>Seniori!JK18</f>
        <v>0</v>
      </c>
      <c r="JL28" s="97">
        <f>Seniori!JL18</f>
        <v>0</v>
      </c>
      <c r="JM28" s="97">
        <f>Seniori!JM18</f>
        <v>0</v>
      </c>
      <c r="JN28" s="97">
        <f>Seniori!JN18</f>
        <v>0</v>
      </c>
      <c r="JO28" s="97">
        <f>Seniori!JO18</f>
        <v>0</v>
      </c>
      <c r="JP28" s="97">
        <f>Seniori!JP18</f>
        <v>0</v>
      </c>
      <c r="JQ28" s="97">
        <f>Seniori!JQ18</f>
        <v>0</v>
      </c>
      <c r="JR28" s="97">
        <f>Seniori!JR18</f>
        <v>0</v>
      </c>
      <c r="JS28" s="97">
        <f>Seniori!JS18</f>
        <v>0</v>
      </c>
      <c r="JT28" s="97">
        <f>Seniori!JT18</f>
        <v>0</v>
      </c>
      <c r="JU28" s="97">
        <f>Seniori!JU18</f>
        <v>0</v>
      </c>
      <c r="JV28" s="97">
        <f>Seniori!JV18</f>
        <v>0</v>
      </c>
      <c r="JW28" s="97">
        <f>Seniori!JW18</f>
        <v>0</v>
      </c>
      <c r="JX28" s="97">
        <f>Seniori!JX18</f>
        <v>0</v>
      </c>
      <c r="JY28" s="97">
        <f>Seniori!JY18</f>
        <v>0</v>
      </c>
      <c r="JZ28" s="97">
        <f>Seniori!JZ18</f>
        <v>0</v>
      </c>
      <c r="KA28" s="97">
        <f>Seniori!KA18</f>
        <v>0</v>
      </c>
      <c r="KB28" s="97">
        <f>Seniori!KB18</f>
        <v>0</v>
      </c>
      <c r="KC28" s="97">
        <f>Seniori!KC18</f>
        <v>0</v>
      </c>
      <c r="KD28" s="97">
        <f>Seniori!KD18</f>
        <v>0</v>
      </c>
      <c r="KE28" s="97">
        <f>Seniori!KE18</f>
        <v>0</v>
      </c>
      <c r="KF28" s="97">
        <f>Seniori!KF18</f>
        <v>0</v>
      </c>
      <c r="KG28" s="97">
        <f>Seniori!KG18</f>
        <v>0</v>
      </c>
      <c r="KH28" s="97">
        <f>Seniori!KH18</f>
        <v>0</v>
      </c>
      <c r="KI28" s="97">
        <f>Seniori!KI18</f>
        <v>0</v>
      </c>
      <c r="KJ28" s="97">
        <f>Seniori!KJ18</f>
        <v>0</v>
      </c>
      <c r="KK28" s="97">
        <f>Seniori!KK18</f>
        <v>0</v>
      </c>
      <c r="KL28" s="97">
        <f>Seniori!KL18</f>
        <v>0</v>
      </c>
      <c r="KM28" s="97">
        <f>Seniori!KM18</f>
        <v>0</v>
      </c>
      <c r="KN28" s="97">
        <f>Seniori!KN18</f>
        <v>0</v>
      </c>
      <c r="KO28" s="97">
        <f>Seniori!KO18</f>
        <v>0</v>
      </c>
      <c r="KP28" s="97">
        <f>Seniori!KP18</f>
        <v>0</v>
      </c>
      <c r="KQ28" s="97">
        <f>Seniori!KQ18</f>
        <v>0</v>
      </c>
      <c r="KR28" s="97">
        <f>Seniori!KR18</f>
        <v>0</v>
      </c>
      <c r="KS28" s="97">
        <f>Seniori!KS18</f>
        <v>0</v>
      </c>
      <c r="KT28" s="97">
        <f>Seniori!KT18</f>
        <v>0</v>
      </c>
      <c r="KU28" s="97">
        <f>Seniori!KU18</f>
        <v>0</v>
      </c>
      <c r="KV28" s="97">
        <f>Seniori!KV18</f>
        <v>0</v>
      </c>
      <c r="KW28" s="97">
        <f>Seniori!KW18</f>
        <v>0</v>
      </c>
      <c r="KX28" s="97">
        <f>Seniori!KX18</f>
        <v>0</v>
      </c>
      <c r="KY28" s="97">
        <f>Seniori!KY18</f>
        <v>0</v>
      </c>
      <c r="KZ28" s="97">
        <f>Seniori!KZ18</f>
        <v>0</v>
      </c>
      <c r="LA28" s="97">
        <f>Seniori!LA18</f>
        <v>0</v>
      </c>
      <c r="LB28" s="97">
        <f>Seniori!LB18</f>
        <v>0</v>
      </c>
      <c r="LC28" s="97">
        <f>Seniori!LC18</f>
        <v>0</v>
      </c>
      <c r="LD28" s="97">
        <f>Seniori!LD18</f>
        <v>0</v>
      </c>
      <c r="LE28" s="97">
        <f>Seniori!LE18</f>
        <v>0</v>
      </c>
      <c r="LF28" s="97">
        <f>Seniori!LF18</f>
        <v>0</v>
      </c>
      <c r="LG28" s="97">
        <f>Seniori!LG18</f>
        <v>0</v>
      </c>
      <c r="LH28" s="97">
        <f>Seniori!LH18</f>
        <v>0</v>
      </c>
      <c r="LI28" s="97">
        <f>Seniori!LI18</f>
        <v>0</v>
      </c>
      <c r="LJ28" s="97">
        <f>Seniori!LJ18</f>
        <v>0</v>
      </c>
      <c r="LK28" s="97">
        <f>Seniori!LK18</f>
        <v>0</v>
      </c>
      <c r="LL28" s="97">
        <f>Seniori!LL18</f>
        <v>0</v>
      </c>
      <c r="LM28" s="97">
        <f>Seniori!LM18</f>
        <v>0</v>
      </c>
      <c r="LN28" s="97">
        <f>Seniori!LN18</f>
        <v>0</v>
      </c>
      <c r="LO28" s="97">
        <f>Seniori!LO18</f>
        <v>0</v>
      </c>
      <c r="LP28" s="97">
        <f>Seniori!LP18</f>
        <v>0</v>
      </c>
      <c r="LQ28" s="97">
        <f>Seniori!LQ18</f>
        <v>0</v>
      </c>
      <c r="LR28" s="97">
        <f>Seniori!LR18</f>
        <v>0</v>
      </c>
      <c r="LS28" s="97">
        <f>Seniori!LS18</f>
        <v>0</v>
      </c>
      <c r="LT28" s="97">
        <f>Seniori!LT18</f>
        <v>0</v>
      </c>
      <c r="LU28" s="97">
        <f>Seniori!LU18</f>
        <v>0</v>
      </c>
      <c r="LV28" s="97">
        <f>Seniori!LV18</f>
        <v>0</v>
      </c>
      <c r="LW28" s="97">
        <f>Seniori!LW18</f>
        <v>0</v>
      </c>
      <c r="LX28" s="97">
        <f>Seniori!LX18</f>
        <v>0</v>
      </c>
      <c r="LY28" s="97">
        <f>Seniori!LY18</f>
        <v>0</v>
      </c>
      <c r="LZ28" s="97">
        <f>Seniori!LZ18</f>
        <v>0</v>
      </c>
      <c r="MA28" s="97">
        <f>Seniori!MA18</f>
        <v>0</v>
      </c>
      <c r="MB28" s="97">
        <f>Seniori!MB18</f>
        <v>0</v>
      </c>
      <c r="MC28" s="97">
        <f>Seniori!MC18</f>
        <v>0</v>
      </c>
      <c r="MD28" s="97">
        <f>Seniori!MD18</f>
        <v>0</v>
      </c>
      <c r="ME28" s="97">
        <f>Seniori!ME18</f>
        <v>0</v>
      </c>
      <c r="MF28" s="97">
        <f>Seniori!MF18</f>
        <v>0</v>
      </c>
      <c r="MG28" s="97">
        <f>Seniori!MG18</f>
        <v>0</v>
      </c>
      <c r="MH28" s="97">
        <f>Seniori!MH18</f>
        <v>0</v>
      </c>
      <c r="MI28" s="97">
        <f>Seniori!MI18</f>
        <v>0</v>
      </c>
      <c r="MJ28" s="97">
        <f>Seniori!MJ18</f>
        <v>0</v>
      </c>
      <c r="MK28" s="97">
        <f>Seniori!MK18</f>
        <v>0</v>
      </c>
      <c r="ML28" s="97">
        <f>Seniori!ML18</f>
        <v>0</v>
      </c>
      <c r="MM28" s="97">
        <f>Seniori!MM18</f>
        <v>0</v>
      </c>
      <c r="MN28" s="97">
        <f>Seniori!MN18</f>
        <v>0</v>
      </c>
      <c r="MO28" s="97">
        <f>Seniori!MO18</f>
        <v>0</v>
      </c>
      <c r="MP28" s="97">
        <f>Seniori!MP18</f>
        <v>0</v>
      </c>
      <c r="MQ28" s="97">
        <f>Seniori!MQ18</f>
        <v>0</v>
      </c>
      <c r="MR28" s="97">
        <f>Seniori!MR18</f>
        <v>0</v>
      </c>
      <c r="MS28" s="97">
        <f>Seniori!MS18</f>
        <v>0</v>
      </c>
      <c r="MT28" s="97">
        <f>Seniori!MT18</f>
        <v>0</v>
      </c>
      <c r="MU28" s="97">
        <f>Seniori!MU18</f>
        <v>0</v>
      </c>
      <c r="MV28" s="97">
        <f>Seniori!MV18</f>
        <v>0</v>
      </c>
      <c r="MW28" s="97">
        <f>Seniori!MW18</f>
        <v>0</v>
      </c>
      <c r="MX28" s="97">
        <f>Seniori!MX18</f>
        <v>0</v>
      </c>
      <c r="MY28" s="97">
        <f>Seniori!MY18</f>
        <v>0</v>
      </c>
      <c r="MZ28" s="97">
        <f>Seniori!MZ18</f>
        <v>0</v>
      </c>
      <c r="NA28" s="97">
        <f>Seniori!NA18</f>
        <v>0</v>
      </c>
      <c r="NB28" s="97">
        <f>Seniori!NB18</f>
        <v>0</v>
      </c>
      <c r="NC28" s="97">
        <f>Seniori!NC18</f>
        <v>0</v>
      </c>
      <c r="ND28" s="97">
        <f>Seniori!ND18</f>
        <v>0</v>
      </c>
      <c r="NE28" s="97">
        <f>Seniori!NE18</f>
        <v>0</v>
      </c>
      <c r="NF28" s="97">
        <f>Seniori!NF18</f>
        <v>0</v>
      </c>
      <c r="NG28" s="97">
        <f>Seniori!NG18</f>
        <v>0</v>
      </c>
      <c r="NH28" s="97">
        <f>Seniori!NH18</f>
        <v>0</v>
      </c>
      <c r="NI28" s="97">
        <f>Seniori!NI18</f>
        <v>0</v>
      </c>
      <c r="NJ28" s="97">
        <f>Seniori!NJ18</f>
        <v>0</v>
      </c>
      <c r="NK28" s="97">
        <f>Seniori!NK18</f>
        <v>0</v>
      </c>
      <c r="NL28" s="97">
        <f>Seniori!NL18</f>
        <v>0</v>
      </c>
      <c r="NM28" s="97">
        <f>Seniori!NM18</f>
        <v>0</v>
      </c>
      <c r="NN28" s="97">
        <f>Seniori!NN18</f>
        <v>0</v>
      </c>
      <c r="NO28" s="97">
        <f>Seniori!NO18</f>
        <v>0</v>
      </c>
      <c r="NP28" s="97">
        <f>Seniori!NP18</f>
        <v>0</v>
      </c>
      <c r="NQ28" s="97">
        <f>Seniori!NQ18</f>
        <v>0</v>
      </c>
      <c r="NR28" s="97">
        <f>Seniori!NR18</f>
        <v>0</v>
      </c>
      <c r="NS28" s="97">
        <f>Seniori!NS18</f>
        <v>0</v>
      </c>
      <c r="NT28" s="97">
        <f>Seniori!NT18</f>
        <v>0</v>
      </c>
      <c r="NU28" s="97">
        <f>Seniori!NU18</f>
        <v>0</v>
      </c>
      <c r="NV28" s="97">
        <f>Seniori!NV18</f>
        <v>0</v>
      </c>
      <c r="NW28" s="97">
        <f>Seniori!NW18</f>
        <v>0</v>
      </c>
      <c r="NX28" s="97">
        <f>Seniori!NX18</f>
        <v>0</v>
      </c>
      <c r="NY28" s="97">
        <f>Seniori!NY18</f>
        <v>0</v>
      </c>
      <c r="NZ28" s="97">
        <f>Seniori!NZ18</f>
        <v>0</v>
      </c>
      <c r="OA28" s="97">
        <f>Seniori!OA18</f>
        <v>0</v>
      </c>
      <c r="OB28" s="97">
        <f>Seniori!OB18</f>
        <v>0</v>
      </c>
      <c r="OC28" s="97">
        <f>Seniori!OC18</f>
        <v>0</v>
      </c>
      <c r="OD28" s="97">
        <f>Seniori!OD18</f>
        <v>0</v>
      </c>
      <c r="OE28" s="97">
        <f>Seniori!OE18</f>
        <v>0</v>
      </c>
      <c r="OF28" s="97">
        <f>Seniori!OF18</f>
        <v>0</v>
      </c>
      <c r="OG28" s="97">
        <f>Seniori!OG18</f>
        <v>0</v>
      </c>
      <c r="OH28" s="97">
        <f>Seniori!OH18</f>
        <v>0</v>
      </c>
      <c r="OI28" s="97">
        <f>Seniori!OI18</f>
        <v>0</v>
      </c>
      <c r="OJ28" s="97">
        <f>Seniori!OJ18</f>
        <v>0</v>
      </c>
      <c r="OK28" s="97">
        <f>Seniori!OK18</f>
        <v>0</v>
      </c>
      <c r="OL28" s="97">
        <f>Seniori!OL18</f>
        <v>0</v>
      </c>
      <c r="OM28" s="97">
        <f>Seniori!OM18</f>
        <v>0</v>
      </c>
      <c r="ON28" s="97">
        <f>Seniori!ON18</f>
        <v>0</v>
      </c>
      <c r="OO28" s="97">
        <f>Seniori!OO18</f>
        <v>0</v>
      </c>
      <c r="OP28" s="97">
        <f>Seniori!OP18</f>
        <v>0</v>
      </c>
      <c r="OQ28" s="97">
        <f>Seniori!OQ18</f>
        <v>0</v>
      </c>
      <c r="OR28" s="97">
        <f>Seniori!OR18</f>
        <v>0</v>
      </c>
      <c r="OS28" s="97">
        <f>Seniori!OS18</f>
        <v>0</v>
      </c>
      <c r="OT28" s="97">
        <f>Seniori!OT18</f>
        <v>0</v>
      </c>
      <c r="OU28" s="97">
        <f>Seniori!OU18</f>
        <v>0</v>
      </c>
      <c r="OV28" s="97">
        <f>Seniori!OV18</f>
        <v>0</v>
      </c>
      <c r="OW28" s="97">
        <f>Seniori!OW18</f>
        <v>0</v>
      </c>
      <c r="OX28" s="97">
        <f>Seniori!OX18</f>
        <v>0</v>
      </c>
      <c r="OY28" s="97">
        <f>Seniori!OY18</f>
        <v>0</v>
      </c>
      <c r="OZ28" s="97">
        <f>Seniori!OZ18</f>
        <v>0</v>
      </c>
      <c r="PA28" s="97">
        <f>Seniori!PA18</f>
        <v>0</v>
      </c>
      <c r="PB28" s="97">
        <f>Seniori!PB18</f>
        <v>0</v>
      </c>
      <c r="PC28" s="97">
        <f>Seniori!PC18</f>
        <v>0</v>
      </c>
      <c r="PD28" s="97">
        <f>Seniori!PD18</f>
        <v>0</v>
      </c>
      <c r="PE28" s="97">
        <f>Seniori!PE18</f>
        <v>0</v>
      </c>
      <c r="PF28" s="97">
        <f>Seniori!PF18</f>
        <v>0</v>
      </c>
      <c r="PG28" s="97">
        <f>Seniori!PG18</f>
        <v>0</v>
      </c>
      <c r="PH28" s="97">
        <f>Seniori!PH18</f>
        <v>0</v>
      </c>
      <c r="PI28" s="97">
        <f>Seniori!PI18</f>
        <v>0</v>
      </c>
      <c r="PJ28" s="97">
        <f>Seniori!PJ18</f>
        <v>0</v>
      </c>
      <c r="PK28" s="97">
        <f>Seniori!PK18</f>
        <v>0</v>
      </c>
      <c r="PL28" s="97">
        <f>Seniori!PL18</f>
        <v>0</v>
      </c>
      <c r="PM28" s="97">
        <f>Seniori!PM18</f>
        <v>0</v>
      </c>
      <c r="PN28" s="97">
        <f>Seniori!PN18</f>
        <v>0</v>
      </c>
      <c r="PO28" s="97">
        <f>Seniori!PO18</f>
        <v>0</v>
      </c>
      <c r="PP28" s="97">
        <f>Seniori!PP18</f>
        <v>0</v>
      </c>
      <c r="PQ28" s="97">
        <f>Seniori!PQ18</f>
        <v>0</v>
      </c>
      <c r="PR28" s="97">
        <f>Seniori!PR18</f>
        <v>0</v>
      </c>
      <c r="PS28" s="97">
        <f>Seniori!PS18</f>
        <v>0</v>
      </c>
      <c r="PT28" s="97">
        <f>Seniori!PT18</f>
        <v>0</v>
      </c>
      <c r="PU28" s="97">
        <f>Seniori!PU18</f>
        <v>0</v>
      </c>
      <c r="PV28" s="97">
        <f>Seniori!PV18</f>
        <v>0</v>
      </c>
      <c r="PW28" s="97">
        <f>Seniori!PW18</f>
        <v>0</v>
      </c>
      <c r="PX28" s="97">
        <f>Seniori!PX18</f>
        <v>0</v>
      </c>
      <c r="PY28" s="97">
        <f>Seniori!PY18</f>
        <v>0</v>
      </c>
      <c r="PZ28" s="97">
        <f>Seniori!PZ18</f>
        <v>0</v>
      </c>
      <c r="QA28" s="97">
        <f>Seniori!QA18</f>
        <v>0</v>
      </c>
      <c r="QB28" s="97">
        <f>Seniori!QB18</f>
        <v>0</v>
      </c>
      <c r="QC28" s="97">
        <f>Seniori!QC18</f>
        <v>0</v>
      </c>
      <c r="QD28" s="97">
        <f>Seniori!QD18</f>
        <v>0</v>
      </c>
      <c r="QE28" s="97">
        <f>Seniori!QE18</f>
        <v>0</v>
      </c>
      <c r="QF28" s="97">
        <f>Seniori!QF18</f>
        <v>0</v>
      </c>
      <c r="QG28" s="97">
        <f>Seniori!QG18</f>
        <v>0</v>
      </c>
      <c r="QH28" s="97">
        <f>Seniori!QH18</f>
        <v>0</v>
      </c>
      <c r="QI28" s="97">
        <f>Seniori!QI18</f>
        <v>0</v>
      </c>
      <c r="QJ28" s="97">
        <f>Seniori!QJ18</f>
        <v>0</v>
      </c>
      <c r="QK28" s="97">
        <f>Seniori!QK18</f>
        <v>0</v>
      </c>
      <c r="QL28" s="97">
        <f>Seniori!QL18</f>
        <v>0</v>
      </c>
      <c r="QM28" s="97">
        <f>Seniori!QM18</f>
        <v>0</v>
      </c>
      <c r="QN28" s="97">
        <f>Seniori!QN18</f>
        <v>0</v>
      </c>
      <c r="QO28" s="97">
        <f>Seniori!QO18</f>
        <v>0</v>
      </c>
      <c r="QP28" s="97">
        <f>Seniori!QP18</f>
        <v>0</v>
      </c>
      <c r="QQ28" s="97">
        <f>Seniori!QQ18</f>
        <v>0</v>
      </c>
      <c r="QR28" s="97">
        <f>Seniori!QR18</f>
        <v>0</v>
      </c>
      <c r="QS28" s="97">
        <f>Seniori!QS18</f>
        <v>0</v>
      </c>
      <c r="QT28" s="97">
        <f>Seniori!QT18</f>
        <v>0</v>
      </c>
      <c r="QU28" s="97">
        <f>Seniori!QU18</f>
        <v>0</v>
      </c>
      <c r="QV28" s="97">
        <f>Seniori!QV18</f>
        <v>0</v>
      </c>
      <c r="QW28" s="97">
        <f>Seniori!QW18</f>
        <v>0</v>
      </c>
      <c r="QX28" s="97">
        <f>Seniori!QX18</f>
        <v>0</v>
      </c>
      <c r="QY28" s="97">
        <f>Seniori!QY18</f>
        <v>0</v>
      </c>
      <c r="QZ28" s="97">
        <f>Seniori!QZ18</f>
        <v>0</v>
      </c>
      <c r="RA28" s="97">
        <f>Seniori!RA18</f>
        <v>0</v>
      </c>
      <c r="RB28" s="97">
        <f>Seniori!RB18</f>
        <v>0</v>
      </c>
      <c r="RC28" s="97">
        <f>Seniori!RC18</f>
        <v>0</v>
      </c>
      <c r="RD28" s="97">
        <f>Seniori!RD18</f>
        <v>0</v>
      </c>
      <c r="RE28" s="97">
        <f>Seniori!RE18</f>
        <v>0</v>
      </c>
      <c r="RF28" s="97">
        <f>Seniori!RF18</f>
        <v>0</v>
      </c>
      <c r="RG28" s="97">
        <f>Seniori!RG18</f>
        <v>0</v>
      </c>
      <c r="RH28" s="97">
        <f>Seniori!RH18</f>
        <v>0</v>
      </c>
      <c r="RI28" s="97">
        <f>Seniori!RI18</f>
        <v>0</v>
      </c>
      <c r="RJ28" s="97">
        <f>Seniori!RJ18</f>
        <v>0</v>
      </c>
      <c r="RK28" s="97">
        <f>Seniori!RK18</f>
        <v>0</v>
      </c>
      <c r="RL28" s="97">
        <f>Seniori!RL18</f>
        <v>0</v>
      </c>
      <c r="RM28" s="97">
        <f>Seniori!RM18</f>
        <v>0</v>
      </c>
      <c r="RN28" s="97">
        <f>Seniori!RN18</f>
        <v>0</v>
      </c>
      <c r="RO28" s="97">
        <f>Seniori!RO18</f>
        <v>0</v>
      </c>
      <c r="RP28" s="97">
        <f>Seniori!RP18</f>
        <v>0</v>
      </c>
      <c r="RQ28" s="97">
        <f>Seniori!RQ18</f>
        <v>0</v>
      </c>
      <c r="RR28" s="97">
        <f>Seniori!RR18</f>
        <v>0</v>
      </c>
      <c r="RS28" s="97">
        <f>Seniori!RS18</f>
        <v>0</v>
      </c>
      <c r="RT28" s="97">
        <f>Seniori!RT18</f>
        <v>0</v>
      </c>
      <c r="RU28" s="97">
        <f>Seniori!RU18</f>
        <v>0</v>
      </c>
      <c r="RV28" s="97">
        <f>Seniori!RV18</f>
        <v>0</v>
      </c>
      <c r="RW28" s="97">
        <f>Seniori!RW18</f>
        <v>0</v>
      </c>
      <c r="RX28" s="97">
        <f>Seniori!RX18</f>
        <v>0</v>
      </c>
      <c r="RY28" s="97">
        <f>Seniori!RY18</f>
        <v>0</v>
      </c>
      <c r="RZ28" s="97">
        <f>Seniori!RZ18</f>
        <v>0</v>
      </c>
      <c r="SA28" s="97">
        <f>Seniori!SA18</f>
        <v>0</v>
      </c>
      <c r="SB28" s="97">
        <f>Seniori!SB18</f>
        <v>0</v>
      </c>
      <c r="SC28" s="97">
        <f>Seniori!SC18</f>
        <v>0</v>
      </c>
      <c r="SD28" s="97">
        <f>Seniori!SD18</f>
        <v>0</v>
      </c>
      <c r="SE28" s="97">
        <f>Seniori!SE18</f>
        <v>0</v>
      </c>
      <c r="SF28" s="97">
        <f>Seniori!SF18</f>
        <v>0</v>
      </c>
      <c r="SG28" s="97">
        <f>Seniori!SG18</f>
        <v>0</v>
      </c>
      <c r="SH28" s="97">
        <f>Seniori!SH18</f>
        <v>0</v>
      </c>
      <c r="SI28" s="97">
        <f>Seniori!SI18</f>
        <v>0</v>
      </c>
      <c r="SJ28" s="97">
        <f>Seniori!SJ18</f>
        <v>0</v>
      </c>
      <c r="SK28" s="97">
        <f>Seniori!SK18</f>
        <v>0</v>
      </c>
      <c r="SL28" s="97">
        <f>Seniori!SL18</f>
        <v>0</v>
      </c>
      <c r="SM28" s="97">
        <f>Seniori!SM18</f>
        <v>0</v>
      </c>
      <c r="SN28" s="97">
        <f>Seniori!SN18</f>
        <v>0</v>
      </c>
      <c r="SO28" s="97">
        <f>Seniori!SO18</f>
        <v>0</v>
      </c>
      <c r="SP28" s="97">
        <f>Seniori!SP18</f>
        <v>0</v>
      </c>
      <c r="SQ28" s="97">
        <f>Seniori!SQ18</f>
        <v>0</v>
      </c>
      <c r="SR28" s="97">
        <f>Seniori!SR18</f>
        <v>0</v>
      </c>
      <c r="SS28" s="97">
        <f>Seniori!SS18</f>
        <v>0</v>
      </c>
      <c r="ST28" s="97">
        <f>Seniori!ST18</f>
        <v>0</v>
      </c>
      <c r="SU28" s="97">
        <f>Seniori!SU18</f>
        <v>0</v>
      </c>
      <c r="SV28" s="97">
        <f>Seniori!SV18</f>
        <v>0</v>
      </c>
      <c r="SW28" s="97">
        <f>Seniori!SW18</f>
        <v>0</v>
      </c>
      <c r="SX28" s="97">
        <f>Seniori!SX18</f>
        <v>0</v>
      </c>
      <c r="SY28" s="97">
        <f>Seniori!SY18</f>
        <v>0</v>
      </c>
      <c r="SZ28" s="97">
        <f>Seniori!SZ18</f>
        <v>0</v>
      </c>
      <c r="TA28" s="97">
        <f>Seniori!TA18</f>
        <v>0</v>
      </c>
      <c r="TB28" s="97">
        <f>Seniori!TB18</f>
        <v>0</v>
      </c>
    </row>
    <row r="29" spans="1:522" s="1" customFormat="1" ht="18" customHeight="1" x14ac:dyDescent="0.2">
      <c r="A29" s="12">
        <v>16</v>
      </c>
      <c r="B29" s="11" t="s">
        <v>175</v>
      </c>
      <c r="C29" s="1">
        <v>12310</v>
      </c>
      <c r="D29" s="1">
        <v>2019</v>
      </c>
      <c r="E29" s="4" t="s">
        <v>285</v>
      </c>
      <c r="F29" s="1">
        <v>9800</v>
      </c>
      <c r="G29" s="9" t="s">
        <v>101</v>
      </c>
      <c r="H29" s="4" t="s">
        <v>19</v>
      </c>
      <c r="I29" s="1">
        <f t="shared" ref="I29:I30" si="3">SUM(K29:TB29)</f>
        <v>0</v>
      </c>
      <c r="J29" s="12">
        <f>Tabuľka3[[#This Row],[Stĺpec9]]+I30</f>
        <v>9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1" customFormat="1" ht="18" customHeight="1" x14ac:dyDescent="0.2">
      <c r="A30" s="12"/>
      <c r="B30" s="11"/>
      <c r="E30" s="4" t="s">
        <v>84</v>
      </c>
      <c r="F30" s="1">
        <v>8604</v>
      </c>
      <c r="G30" s="9" t="s">
        <v>101</v>
      </c>
      <c r="H30" s="4"/>
      <c r="I30" s="1">
        <f t="shared" si="3"/>
        <v>9</v>
      </c>
      <c r="J30" s="12"/>
      <c r="K30" s="97"/>
      <c r="L30" s="102" t="s">
        <v>523</v>
      </c>
      <c r="M30" s="97"/>
      <c r="N30" s="97"/>
      <c r="O30" s="97"/>
      <c r="P30" s="97"/>
      <c r="Q30" s="97"/>
      <c r="R30" s="97"/>
      <c r="S30" s="97"/>
      <c r="T30" s="97">
        <v>2</v>
      </c>
      <c r="U30" s="97"/>
      <c r="V30" s="97"/>
      <c r="W30" s="97"/>
      <c r="X30" s="97"/>
      <c r="Y30" s="97"/>
      <c r="Z30" s="97"/>
      <c r="AA30" s="97">
        <v>3</v>
      </c>
      <c r="AB30" s="97"/>
      <c r="AC30" s="97"/>
      <c r="AD30" s="97">
        <v>1</v>
      </c>
      <c r="AE30" s="97"/>
      <c r="AF30" s="97"/>
      <c r="AG30" s="97"/>
      <c r="AH30" s="97"/>
      <c r="AI30" s="97">
        <v>1</v>
      </c>
      <c r="AJ30" s="97"/>
      <c r="AK30" s="97"/>
      <c r="AL30" s="97">
        <f>1+1</f>
        <v>2</v>
      </c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1" customFormat="1" ht="18" customHeight="1" x14ac:dyDescent="0.2">
      <c r="A31" s="12">
        <v>17</v>
      </c>
      <c r="B31" s="11" t="s">
        <v>548</v>
      </c>
      <c r="C31" s="1">
        <v>13180</v>
      </c>
      <c r="D31" s="1">
        <v>2021</v>
      </c>
      <c r="E31" s="4" t="s">
        <v>183</v>
      </c>
      <c r="F31" s="9">
        <v>4589</v>
      </c>
      <c r="G31" s="9" t="s">
        <v>98</v>
      </c>
      <c r="H31" s="4" t="s">
        <v>19</v>
      </c>
      <c r="I31" s="1">
        <f t="shared" ref="I31:I54" si="4">SUM(K31:TB31)</f>
        <v>8</v>
      </c>
      <c r="J31" s="12">
        <f>Tabuľka3[[#This Row],[Stĺpec9]]</f>
        <v>8</v>
      </c>
      <c r="K31" s="97">
        <f>Seniori!K20</f>
        <v>0</v>
      </c>
      <c r="L31" s="97">
        <f>Seniori!L20</f>
        <v>0</v>
      </c>
      <c r="M31" s="97">
        <f>Seniori!M20</f>
        <v>0</v>
      </c>
      <c r="N31" s="97">
        <f>Seniori!N20</f>
        <v>0</v>
      </c>
      <c r="O31" s="97">
        <f>Seniori!O20</f>
        <v>0</v>
      </c>
      <c r="P31" s="97">
        <f>Seniori!P20</f>
        <v>0</v>
      </c>
      <c r="Q31" s="97">
        <f>Seniori!Q20</f>
        <v>0</v>
      </c>
      <c r="R31" s="97">
        <f>Seniori!R20</f>
        <v>0</v>
      </c>
      <c r="S31" s="97">
        <f>Seniori!S20</f>
        <v>0</v>
      </c>
      <c r="T31" s="97">
        <f>Seniori!T20</f>
        <v>0</v>
      </c>
      <c r="U31" s="97">
        <f>Seniori!U20</f>
        <v>0</v>
      </c>
      <c r="V31" s="97">
        <f>Seniori!V20</f>
        <v>0</v>
      </c>
      <c r="W31" s="97">
        <f>Seniori!W20</f>
        <v>0</v>
      </c>
      <c r="X31" s="97">
        <f>Seniori!X20</f>
        <v>0</v>
      </c>
      <c r="Y31" s="97">
        <f>Seniori!Y20</f>
        <v>0</v>
      </c>
      <c r="Z31" s="97">
        <f>Seniori!Z20</f>
        <v>0</v>
      </c>
      <c r="AA31" s="97">
        <f>Seniori!AA20</f>
        <v>0</v>
      </c>
      <c r="AB31" s="97">
        <f>Seniori!AB20</f>
        <v>0</v>
      </c>
      <c r="AC31" s="97">
        <f>Seniori!AC20</f>
        <v>0</v>
      </c>
      <c r="AD31" s="97">
        <f>Seniori!AD20</f>
        <v>0</v>
      </c>
      <c r="AE31" s="97">
        <f>Seniori!AE20</f>
        <v>0</v>
      </c>
      <c r="AF31" s="97">
        <f>Seniori!AF20</f>
        <v>0</v>
      </c>
      <c r="AG31" s="97">
        <f>Seniori!AG20</f>
        <v>0</v>
      </c>
      <c r="AH31" s="97">
        <f>Seniori!AH20</f>
        <v>0</v>
      </c>
      <c r="AI31" s="97">
        <f>Seniori!AI20</f>
        <v>0</v>
      </c>
      <c r="AJ31" s="97">
        <f>Seniori!AJ20</f>
        <v>0</v>
      </c>
      <c r="AK31" s="97">
        <f>Seniori!AK20</f>
        <v>0</v>
      </c>
      <c r="AL31" s="97">
        <f>Seniori!AL20</f>
        <v>0</v>
      </c>
      <c r="AM31" s="97">
        <f>Seniori!AM20</f>
        <v>0</v>
      </c>
      <c r="AN31" s="97">
        <f>Seniori!AN20</f>
        <v>0</v>
      </c>
      <c r="AO31" s="97">
        <f>Seniori!AO20</f>
        <v>0</v>
      </c>
      <c r="AP31" s="97">
        <f>Seniori!AP20</f>
        <v>0</v>
      </c>
      <c r="AQ31" s="97">
        <f>Seniori!AQ20</f>
        <v>0</v>
      </c>
      <c r="AR31" s="97">
        <f>Seniori!AR20</f>
        <v>0</v>
      </c>
      <c r="AS31" s="97">
        <f>Seniori!AS20</f>
        <v>0</v>
      </c>
      <c r="AT31" s="97">
        <f>Seniori!AT20</f>
        <v>0</v>
      </c>
      <c r="AU31" s="97">
        <f>Seniori!AU20</f>
        <v>0</v>
      </c>
      <c r="AV31" s="97">
        <f>Seniori!AV20</f>
        <v>4</v>
      </c>
      <c r="AW31" s="97">
        <f>Seniori!AW20</f>
        <v>0</v>
      </c>
      <c r="AX31" s="97">
        <f>Seniori!AX20</f>
        <v>1</v>
      </c>
      <c r="AY31" s="97">
        <f>Seniori!AY20</f>
        <v>0</v>
      </c>
      <c r="AZ31" s="97">
        <f>Seniori!AZ20</f>
        <v>0</v>
      </c>
      <c r="BA31" s="97">
        <f>Seniori!BA20</f>
        <v>3</v>
      </c>
      <c r="BB31" s="97">
        <f>Seniori!BB20</f>
        <v>0</v>
      </c>
      <c r="BC31" s="97">
        <f>Seniori!BC20</f>
        <v>0</v>
      </c>
      <c r="BD31" s="97">
        <f>Seniori!BD20</f>
        <v>0</v>
      </c>
      <c r="BE31" s="97">
        <f>Seniori!BE20</f>
        <v>0</v>
      </c>
      <c r="BF31" s="97">
        <f>Seniori!BF20</f>
        <v>0</v>
      </c>
      <c r="BG31" s="97">
        <f>Seniori!BG20</f>
        <v>0</v>
      </c>
      <c r="BH31" s="97">
        <f>Seniori!BH20</f>
        <v>0</v>
      </c>
      <c r="BI31" s="97">
        <f>Seniori!BI20</f>
        <v>0</v>
      </c>
      <c r="BJ31" s="97">
        <f>Seniori!BJ20</f>
        <v>0</v>
      </c>
      <c r="BK31" s="97">
        <f>Seniori!BK20</f>
        <v>0</v>
      </c>
      <c r="BL31" s="97">
        <f>Seniori!BL20</f>
        <v>0</v>
      </c>
      <c r="BM31" s="97">
        <f>Seniori!BM20</f>
        <v>0</v>
      </c>
      <c r="BN31" s="97">
        <f>Seniori!BN20</f>
        <v>0</v>
      </c>
      <c r="BO31" s="97">
        <f>Seniori!BO20</f>
        <v>0</v>
      </c>
      <c r="BP31" s="97">
        <f>Seniori!BP20</f>
        <v>0</v>
      </c>
      <c r="BQ31" s="97">
        <f>Seniori!BQ20</f>
        <v>0</v>
      </c>
      <c r="BR31" s="97">
        <f>Seniori!BR20</f>
        <v>0</v>
      </c>
      <c r="BS31" s="97">
        <f>Seniori!BS20</f>
        <v>0</v>
      </c>
      <c r="BT31" s="97">
        <f>Seniori!BT20</f>
        <v>0</v>
      </c>
      <c r="BU31" s="97">
        <f>Seniori!BU20</f>
        <v>0</v>
      </c>
      <c r="BV31" s="97">
        <f>Seniori!BV20</f>
        <v>0</v>
      </c>
      <c r="BW31" s="97">
        <f>Seniori!BW20</f>
        <v>0</v>
      </c>
      <c r="BX31" s="97">
        <f>Seniori!BX20</f>
        <v>0</v>
      </c>
      <c r="BY31" s="97">
        <f>Seniori!BY20</f>
        <v>0</v>
      </c>
      <c r="BZ31" s="97">
        <f>Seniori!BZ20</f>
        <v>0</v>
      </c>
      <c r="CA31" s="97">
        <f>Seniori!CA20</f>
        <v>0</v>
      </c>
      <c r="CB31" s="97">
        <f>Seniori!CB20</f>
        <v>0</v>
      </c>
      <c r="CC31" s="97">
        <f>Seniori!CC20</f>
        <v>0</v>
      </c>
      <c r="CD31" s="97">
        <f>Seniori!CD20</f>
        <v>0</v>
      </c>
      <c r="CE31" s="97">
        <f>Seniori!CE20</f>
        <v>0</v>
      </c>
      <c r="CF31" s="97">
        <f>Seniori!CF20</f>
        <v>0</v>
      </c>
      <c r="CG31" s="97">
        <f>Seniori!CG20</f>
        <v>0</v>
      </c>
      <c r="CH31" s="97">
        <f>Seniori!CH20</f>
        <v>0</v>
      </c>
      <c r="CI31" s="97">
        <f>Seniori!CI20</f>
        <v>0</v>
      </c>
      <c r="CJ31" s="97">
        <f>Seniori!CJ20</f>
        <v>0</v>
      </c>
      <c r="CK31" s="97">
        <f>Seniori!CK20</f>
        <v>0</v>
      </c>
      <c r="CL31" s="97">
        <f>Seniori!CL20</f>
        <v>0</v>
      </c>
      <c r="CM31" s="97">
        <f>Seniori!CM20</f>
        <v>0</v>
      </c>
      <c r="CN31" s="97">
        <f>Seniori!CN20</f>
        <v>0</v>
      </c>
      <c r="CO31" s="97">
        <f>Seniori!CO20</f>
        <v>0</v>
      </c>
      <c r="CP31" s="97">
        <f>Seniori!CP20</f>
        <v>0</v>
      </c>
      <c r="CQ31" s="97">
        <f>Seniori!CQ20</f>
        <v>0</v>
      </c>
      <c r="CR31" s="97">
        <f>Seniori!CR20</f>
        <v>0</v>
      </c>
      <c r="CS31" s="97">
        <f>Seniori!CS20</f>
        <v>0</v>
      </c>
      <c r="CT31" s="97">
        <f>Seniori!CT20</f>
        <v>0</v>
      </c>
      <c r="CU31" s="97">
        <f>Seniori!CU20</f>
        <v>0</v>
      </c>
      <c r="CV31" s="97">
        <f>Seniori!CV20</f>
        <v>0</v>
      </c>
      <c r="CW31" s="97">
        <f>Seniori!CW20</f>
        <v>0</v>
      </c>
      <c r="CX31" s="97">
        <f>Seniori!CX20</f>
        <v>0</v>
      </c>
      <c r="CY31" s="97">
        <f>Seniori!CY20</f>
        <v>0</v>
      </c>
      <c r="CZ31" s="97">
        <f>Seniori!CZ20</f>
        <v>0</v>
      </c>
      <c r="DA31" s="97">
        <f>Seniori!DA20</f>
        <v>0</v>
      </c>
      <c r="DB31" s="97">
        <f>Seniori!DB20</f>
        <v>0</v>
      </c>
      <c r="DC31" s="97">
        <f>Seniori!DC20</f>
        <v>0</v>
      </c>
      <c r="DD31" s="97">
        <f>Seniori!DD20</f>
        <v>0</v>
      </c>
      <c r="DE31" s="97">
        <f>Seniori!DE20</f>
        <v>0</v>
      </c>
      <c r="DF31" s="97">
        <f>Seniori!DF20</f>
        <v>0</v>
      </c>
      <c r="DG31" s="97">
        <f>Seniori!DG20</f>
        <v>0</v>
      </c>
      <c r="DH31" s="97">
        <f>Seniori!DH20</f>
        <v>0</v>
      </c>
      <c r="DI31" s="97">
        <f>Seniori!DI20</f>
        <v>0</v>
      </c>
      <c r="DJ31" s="97">
        <f>Seniori!DJ20</f>
        <v>0</v>
      </c>
      <c r="DK31" s="97">
        <f>Seniori!DK20</f>
        <v>0</v>
      </c>
      <c r="DL31" s="97">
        <f>Seniori!DL20</f>
        <v>0</v>
      </c>
      <c r="DM31" s="97">
        <f>Seniori!DM20</f>
        <v>0</v>
      </c>
      <c r="DN31" s="97">
        <f>Seniori!DN20</f>
        <v>0</v>
      </c>
      <c r="DO31" s="97">
        <f>Seniori!DO20</f>
        <v>0</v>
      </c>
      <c r="DP31" s="97">
        <f>Seniori!DP20</f>
        <v>0</v>
      </c>
      <c r="DQ31" s="97">
        <f>Seniori!DQ20</f>
        <v>0</v>
      </c>
      <c r="DR31" s="97">
        <f>Seniori!DR20</f>
        <v>0</v>
      </c>
      <c r="DS31" s="97">
        <f>Seniori!DS20</f>
        <v>0</v>
      </c>
      <c r="DT31" s="97">
        <f>Seniori!DT20</f>
        <v>0</v>
      </c>
      <c r="DU31" s="97">
        <f>Seniori!DU20</f>
        <v>0</v>
      </c>
      <c r="DV31" s="97">
        <f>Seniori!DV20</f>
        <v>0</v>
      </c>
      <c r="DW31" s="97">
        <f>Seniori!DW20</f>
        <v>0</v>
      </c>
      <c r="DX31" s="97">
        <f>Seniori!DX20</f>
        <v>0</v>
      </c>
      <c r="DY31" s="97">
        <f>Seniori!DY20</f>
        <v>0</v>
      </c>
      <c r="DZ31" s="97">
        <f>Seniori!DZ20</f>
        <v>0</v>
      </c>
      <c r="EA31" s="97">
        <f>Seniori!EA20</f>
        <v>0</v>
      </c>
      <c r="EB31" s="97">
        <f>Seniori!EB20</f>
        <v>0</v>
      </c>
      <c r="EC31" s="97">
        <f>Seniori!EC20</f>
        <v>0</v>
      </c>
      <c r="ED31" s="97">
        <f>Seniori!ED20</f>
        <v>0</v>
      </c>
      <c r="EE31" s="97">
        <f>Seniori!EE20</f>
        <v>0</v>
      </c>
      <c r="EF31" s="97">
        <f>Seniori!EF20</f>
        <v>0</v>
      </c>
      <c r="EG31" s="97">
        <f>Seniori!EG20</f>
        <v>0</v>
      </c>
      <c r="EH31" s="97">
        <f>Seniori!EH20</f>
        <v>0</v>
      </c>
      <c r="EI31" s="97">
        <f>Seniori!EI20</f>
        <v>0</v>
      </c>
      <c r="EJ31" s="97">
        <f>Seniori!EJ20</f>
        <v>0</v>
      </c>
      <c r="EK31" s="97">
        <f>Seniori!EK20</f>
        <v>0</v>
      </c>
      <c r="EL31" s="97">
        <f>Seniori!EL20</f>
        <v>0</v>
      </c>
      <c r="EM31" s="97">
        <f>Seniori!EM20</f>
        <v>0</v>
      </c>
      <c r="EN31" s="97">
        <f>Seniori!EN20</f>
        <v>0</v>
      </c>
      <c r="EO31" s="97">
        <f>Seniori!EO20</f>
        <v>0</v>
      </c>
      <c r="EP31" s="97">
        <f>Seniori!EP20</f>
        <v>0</v>
      </c>
      <c r="EQ31" s="97">
        <f>Seniori!EQ20</f>
        <v>0</v>
      </c>
      <c r="ER31" s="97">
        <f>Seniori!ER20</f>
        <v>0</v>
      </c>
      <c r="ES31" s="97">
        <f>Seniori!ES20</f>
        <v>0</v>
      </c>
      <c r="ET31" s="97">
        <f>Seniori!ET20</f>
        <v>0</v>
      </c>
      <c r="EU31" s="97">
        <f>Seniori!EU20</f>
        <v>0</v>
      </c>
      <c r="EV31" s="97">
        <f>Seniori!EV20</f>
        <v>0</v>
      </c>
      <c r="EW31" s="97">
        <f>Seniori!EW20</f>
        <v>0</v>
      </c>
      <c r="EX31" s="97">
        <f>Seniori!EX20</f>
        <v>0</v>
      </c>
      <c r="EY31" s="97">
        <f>Seniori!EY20</f>
        <v>0</v>
      </c>
      <c r="EZ31" s="97">
        <f>Seniori!EZ20</f>
        <v>0</v>
      </c>
      <c r="FA31" s="97">
        <f>Seniori!FA20</f>
        <v>0</v>
      </c>
      <c r="FB31" s="97">
        <f>Seniori!FB20</f>
        <v>0</v>
      </c>
      <c r="FC31" s="97">
        <f>Seniori!FC20</f>
        <v>0</v>
      </c>
      <c r="FD31" s="97">
        <f>Seniori!FD20</f>
        <v>0</v>
      </c>
      <c r="FE31" s="97">
        <f>Seniori!FE20</f>
        <v>0</v>
      </c>
      <c r="FF31" s="97">
        <f>Seniori!FF20</f>
        <v>0</v>
      </c>
      <c r="FG31" s="97">
        <f>Seniori!FG20</f>
        <v>0</v>
      </c>
      <c r="FH31" s="97">
        <f>Seniori!FH20</f>
        <v>0</v>
      </c>
      <c r="FI31" s="97">
        <f>Seniori!FI20</f>
        <v>0</v>
      </c>
      <c r="FJ31" s="97">
        <f>Seniori!FJ20</f>
        <v>0</v>
      </c>
      <c r="FK31" s="97">
        <f>Seniori!FK20</f>
        <v>0</v>
      </c>
      <c r="FL31" s="97">
        <f>Seniori!FL20</f>
        <v>0</v>
      </c>
      <c r="FM31" s="97">
        <f>Seniori!FM20</f>
        <v>0</v>
      </c>
      <c r="FN31" s="97">
        <f>Seniori!FN20</f>
        <v>0</v>
      </c>
      <c r="FO31" s="97">
        <f>Seniori!FO20</f>
        <v>0</v>
      </c>
      <c r="FP31" s="97">
        <f>Seniori!FP20</f>
        <v>0</v>
      </c>
      <c r="FQ31" s="97">
        <f>Seniori!FQ20</f>
        <v>0</v>
      </c>
      <c r="FR31" s="97">
        <f>Seniori!FR20</f>
        <v>0</v>
      </c>
      <c r="FS31" s="97">
        <f>Seniori!FS20</f>
        <v>0</v>
      </c>
      <c r="FT31" s="97">
        <f>Seniori!FT20</f>
        <v>0</v>
      </c>
      <c r="FU31" s="97">
        <f>Seniori!FU20</f>
        <v>0</v>
      </c>
      <c r="FV31" s="97">
        <f>Seniori!FV20</f>
        <v>0</v>
      </c>
      <c r="FW31" s="97">
        <f>Seniori!FW20</f>
        <v>0</v>
      </c>
      <c r="FX31" s="97">
        <f>Seniori!FX20</f>
        <v>0</v>
      </c>
      <c r="FY31" s="97">
        <f>Seniori!FY20</f>
        <v>0</v>
      </c>
      <c r="FZ31" s="97">
        <f>Seniori!FZ20</f>
        <v>0</v>
      </c>
      <c r="GA31" s="97">
        <f>Seniori!GA20</f>
        <v>0</v>
      </c>
      <c r="GB31" s="97">
        <f>Seniori!GB20</f>
        <v>0</v>
      </c>
      <c r="GC31" s="97">
        <f>Seniori!GC20</f>
        <v>0</v>
      </c>
      <c r="GD31" s="97">
        <f>Seniori!GD20</f>
        <v>0</v>
      </c>
      <c r="GE31" s="97">
        <f>Seniori!GE20</f>
        <v>0</v>
      </c>
      <c r="GF31" s="97">
        <f>Seniori!GF20</f>
        <v>0</v>
      </c>
      <c r="GG31" s="97">
        <f>Seniori!GG20</f>
        <v>0</v>
      </c>
      <c r="GH31" s="97">
        <f>Seniori!GH20</f>
        <v>0</v>
      </c>
      <c r="GI31" s="97">
        <f>Seniori!GI20</f>
        <v>0</v>
      </c>
      <c r="GJ31" s="97">
        <f>Seniori!GJ20</f>
        <v>0</v>
      </c>
      <c r="GK31" s="97">
        <f>Seniori!GK20</f>
        <v>0</v>
      </c>
      <c r="GL31" s="97">
        <f>Seniori!GL20</f>
        <v>0</v>
      </c>
      <c r="GM31" s="97">
        <f>Seniori!GM20</f>
        <v>0</v>
      </c>
      <c r="GN31" s="97">
        <f>Seniori!GN20</f>
        <v>0</v>
      </c>
      <c r="GO31" s="97">
        <f>Seniori!GO20</f>
        <v>0</v>
      </c>
      <c r="GP31" s="97">
        <f>Seniori!GP20</f>
        <v>0</v>
      </c>
      <c r="GQ31" s="97">
        <f>Seniori!GQ20</f>
        <v>0</v>
      </c>
      <c r="GR31" s="97">
        <f>Seniori!GR20</f>
        <v>0</v>
      </c>
      <c r="GS31" s="97">
        <f>Seniori!GS20</f>
        <v>0</v>
      </c>
      <c r="GT31" s="97">
        <f>Seniori!GT20</f>
        <v>0</v>
      </c>
      <c r="GU31" s="97">
        <f>Seniori!GU20</f>
        <v>0</v>
      </c>
      <c r="GV31" s="97">
        <f>Seniori!GV20</f>
        <v>0</v>
      </c>
      <c r="GW31" s="97">
        <f>Seniori!GW20</f>
        <v>0</v>
      </c>
      <c r="GX31" s="97">
        <f>Seniori!GX20</f>
        <v>0</v>
      </c>
      <c r="GY31" s="97">
        <f>Seniori!GY20</f>
        <v>0</v>
      </c>
      <c r="GZ31" s="97">
        <f>Seniori!GZ20</f>
        <v>0</v>
      </c>
      <c r="HA31" s="97">
        <f>Seniori!HA20</f>
        <v>0</v>
      </c>
      <c r="HB31" s="97">
        <f>Seniori!HB20</f>
        <v>0</v>
      </c>
      <c r="HC31" s="97">
        <f>Seniori!HC20</f>
        <v>0</v>
      </c>
      <c r="HD31" s="97">
        <f>Seniori!HD20</f>
        <v>0</v>
      </c>
      <c r="HE31" s="97">
        <f>Seniori!HE20</f>
        <v>0</v>
      </c>
      <c r="HF31" s="97">
        <f>Seniori!HF20</f>
        <v>0</v>
      </c>
      <c r="HG31" s="97">
        <f>Seniori!HG20</f>
        <v>0</v>
      </c>
      <c r="HH31" s="97">
        <f>Seniori!HH20</f>
        <v>0</v>
      </c>
      <c r="HI31" s="97">
        <f>Seniori!HI20</f>
        <v>0</v>
      </c>
      <c r="HJ31" s="97">
        <f>Seniori!HJ20</f>
        <v>0</v>
      </c>
      <c r="HK31" s="97">
        <f>Seniori!HK20</f>
        <v>0</v>
      </c>
      <c r="HL31" s="97">
        <f>Seniori!HL20</f>
        <v>0</v>
      </c>
      <c r="HM31" s="97">
        <f>Seniori!HM20</f>
        <v>0</v>
      </c>
      <c r="HN31" s="97">
        <f>Seniori!HN20</f>
        <v>0</v>
      </c>
      <c r="HO31" s="97">
        <f>Seniori!HO20</f>
        <v>0</v>
      </c>
      <c r="HP31" s="97">
        <f>Seniori!HP20</f>
        <v>0</v>
      </c>
      <c r="HQ31" s="97">
        <f>Seniori!HQ20</f>
        <v>0</v>
      </c>
      <c r="HR31" s="97">
        <f>Seniori!HR20</f>
        <v>0</v>
      </c>
      <c r="HS31" s="97">
        <f>Seniori!HS20</f>
        <v>0</v>
      </c>
      <c r="HT31" s="97">
        <f>Seniori!HT20</f>
        <v>0</v>
      </c>
      <c r="HU31" s="97">
        <f>Seniori!HU20</f>
        <v>0</v>
      </c>
      <c r="HV31" s="97">
        <f>Seniori!HV20</f>
        <v>0</v>
      </c>
      <c r="HW31" s="97">
        <f>Seniori!HW20</f>
        <v>0</v>
      </c>
      <c r="HX31" s="97">
        <f>Seniori!HX20</f>
        <v>0</v>
      </c>
      <c r="HY31" s="97">
        <f>Seniori!HY20</f>
        <v>0</v>
      </c>
      <c r="HZ31" s="97">
        <f>Seniori!HZ20</f>
        <v>0</v>
      </c>
      <c r="IA31" s="97">
        <f>Seniori!IA20</f>
        <v>0</v>
      </c>
      <c r="IB31" s="97">
        <f>Seniori!IB20</f>
        <v>0</v>
      </c>
      <c r="IC31" s="97">
        <f>Seniori!IC20</f>
        <v>0</v>
      </c>
      <c r="ID31" s="97">
        <f>Seniori!ID20</f>
        <v>0</v>
      </c>
      <c r="IE31" s="97">
        <f>Seniori!IE20</f>
        <v>0</v>
      </c>
      <c r="IF31" s="97">
        <f>Seniori!IF20</f>
        <v>0</v>
      </c>
      <c r="IG31" s="97">
        <f>Seniori!IG20</f>
        <v>0</v>
      </c>
      <c r="IH31" s="97">
        <f>Seniori!IH20</f>
        <v>0</v>
      </c>
      <c r="II31" s="97">
        <f>Seniori!II20</f>
        <v>0</v>
      </c>
      <c r="IJ31" s="97">
        <f>Seniori!IJ20</f>
        <v>0</v>
      </c>
      <c r="IK31" s="97">
        <f>Seniori!IK20</f>
        <v>0</v>
      </c>
      <c r="IL31" s="97">
        <f>Seniori!IL20</f>
        <v>0</v>
      </c>
      <c r="IM31" s="97">
        <f>Seniori!IM20</f>
        <v>0</v>
      </c>
      <c r="IN31" s="97">
        <f>Seniori!IN20</f>
        <v>0</v>
      </c>
      <c r="IO31" s="97">
        <f>Seniori!IO20</f>
        <v>0</v>
      </c>
      <c r="IP31" s="97">
        <f>Seniori!IP20</f>
        <v>0</v>
      </c>
      <c r="IQ31" s="97">
        <f>Seniori!IQ20</f>
        <v>0</v>
      </c>
      <c r="IR31" s="97">
        <f>Seniori!IR20</f>
        <v>0</v>
      </c>
      <c r="IS31" s="97">
        <f>Seniori!IS20</f>
        <v>0</v>
      </c>
      <c r="IT31" s="97">
        <f>Seniori!IT20</f>
        <v>0</v>
      </c>
      <c r="IU31" s="97">
        <f>Seniori!IU20</f>
        <v>0</v>
      </c>
      <c r="IV31" s="97">
        <f>Seniori!IV20</f>
        <v>0</v>
      </c>
      <c r="IW31" s="97">
        <f>Seniori!IW20</f>
        <v>0</v>
      </c>
      <c r="IX31" s="97">
        <f>Seniori!IX20</f>
        <v>0</v>
      </c>
      <c r="IY31" s="97">
        <f>Seniori!IY20</f>
        <v>0</v>
      </c>
      <c r="IZ31" s="97">
        <f>Seniori!IZ20</f>
        <v>0</v>
      </c>
      <c r="JA31" s="97">
        <f>Seniori!JA20</f>
        <v>0</v>
      </c>
      <c r="JB31" s="97">
        <f>Seniori!JB20</f>
        <v>0</v>
      </c>
      <c r="JC31" s="97">
        <f>Seniori!JC20</f>
        <v>0</v>
      </c>
      <c r="JD31" s="97">
        <f>Seniori!JD20</f>
        <v>0</v>
      </c>
      <c r="JE31" s="97">
        <f>Seniori!JE20</f>
        <v>0</v>
      </c>
      <c r="JF31" s="97">
        <f>Seniori!JF20</f>
        <v>0</v>
      </c>
      <c r="JG31" s="97">
        <f>Seniori!JG20</f>
        <v>0</v>
      </c>
      <c r="JH31" s="97">
        <f>Seniori!JH20</f>
        <v>0</v>
      </c>
      <c r="JI31" s="97">
        <f>Seniori!JI20</f>
        <v>0</v>
      </c>
      <c r="JJ31" s="97">
        <f>Seniori!JJ20</f>
        <v>0</v>
      </c>
      <c r="JK31" s="97">
        <f>Seniori!JK20</f>
        <v>0</v>
      </c>
      <c r="JL31" s="97">
        <f>Seniori!JL20</f>
        <v>0</v>
      </c>
      <c r="JM31" s="97">
        <f>Seniori!JM20</f>
        <v>0</v>
      </c>
      <c r="JN31" s="97">
        <f>Seniori!JN20</f>
        <v>0</v>
      </c>
      <c r="JO31" s="97">
        <f>Seniori!JO20</f>
        <v>0</v>
      </c>
      <c r="JP31" s="97">
        <f>Seniori!JP20</f>
        <v>0</v>
      </c>
      <c r="JQ31" s="97">
        <f>Seniori!JQ20</f>
        <v>0</v>
      </c>
      <c r="JR31" s="97">
        <f>Seniori!JR20</f>
        <v>0</v>
      </c>
      <c r="JS31" s="97">
        <f>Seniori!JS20</f>
        <v>0</v>
      </c>
      <c r="JT31" s="97">
        <f>Seniori!JT20</f>
        <v>0</v>
      </c>
      <c r="JU31" s="97">
        <f>Seniori!JU20</f>
        <v>0</v>
      </c>
      <c r="JV31" s="97">
        <f>Seniori!JV20</f>
        <v>0</v>
      </c>
      <c r="JW31" s="97">
        <f>Seniori!JW20</f>
        <v>0</v>
      </c>
      <c r="JX31" s="97">
        <f>Seniori!JX20</f>
        <v>0</v>
      </c>
      <c r="JY31" s="97">
        <f>Seniori!JY20</f>
        <v>0</v>
      </c>
      <c r="JZ31" s="97">
        <f>Seniori!JZ20</f>
        <v>0</v>
      </c>
      <c r="KA31" s="97">
        <f>Seniori!KA20</f>
        <v>0</v>
      </c>
      <c r="KB31" s="97">
        <f>Seniori!KB20</f>
        <v>0</v>
      </c>
      <c r="KC31" s="97">
        <f>Seniori!KC20</f>
        <v>0</v>
      </c>
      <c r="KD31" s="97">
        <f>Seniori!KD20</f>
        <v>0</v>
      </c>
      <c r="KE31" s="97">
        <f>Seniori!KE20</f>
        <v>0</v>
      </c>
      <c r="KF31" s="97">
        <f>Seniori!KF20</f>
        <v>0</v>
      </c>
      <c r="KG31" s="97">
        <f>Seniori!KG20</f>
        <v>0</v>
      </c>
      <c r="KH31" s="97">
        <f>Seniori!KH20</f>
        <v>0</v>
      </c>
      <c r="KI31" s="97">
        <f>Seniori!KI20</f>
        <v>0</v>
      </c>
      <c r="KJ31" s="97">
        <f>Seniori!KJ20</f>
        <v>0</v>
      </c>
      <c r="KK31" s="97">
        <f>Seniori!KK20</f>
        <v>0</v>
      </c>
      <c r="KL31" s="97">
        <f>Seniori!KL20</f>
        <v>0</v>
      </c>
      <c r="KM31" s="97">
        <f>Seniori!KM20</f>
        <v>0</v>
      </c>
      <c r="KN31" s="97">
        <f>Seniori!KN20</f>
        <v>0</v>
      </c>
      <c r="KO31" s="97">
        <f>Seniori!KO20</f>
        <v>0</v>
      </c>
      <c r="KP31" s="97">
        <f>Seniori!KP20</f>
        <v>0</v>
      </c>
      <c r="KQ31" s="97">
        <f>Seniori!KQ20</f>
        <v>0</v>
      </c>
      <c r="KR31" s="97">
        <f>Seniori!KR20</f>
        <v>0</v>
      </c>
      <c r="KS31" s="97">
        <f>Seniori!KS20</f>
        <v>0</v>
      </c>
      <c r="KT31" s="97">
        <f>Seniori!KT20</f>
        <v>0</v>
      </c>
      <c r="KU31" s="97">
        <f>Seniori!KU20</f>
        <v>0</v>
      </c>
      <c r="KV31" s="97">
        <f>Seniori!KV20</f>
        <v>0</v>
      </c>
      <c r="KW31" s="97">
        <f>Seniori!KW20</f>
        <v>0</v>
      </c>
      <c r="KX31" s="97">
        <f>Seniori!KX20</f>
        <v>0</v>
      </c>
      <c r="KY31" s="97">
        <f>Seniori!KY20</f>
        <v>0</v>
      </c>
      <c r="KZ31" s="97">
        <f>Seniori!KZ20</f>
        <v>0</v>
      </c>
      <c r="LA31" s="97">
        <f>Seniori!LA20</f>
        <v>0</v>
      </c>
      <c r="LB31" s="97">
        <f>Seniori!LB20</f>
        <v>0</v>
      </c>
      <c r="LC31" s="97">
        <f>Seniori!LC20</f>
        <v>0</v>
      </c>
      <c r="LD31" s="97">
        <f>Seniori!LD20</f>
        <v>0</v>
      </c>
      <c r="LE31" s="97">
        <f>Seniori!LE20</f>
        <v>0</v>
      </c>
      <c r="LF31" s="97">
        <f>Seniori!LF20</f>
        <v>0</v>
      </c>
      <c r="LG31" s="97">
        <f>Seniori!LG20</f>
        <v>0</v>
      </c>
      <c r="LH31" s="97">
        <f>Seniori!LH20</f>
        <v>0</v>
      </c>
      <c r="LI31" s="97">
        <f>Seniori!LI20</f>
        <v>0</v>
      </c>
      <c r="LJ31" s="97">
        <f>Seniori!LJ20</f>
        <v>0</v>
      </c>
      <c r="LK31" s="97">
        <f>Seniori!LK20</f>
        <v>0</v>
      </c>
      <c r="LL31" s="97">
        <f>Seniori!LL20</f>
        <v>0</v>
      </c>
      <c r="LM31" s="97">
        <f>Seniori!LM20</f>
        <v>0</v>
      </c>
      <c r="LN31" s="97">
        <f>Seniori!LN20</f>
        <v>0</v>
      </c>
      <c r="LO31" s="97">
        <f>Seniori!LO20</f>
        <v>0</v>
      </c>
      <c r="LP31" s="97">
        <f>Seniori!LP20</f>
        <v>0</v>
      </c>
      <c r="LQ31" s="97">
        <f>Seniori!LQ20</f>
        <v>0</v>
      </c>
      <c r="LR31" s="97">
        <f>Seniori!LR20</f>
        <v>0</v>
      </c>
      <c r="LS31" s="97">
        <f>Seniori!LS20</f>
        <v>0</v>
      </c>
      <c r="LT31" s="97">
        <f>Seniori!LT20</f>
        <v>0</v>
      </c>
      <c r="LU31" s="97">
        <f>Seniori!LU20</f>
        <v>0</v>
      </c>
      <c r="LV31" s="97">
        <f>Seniori!LV20</f>
        <v>0</v>
      </c>
      <c r="LW31" s="97">
        <f>Seniori!LW20</f>
        <v>0</v>
      </c>
      <c r="LX31" s="97">
        <f>Seniori!LX20</f>
        <v>0</v>
      </c>
      <c r="LY31" s="97">
        <f>Seniori!LY20</f>
        <v>0</v>
      </c>
      <c r="LZ31" s="97">
        <f>Seniori!LZ20</f>
        <v>0</v>
      </c>
      <c r="MA31" s="97">
        <f>Seniori!MA20</f>
        <v>0</v>
      </c>
      <c r="MB31" s="97">
        <f>Seniori!MB20</f>
        <v>0</v>
      </c>
      <c r="MC31" s="97">
        <f>Seniori!MC20</f>
        <v>0</v>
      </c>
      <c r="MD31" s="97">
        <f>Seniori!MD20</f>
        <v>0</v>
      </c>
      <c r="ME31" s="97">
        <f>Seniori!ME20</f>
        <v>0</v>
      </c>
      <c r="MF31" s="97">
        <f>Seniori!MF20</f>
        <v>0</v>
      </c>
      <c r="MG31" s="97">
        <f>Seniori!MG20</f>
        <v>0</v>
      </c>
      <c r="MH31" s="97">
        <f>Seniori!MH20</f>
        <v>0</v>
      </c>
      <c r="MI31" s="97">
        <f>Seniori!MI20</f>
        <v>0</v>
      </c>
      <c r="MJ31" s="97">
        <f>Seniori!MJ20</f>
        <v>0</v>
      </c>
      <c r="MK31" s="97">
        <f>Seniori!MK20</f>
        <v>0</v>
      </c>
      <c r="ML31" s="97">
        <f>Seniori!ML20</f>
        <v>0</v>
      </c>
      <c r="MM31" s="97">
        <f>Seniori!MM20</f>
        <v>0</v>
      </c>
      <c r="MN31" s="97">
        <f>Seniori!MN20</f>
        <v>0</v>
      </c>
      <c r="MO31" s="97">
        <f>Seniori!MO20</f>
        <v>0</v>
      </c>
      <c r="MP31" s="97">
        <f>Seniori!MP20</f>
        <v>0</v>
      </c>
      <c r="MQ31" s="97">
        <f>Seniori!MQ20</f>
        <v>0</v>
      </c>
      <c r="MR31" s="97">
        <f>Seniori!MR20</f>
        <v>0</v>
      </c>
      <c r="MS31" s="97">
        <f>Seniori!MS20</f>
        <v>0</v>
      </c>
      <c r="MT31" s="97">
        <f>Seniori!MT20</f>
        <v>0</v>
      </c>
      <c r="MU31" s="97">
        <f>Seniori!MU20</f>
        <v>0</v>
      </c>
      <c r="MV31" s="97">
        <f>Seniori!MV20</f>
        <v>0</v>
      </c>
      <c r="MW31" s="97">
        <f>Seniori!MW20</f>
        <v>0</v>
      </c>
      <c r="MX31" s="97">
        <f>Seniori!MX20</f>
        <v>0</v>
      </c>
      <c r="MY31" s="97">
        <f>Seniori!MY20</f>
        <v>0</v>
      </c>
      <c r="MZ31" s="97">
        <f>Seniori!MZ20</f>
        <v>0</v>
      </c>
      <c r="NA31" s="97">
        <f>Seniori!NA20</f>
        <v>0</v>
      </c>
      <c r="NB31" s="97">
        <f>Seniori!NB20</f>
        <v>0</v>
      </c>
      <c r="NC31" s="97">
        <f>Seniori!NC20</f>
        <v>0</v>
      </c>
      <c r="ND31" s="97">
        <f>Seniori!ND20</f>
        <v>0</v>
      </c>
      <c r="NE31" s="97">
        <f>Seniori!NE20</f>
        <v>0</v>
      </c>
      <c r="NF31" s="97">
        <f>Seniori!NF20</f>
        <v>0</v>
      </c>
      <c r="NG31" s="97">
        <f>Seniori!NG20</f>
        <v>0</v>
      </c>
      <c r="NH31" s="97">
        <f>Seniori!NH20</f>
        <v>0</v>
      </c>
      <c r="NI31" s="97">
        <f>Seniori!NI20</f>
        <v>0</v>
      </c>
      <c r="NJ31" s="97">
        <f>Seniori!NJ20</f>
        <v>0</v>
      </c>
      <c r="NK31" s="97">
        <f>Seniori!NK20</f>
        <v>0</v>
      </c>
      <c r="NL31" s="97">
        <f>Seniori!NL20</f>
        <v>0</v>
      </c>
      <c r="NM31" s="97">
        <f>Seniori!NM20</f>
        <v>0</v>
      </c>
      <c r="NN31" s="97">
        <f>Seniori!NN20</f>
        <v>0</v>
      </c>
      <c r="NO31" s="97">
        <f>Seniori!NO20</f>
        <v>0</v>
      </c>
      <c r="NP31" s="97">
        <f>Seniori!NP20</f>
        <v>0</v>
      </c>
      <c r="NQ31" s="97">
        <f>Seniori!NQ20</f>
        <v>0</v>
      </c>
      <c r="NR31" s="97">
        <f>Seniori!NR20</f>
        <v>0</v>
      </c>
      <c r="NS31" s="97">
        <f>Seniori!NS20</f>
        <v>0</v>
      </c>
      <c r="NT31" s="97">
        <f>Seniori!NT20</f>
        <v>0</v>
      </c>
      <c r="NU31" s="97">
        <f>Seniori!NU20</f>
        <v>0</v>
      </c>
      <c r="NV31" s="97">
        <f>Seniori!NV20</f>
        <v>0</v>
      </c>
      <c r="NW31" s="97">
        <f>Seniori!NW20</f>
        <v>0</v>
      </c>
      <c r="NX31" s="97">
        <f>Seniori!NX20</f>
        <v>0</v>
      </c>
      <c r="NY31" s="97">
        <f>Seniori!NY20</f>
        <v>0</v>
      </c>
      <c r="NZ31" s="97">
        <f>Seniori!NZ20</f>
        <v>0</v>
      </c>
      <c r="OA31" s="97">
        <f>Seniori!OA20</f>
        <v>0</v>
      </c>
      <c r="OB31" s="97">
        <f>Seniori!OB20</f>
        <v>0</v>
      </c>
      <c r="OC31" s="97">
        <f>Seniori!OC20</f>
        <v>0</v>
      </c>
      <c r="OD31" s="97">
        <f>Seniori!OD20</f>
        <v>0</v>
      </c>
      <c r="OE31" s="97">
        <f>Seniori!OE20</f>
        <v>0</v>
      </c>
      <c r="OF31" s="97">
        <f>Seniori!OF20</f>
        <v>0</v>
      </c>
      <c r="OG31" s="97">
        <f>Seniori!OG20</f>
        <v>0</v>
      </c>
      <c r="OH31" s="97">
        <f>Seniori!OH20</f>
        <v>0</v>
      </c>
      <c r="OI31" s="97">
        <f>Seniori!OI20</f>
        <v>0</v>
      </c>
      <c r="OJ31" s="97">
        <f>Seniori!OJ20</f>
        <v>0</v>
      </c>
      <c r="OK31" s="97">
        <f>Seniori!OK20</f>
        <v>0</v>
      </c>
      <c r="OL31" s="97">
        <f>Seniori!OL20</f>
        <v>0</v>
      </c>
      <c r="OM31" s="97">
        <f>Seniori!OM20</f>
        <v>0</v>
      </c>
      <c r="ON31" s="97">
        <f>Seniori!ON20</f>
        <v>0</v>
      </c>
      <c r="OO31" s="97">
        <f>Seniori!OO20</f>
        <v>0</v>
      </c>
      <c r="OP31" s="97">
        <f>Seniori!OP20</f>
        <v>0</v>
      </c>
      <c r="OQ31" s="97">
        <f>Seniori!OQ20</f>
        <v>0</v>
      </c>
      <c r="OR31" s="97">
        <f>Seniori!OR20</f>
        <v>0</v>
      </c>
      <c r="OS31" s="97">
        <f>Seniori!OS20</f>
        <v>0</v>
      </c>
      <c r="OT31" s="97">
        <f>Seniori!OT20</f>
        <v>0</v>
      </c>
      <c r="OU31" s="97">
        <f>Seniori!OU20</f>
        <v>0</v>
      </c>
      <c r="OV31" s="97">
        <f>Seniori!OV20</f>
        <v>0</v>
      </c>
      <c r="OW31" s="97">
        <f>Seniori!OW20</f>
        <v>0</v>
      </c>
      <c r="OX31" s="97">
        <f>Seniori!OX20</f>
        <v>0</v>
      </c>
      <c r="OY31" s="97">
        <f>Seniori!OY20</f>
        <v>0</v>
      </c>
      <c r="OZ31" s="97">
        <f>Seniori!OZ20</f>
        <v>0</v>
      </c>
      <c r="PA31" s="97">
        <f>Seniori!PA20</f>
        <v>0</v>
      </c>
      <c r="PB31" s="97">
        <f>Seniori!PB20</f>
        <v>0</v>
      </c>
      <c r="PC31" s="97">
        <f>Seniori!PC20</f>
        <v>0</v>
      </c>
      <c r="PD31" s="97">
        <f>Seniori!PD20</f>
        <v>0</v>
      </c>
      <c r="PE31" s="97">
        <f>Seniori!PE20</f>
        <v>0</v>
      </c>
      <c r="PF31" s="97">
        <f>Seniori!PF20</f>
        <v>0</v>
      </c>
      <c r="PG31" s="97">
        <f>Seniori!PG20</f>
        <v>0</v>
      </c>
      <c r="PH31" s="97">
        <f>Seniori!PH20</f>
        <v>0</v>
      </c>
      <c r="PI31" s="97">
        <f>Seniori!PI20</f>
        <v>0</v>
      </c>
      <c r="PJ31" s="97">
        <f>Seniori!PJ20</f>
        <v>0</v>
      </c>
      <c r="PK31" s="97">
        <f>Seniori!PK20</f>
        <v>0</v>
      </c>
      <c r="PL31" s="97">
        <f>Seniori!PL20</f>
        <v>0</v>
      </c>
      <c r="PM31" s="97">
        <f>Seniori!PM20</f>
        <v>0</v>
      </c>
      <c r="PN31" s="97">
        <f>Seniori!PN20</f>
        <v>0</v>
      </c>
      <c r="PO31" s="97">
        <f>Seniori!PO20</f>
        <v>0</v>
      </c>
      <c r="PP31" s="97">
        <f>Seniori!PP20</f>
        <v>0</v>
      </c>
      <c r="PQ31" s="97">
        <f>Seniori!PQ20</f>
        <v>0</v>
      </c>
      <c r="PR31" s="97">
        <f>Seniori!PR20</f>
        <v>0</v>
      </c>
      <c r="PS31" s="97">
        <f>Seniori!PS20</f>
        <v>0</v>
      </c>
      <c r="PT31" s="97">
        <f>Seniori!PT20</f>
        <v>0</v>
      </c>
      <c r="PU31" s="97">
        <f>Seniori!PU20</f>
        <v>0</v>
      </c>
      <c r="PV31" s="97">
        <f>Seniori!PV20</f>
        <v>0</v>
      </c>
      <c r="PW31" s="97">
        <f>Seniori!PW20</f>
        <v>0</v>
      </c>
      <c r="PX31" s="97">
        <f>Seniori!PX20</f>
        <v>0</v>
      </c>
      <c r="PY31" s="97">
        <f>Seniori!PY20</f>
        <v>0</v>
      </c>
      <c r="PZ31" s="97">
        <f>Seniori!PZ20</f>
        <v>0</v>
      </c>
      <c r="QA31" s="97">
        <f>Seniori!QA20</f>
        <v>0</v>
      </c>
      <c r="QB31" s="97">
        <f>Seniori!QB20</f>
        <v>0</v>
      </c>
      <c r="QC31" s="97">
        <f>Seniori!QC20</f>
        <v>0</v>
      </c>
      <c r="QD31" s="97">
        <f>Seniori!QD20</f>
        <v>0</v>
      </c>
      <c r="QE31" s="97">
        <f>Seniori!QE20</f>
        <v>0</v>
      </c>
      <c r="QF31" s="97">
        <f>Seniori!QF20</f>
        <v>0</v>
      </c>
      <c r="QG31" s="97">
        <f>Seniori!QG20</f>
        <v>0</v>
      </c>
      <c r="QH31" s="97">
        <f>Seniori!QH20</f>
        <v>0</v>
      </c>
      <c r="QI31" s="97">
        <f>Seniori!QI20</f>
        <v>0</v>
      </c>
      <c r="QJ31" s="97">
        <f>Seniori!QJ20</f>
        <v>0</v>
      </c>
      <c r="QK31" s="97">
        <f>Seniori!QK20</f>
        <v>0</v>
      </c>
      <c r="QL31" s="97">
        <f>Seniori!QL20</f>
        <v>0</v>
      </c>
      <c r="QM31" s="97">
        <f>Seniori!QM20</f>
        <v>0</v>
      </c>
      <c r="QN31" s="97">
        <f>Seniori!QN20</f>
        <v>0</v>
      </c>
      <c r="QO31" s="97">
        <f>Seniori!QO20</f>
        <v>0</v>
      </c>
      <c r="QP31" s="97">
        <f>Seniori!QP20</f>
        <v>0</v>
      </c>
      <c r="QQ31" s="97">
        <f>Seniori!QQ20</f>
        <v>0</v>
      </c>
      <c r="QR31" s="97">
        <f>Seniori!QR20</f>
        <v>0</v>
      </c>
      <c r="QS31" s="97">
        <f>Seniori!QS20</f>
        <v>0</v>
      </c>
      <c r="QT31" s="97">
        <f>Seniori!QT20</f>
        <v>0</v>
      </c>
      <c r="QU31" s="97">
        <f>Seniori!QU20</f>
        <v>0</v>
      </c>
      <c r="QV31" s="97">
        <f>Seniori!QV20</f>
        <v>0</v>
      </c>
      <c r="QW31" s="97">
        <f>Seniori!QW20</f>
        <v>0</v>
      </c>
      <c r="QX31" s="97">
        <f>Seniori!QX20</f>
        <v>0</v>
      </c>
      <c r="QY31" s="97">
        <f>Seniori!QY20</f>
        <v>0</v>
      </c>
      <c r="QZ31" s="97">
        <f>Seniori!QZ20</f>
        <v>0</v>
      </c>
      <c r="RA31" s="97">
        <f>Seniori!RA20</f>
        <v>0</v>
      </c>
      <c r="RB31" s="97">
        <f>Seniori!RB20</f>
        <v>0</v>
      </c>
      <c r="RC31" s="97">
        <f>Seniori!RC20</f>
        <v>0</v>
      </c>
      <c r="RD31" s="97">
        <f>Seniori!RD20</f>
        <v>0</v>
      </c>
      <c r="RE31" s="97">
        <f>Seniori!RE20</f>
        <v>0</v>
      </c>
      <c r="RF31" s="97">
        <f>Seniori!RF20</f>
        <v>0</v>
      </c>
      <c r="RG31" s="97">
        <f>Seniori!RG20</f>
        <v>0</v>
      </c>
      <c r="RH31" s="97">
        <f>Seniori!RH20</f>
        <v>0</v>
      </c>
      <c r="RI31" s="97">
        <f>Seniori!RI20</f>
        <v>0</v>
      </c>
      <c r="RJ31" s="97">
        <f>Seniori!RJ20</f>
        <v>0</v>
      </c>
      <c r="RK31" s="97">
        <f>Seniori!RK20</f>
        <v>0</v>
      </c>
      <c r="RL31" s="97">
        <f>Seniori!RL20</f>
        <v>0</v>
      </c>
      <c r="RM31" s="97">
        <f>Seniori!RM20</f>
        <v>0</v>
      </c>
      <c r="RN31" s="97">
        <f>Seniori!RN20</f>
        <v>0</v>
      </c>
      <c r="RO31" s="97">
        <f>Seniori!RO20</f>
        <v>0</v>
      </c>
      <c r="RP31" s="97">
        <f>Seniori!RP20</f>
        <v>0</v>
      </c>
      <c r="RQ31" s="97">
        <f>Seniori!RQ20</f>
        <v>0</v>
      </c>
      <c r="RR31" s="97">
        <f>Seniori!RR20</f>
        <v>0</v>
      </c>
      <c r="RS31" s="97">
        <f>Seniori!RS20</f>
        <v>0</v>
      </c>
      <c r="RT31" s="97">
        <f>Seniori!RT20</f>
        <v>0</v>
      </c>
      <c r="RU31" s="97">
        <f>Seniori!RU20</f>
        <v>0</v>
      </c>
      <c r="RV31" s="97">
        <f>Seniori!RV20</f>
        <v>0</v>
      </c>
      <c r="RW31" s="97">
        <f>Seniori!RW20</f>
        <v>0</v>
      </c>
      <c r="RX31" s="97">
        <f>Seniori!RX20</f>
        <v>0</v>
      </c>
      <c r="RY31" s="97">
        <f>Seniori!RY20</f>
        <v>0</v>
      </c>
      <c r="RZ31" s="97">
        <f>Seniori!RZ20</f>
        <v>0</v>
      </c>
      <c r="SA31" s="97">
        <f>Seniori!SA20</f>
        <v>0</v>
      </c>
      <c r="SB31" s="97">
        <f>Seniori!SB20</f>
        <v>0</v>
      </c>
      <c r="SC31" s="97">
        <f>Seniori!SC20</f>
        <v>0</v>
      </c>
      <c r="SD31" s="97">
        <f>Seniori!SD20</f>
        <v>0</v>
      </c>
      <c r="SE31" s="97">
        <f>Seniori!SE20</f>
        <v>0</v>
      </c>
      <c r="SF31" s="97">
        <f>Seniori!SF20</f>
        <v>0</v>
      </c>
      <c r="SG31" s="97">
        <f>Seniori!SG20</f>
        <v>0</v>
      </c>
      <c r="SH31" s="97">
        <f>Seniori!SH20</f>
        <v>0</v>
      </c>
      <c r="SI31" s="97">
        <f>Seniori!SI20</f>
        <v>0</v>
      </c>
      <c r="SJ31" s="97">
        <f>Seniori!SJ20</f>
        <v>0</v>
      </c>
      <c r="SK31" s="97">
        <f>Seniori!SK20</f>
        <v>0</v>
      </c>
      <c r="SL31" s="97">
        <f>Seniori!SL20</f>
        <v>0</v>
      </c>
      <c r="SM31" s="97">
        <f>Seniori!SM20</f>
        <v>0</v>
      </c>
      <c r="SN31" s="97">
        <f>Seniori!SN20</f>
        <v>0</v>
      </c>
      <c r="SO31" s="97">
        <f>Seniori!SO20</f>
        <v>0</v>
      </c>
      <c r="SP31" s="97">
        <f>Seniori!SP20</f>
        <v>0</v>
      </c>
      <c r="SQ31" s="97">
        <f>Seniori!SQ20</f>
        <v>0</v>
      </c>
      <c r="SR31" s="97">
        <f>Seniori!SR20</f>
        <v>0</v>
      </c>
      <c r="SS31" s="97">
        <f>Seniori!SS20</f>
        <v>0</v>
      </c>
      <c r="ST31" s="97">
        <f>Seniori!ST20</f>
        <v>0</v>
      </c>
      <c r="SU31" s="97">
        <f>Seniori!SU20</f>
        <v>0</v>
      </c>
      <c r="SV31" s="97">
        <f>Seniori!SV20</f>
        <v>0</v>
      </c>
      <c r="SW31" s="97">
        <f>Seniori!SW20</f>
        <v>0</v>
      </c>
      <c r="SX31" s="97">
        <f>Seniori!SX20</f>
        <v>0</v>
      </c>
      <c r="SY31" s="97">
        <f>Seniori!SY20</f>
        <v>0</v>
      </c>
      <c r="SZ31" s="97">
        <f>Seniori!SZ20</f>
        <v>0</v>
      </c>
      <c r="TA31" s="97">
        <f>Seniori!TA20</f>
        <v>0</v>
      </c>
      <c r="TB31" s="97">
        <f>Seniori!TB20</f>
        <v>0</v>
      </c>
    </row>
    <row r="32" spans="1:522" s="1" customFormat="1" ht="18" customHeight="1" x14ac:dyDescent="0.2">
      <c r="A32" s="12">
        <v>18</v>
      </c>
      <c r="B32" s="11" t="s">
        <v>301</v>
      </c>
      <c r="C32" s="1">
        <v>12642</v>
      </c>
      <c r="E32" s="4" t="s">
        <v>169</v>
      </c>
      <c r="F32" s="1">
        <v>8995</v>
      </c>
      <c r="G32" s="9" t="s">
        <v>101</v>
      </c>
      <c r="H32" s="4" t="s">
        <v>171</v>
      </c>
      <c r="I32" s="1">
        <f>SUM(K32:TB32)</f>
        <v>5</v>
      </c>
      <c r="J32" s="12">
        <f>Tabuľka3[[#This Row],[Stĺpec9]]</f>
        <v>5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>
        <v>2</v>
      </c>
      <c r="BI32" s="97">
        <v>3</v>
      </c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1" customFormat="1" ht="18" customHeight="1" x14ac:dyDescent="0.2">
      <c r="A33" s="12"/>
      <c r="B33" s="11" t="s">
        <v>168</v>
      </c>
      <c r="C33" s="1">
        <v>12143</v>
      </c>
      <c r="E33" s="4" t="s">
        <v>68</v>
      </c>
      <c r="F33" s="1">
        <v>6761</v>
      </c>
      <c r="G33" s="9" t="s">
        <v>100</v>
      </c>
      <c r="H33" s="4" t="s">
        <v>19</v>
      </c>
      <c r="I33" s="1">
        <f t="shared" si="4"/>
        <v>5</v>
      </c>
      <c r="J33" s="12">
        <f>Tabuľka3[[#This Row],[Stĺpec9]]+I34</f>
        <v>5</v>
      </c>
      <c r="K33" s="97">
        <f>'Mladí jazdci'!K12</f>
        <v>0</v>
      </c>
      <c r="L33" s="97">
        <f>'Mladí jazdci'!L12</f>
        <v>0</v>
      </c>
      <c r="M33" s="97">
        <f>'Mladí jazdci'!M12</f>
        <v>0</v>
      </c>
      <c r="N33" s="97">
        <f>'Mladí jazdci'!N12</f>
        <v>0</v>
      </c>
      <c r="O33" s="97">
        <f>'Mladí jazdci'!O12</f>
        <v>0</v>
      </c>
      <c r="P33" s="97">
        <f>'Mladí jazdci'!P12</f>
        <v>0</v>
      </c>
      <c r="Q33" s="97">
        <f>'Mladí jazdci'!Q12</f>
        <v>0</v>
      </c>
      <c r="R33" s="97">
        <f>'Mladí jazdci'!R12</f>
        <v>0</v>
      </c>
      <c r="S33" s="97">
        <f>'Mladí jazdci'!S12</f>
        <v>0</v>
      </c>
      <c r="T33" s="97">
        <f>'Mladí jazdci'!T12</f>
        <v>0</v>
      </c>
      <c r="U33" s="97">
        <f>'Mladí jazdci'!U12</f>
        <v>0</v>
      </c>
      <c r="V33" s="97">
        <f>'Mladí jazdci'!V12</f>
        <v>5</v>
      </c>
      <c r="W33" s="97">
        <f>'Mladí jazdci'!W12</f>
        <v>0</v>
      </c>
      <c r="X33" s="97">
        <f>'Mladí jazdci'!X12</f>
        <v>0</v>
      </c>
      <c r="Y33" s="97">
        <f>'Mladí jazdci'!Y12</f>
        <v>0</v>
      </c>
      <c r="Z33" s="97">
        <f>'Mladí jazdci'!Z12</f>
        <v>0</v>
      </c>
      <c r="AA33" s="97">
        <f>'Mladí jazdci'!AA12</f>
        <v>0</v>
      </c>
      <c r="AB33" s="97">
        <f>'Mladí jazdci'!AB12</f>
        <v>0</v>
      </c>
      <c r="AC33" s="97">
        <f>'Mladí jazdci'!AC12</f>
        <v>0</v>
      </c>
      <c r="AD33" s="97">
        <f>'Mladí jazdci'!AD12</f>
        <v>0</v>
      </c>
      <c r="AE33" s="97">
        <f>'Mladí jazdci'!AE12</f>
        <v>0</v>
      </c>
      <c r="AF33" s="97">
        <f>'Mladí jazdci'!AF12</f>
        <v>0</v>
      </c>
      <c r="AG33" s="97">
        <f>'Mladí jazdci'!AG12</f>
        <v>0</v>
      </c>
      <c r="AH33" s="97">
        <f>'Mladí jazdci'!AH12</f>
        <v>0</v>
      </c>
      <c r="AI33" s="97">
        <f>'Mladí jazdci'!AI12</f>
        <v>0</v>
      </c>
      <c r="AJ33" s="97">
        <f>'Mladí jazdci'!AJ12</f>
        <v>0</v>
      </c>
      <c r="AK33" s="97">
        <f>'Mladí jazdci'!AK12</f>
        <v>0</v>
      </c>
      <c r="AL33" s="97">
        <f>'Mladí jazdci'!AL12</f>
        <v>0</v>
      </c>
      <c r="AM33" s="97">
        <f>'Mladí jazdci'!AM12</f>
        <v>0</v>
      </c>
      <c r="AN33" s="97">
        <f>'Mladí jazdci'!AN12</f>
        <v>0</v>
      </c>
      <c r="AO33" s="97">
        <f>'Mladí jazdci'!AO12</f>
        <v>0</v>
      </c>
      <c r="AP33" s="97">
        <f>'Mladí jazdci'!AP12</f>
        <v>0</v>
      </c>
      <c r="AQ33" s="97">
        <f>'Mladí jazdci'!AQ12</f>
        <v>0</v>
      </c>
      <c r="AR33" s="97">
        <f>'Mladí jazdci'!AR12</f>
        <v>0</v>
      </c>
      <c r="AS33" s="97">
        <f>'Mladí jazdci'!AS12</f>
        <v>0</v>
      </c>
      <c r="AT33" s="97">
        <f>'Mladí jazdci'!AT12</f>
        <v>0</v>
      </c>
      <c r="AU33" s="97">
        <f>'Mladí jazdci'!AU12</f>
        <v>0</v>
      </c>
      <c r="AV33" s="97">
        <f>'Mladí jazdci'!AV12</f>
        <v>0</v>
      </c>
      <c r="AW33" s="97">
        <f>'Mladí jazdci'!AW12</f>
        <v>0</v>
      </c>
      <c r="AX33" s="97">
        <f>'Mladí jazdci'!AX12</f>
        <v>0</v>
      </c>
      <c r="AY33" s="97">
        <f>'Mladí jazdci'!AY12</f>
        <v>0</v>
      </c>
      <c r="AZ33" s="97">
        <f>'Mladí jazdci'!AZ12</f>
        <v>0</v>
      </c>
      <c r="BA33" s="97">
        <f>'Mladí jazdci'!BA12</f>
        <v>0</v>
      </c>
      <c r="BB33" s="97">
        <f>'Mladí jazdci'!BB12</f>
        <v>0</v>
      </c>
      <c r="BC33" s="97">
        <f>'Mladí jazdci'!BC12</f>
        <v>0</v>
      </c>
      <c r="BD33" s="97">
        <f>'Mladí jazdci'!BD12</f>
        <v>0</v>
      </c>
      <c r="BE33" s="97">
        <f>'Mladí jazdci'!BE12</f>
        <v>0</v>
      </c>
      <c r="BF33" s="97">
        <f>'Mladí jazdci'!BF12</f>
        <v>0</v>
      </c>
      <c r="BG33" s="97">
        <f>'Mladí jazdci'!BG12</f>
        <v>0</v>
      </c>
      <c r="BH33" s="97">
        <f>'Mladí jazdci'!BH12</f>
        <v>0</v>
      </c>
      <c r="BI33" s="97">
        <f>'Mladí jazdci'!BI12</f>
        <v>0</v>
      </c>
      <c r="BJ33" s="97">
        <f>'Mladí jazdci'!BJ12</f>
        <v>0</v>
      </c>
      <c r="BK33" s="97">
        <f>'Mladí jazdci'!BK12</f>
        <v>0</v>
      </c>
      <c r="BL33" s="97">
        <f>'Mladí jazdci'!BL12</f>
        <v>0</v>
      </c>
      <c r="BM33" s="97">
        <f>'Mladí jazdci'!BM12</f>
        <v>0</v>
      </c>
      <c r="BN33" s="97">
        <f>'Mladí jazdci'!BN12</f>
        <v>0</v>
      </c>
      <c r="BO33" s="97">
        <f>'Mladí jazdci'!BO12</f>
        <v>0</v>
      </c>
      <c r="BP33" s="97">
        <f>'Mladí jazdci'!BP12</f>
        <v>0</v>
      </c>
      <c r="BQ33" s="97">
        <f>'Mladí jazdci'!BQ12</f>
        <v>0</v>
      </c>
      <c r="BR33" s="97">
        <f>'Mladí jazdci'!BR12</f>
        <v>0</v>
      </c>
      <c r="BS33" s="97">
        <f>'Mladí jazdci'!BS12</f>
        <v>0</v>
      </c>
      <c r="BT33" s="97">
        <f>'Mladí jazdci'!BT12</f>
        <v>0</v>
      </c>
      <c r="BU33" s="97">
        <f>'Mladí jazdci'!BU12</f>
        <v>0</v>
      </c>
      <c r="BV33" s="97">
        <f>'Mladí jazdci'!BV12</f>
        <v>0</v>
      </c>
      <c r="BW33" s="97">
        <f>'Mladí jazdci'!BW12</f>
        <v>0</v>
      </c>
      <c r="BX33" s="97">
        <f>'Mladí jazdci'!BX12</f>
        <v>0</v>
      </c>
      <c r="BY33" s="97">
        <f>'Mladí jazdci'!BY12</f>
        <v>0</v>
      </c>
      <c r="BZ33" s="97">
        <f>'Mladí jazdci'!BZ12</f>
        <v>0</v>
      </c>
      <c r="CA33" s="97">
        <f>'Mladí jazdci'!CA12</f>
        <v>0</v>
      </c>
      <c r="CB33" s="97">
        <f>'Mladí jazdci'!CB12</f>
        <v>0</v>
      </c>
      <c r="CC33" s="97">
        <f>'Mladí jazdci'!CC12</f>
        <v>0</v>
      </c>
      <c r="CD33" s="97">
        <f>'Mladí jazdci'!CD12</f>
        <v>0</v>
      </c>
      <c r="CE33" s="97">
        <f>'Mladí jazdci'!CE12</f>
        <v>0</v>
      </c>
      <c r="CF33" s="97">
        <f>'Mladí jazdci'!CF12</f>
        <v>0</v>
      </c>
      <c r="CG33" s="97">
        <f>'Mladí jazdci'!CG12</f>
        <v>0</v>
      </c>
      <c r="CH33" s="97">
        <f>'Mladí jazdci'!CH12</f>
        <v>0</v>
      </c>
      <c r="CI33" s="97">
        <f>'Mladí jazdci'!CI12</f>
        <v>0</v>
      </c>
      <c r="CJ33" s="97">
        <f>'Mladí jazdci'!CJ12</f>
        <v>0</v>
      </c>
      <c r="CK33" s="97">
        <f>'Mladí jazdci'!CK12</f>
        <v>0</v>
      </c>
      <c r="CL33" s="97">
        <f>'Mladí jazdci'!CL12</f>
        <v>0</v>
      </c>
      <c r="CM33" s="97">
        <f>'Mladí jazdci'!CM12</f>
        <v>0</v>
      </c>
      <c r="CN33" s="97">
        <f>'Mladí jazdci'!CN12</f>
        <v>0</v>
      </c>
      <c r="CO33" s="97">
        <f>'Mladí jazdci'!CO12</f>
        <v>0</v>
      </c>
      <c r="CP33" s="97">
        <f>'Mladí jazdci'!CP12</f>
        <v>0</v>
      </c>
      <c r="CQ33" s="97">
        <f>'Mladí jazdci'!CQ12</f>
        <v>0</v>
      </c>
      <c r="CR33" s="97">
        <f>'Mladí jazdci'!CR12</f>
        <v>0</v>
      </c>
      <c r="CS33" s="97">
        <f>'Mladí jazdci'!CS12</f>
        <v>0</v>
      </c>
      <c r="CT33" s="97">
        <f>'Mladí jazdci'!CT12</f>
        <v>0</v>
      </c>
      <c r="CU33" s="97">
        <f>'Mladí jazdci'!CU12</f>
        <v>0</v>
      </c>
      <c r="CV33" s="97">
        <f>'Mladí jazdci'!CV12</f>
        <v>0</v>
      </c>
      <c r="CW33" s="97">
        <f>'Mladí jazdci'!CW12</f>
        <v>0</v>
      </c>
      <c r="CX33" s="97">
        <f>'Mladí jazdci'!CX12</f>
        <v>0</v>
      </c>
      <c r="CY33" s="97">
        <f>'Mladí jazdci'!CY12</f>
        <v>0</v>
      </c>
      <c r="CZ33" s="97">
        <f>'Mladí jazdci'!CZ12</f>
        <v>0</v>
      </c>
      <c r="DA33" s="97">
        <f>'Mladí jazdci'!DA12</f>
        <v>0</v>
      </c>
      <c r="DB33" s="97">
        <f>'Mladí jazdci'!DB12</f>
        <v>0</v>
      </c>
      <c r="DC33" s="97">
        <f>'Mladí jazdci'!DC12</f>
        <v>0</v>
      </c>
      <c r="DD33" s="97">
        <f>'Mladí jazdci'!DD12</f>
        <v>0</v>
      </c>
      <c r="DE33" s="97">
        <f>'Mladí jazdci'!DE12</f>
        <v>0</v>
      </c>
      <c r="DF33" s="97">
        <f>'Mladí jazdci'!DF12</f>
        <v>0</v>
      </c>
      <c r="DG33" s="97">
        <f>'Mladí jazdci'!DG12</f>
        <v>0</v>
      </c>
      <c r="DH33" s="97">
        <f>'Mladí jazdci'!DH12</f>
        <v>0</v>
      </c>
      <c r="DI33" s="97">
        <f>'Mladí jazdci'!DI12</f>
        <v>0</v>
      </c>
      <c r="DJ33" s="97">
        <f>'Mladí jazdci'!DJ12</f>
        <v>0</v>
      </c>
      <c r="DK33" s="97">
        <f>'Mladí jazdci'!DK12</f>
        <v>0</v>
      </c>
      <c r="DL33" s="97">
        <f>'Mladí jazdci'!DL12</f>
        <v>0</v>
      </c>
      <c r="DM33" s="97">
        <f>'Mladí jazdci'!DM12</f>
        <v>0</v>
      </c>
      <c r="DN33" s="97">
        <f>'Mladí jazdci'!DN12</f>
        <v>0</v>
      </c>
      <c r="DO33" s="97">
        <f>'Mladí jazdci'!DO12</f>
        <v>0</v>
      </c>
      <c r="DP33" s="97">
        <f>'Mladí jazdci'!DP12</f>
        <v>0</v>
      </c>
      <c r="DQ33" s="97">
        <f>'Mladí jazdci'!DQ12</f>
        <v>0</v>
      </c>
      <c r="DR33" s="97">
        <f>'Mladí jazdci'!DR12</f>
        <v>0</v>
      </c>
      <c r="DS33" s="97">
        <f>'Mladí jazdci'!DS12</f>
        <v>0</v>
      </c>
      <c r="DT33" s="97">
        <f>'Mladí jazdci'!DT12</f>
        <v>0</v>
      </c>
      <c r="DU33" s="97">
        <f>'Mladí jazdci'!DU12</f>
        <v>0</v>
      </c>
      <c r="DV33" s="97">
        <f>'Mladí jazdci'!DV12</f>
        <v>0</v>
      </c>
      <c r="DW33" s="97">
        <f>'Mladí jazdci'!DW12</f>
        <v>0</v>
      </c>
      <c r="DX33" s="97">
        <f>'Mladí jazdci'!DX12</f>
        <v>0</v>
      </c>
      <c r="DY33" s="97">
        <f>'Mladí jazdci'!DY12</f>
        <v>0</v>
      </c>
      <c r="DZ33" s="97">
        <f>'Mladí jazdci'!DZ12</f>
        <v>0</v>
      </c>
      <c r="EA33" s="97">
        <f>'Mladí jazdci'!EA12</f>
        <v>0</v>
      </c>
      <c r="EB33" s="97">
        <f>'Mladí jazdci'!EB12</f>
        <v>0</v>
      </c>
      <c r="EC33" s="97">
        <f>'Mladí jazdci'!EC12</f>
        <v>0</v>
      </c>
      <c r="ED33" s="97">
        <f>'Mladí jazdci'!ED12</f>
        <v>0</v>
      </c>
      <c r="EE33" s="97">
        <f>'Mladí jazdci'!EE12</f>
        <v>0</v>
      </c>
      <c r="EF33" s="97">
        <f>'Mladí jazdci'!EF12</f>
        <v>0</v>
      </c>
      <c r="EG33" s="97">
        <f>'Mladí jazdci'!EG12</f>
        <v>0</v>
      </c>
      <c r="EH33" s="97">
        <f>'Mladí jazdci'!EH12</f>
        <v>0</v>
      </c>
      <c r="EI33" s="97">
        <f>'Mladí jazdci'!EI12</f>
        <v>0</v>
      </c>
      <c r="EJ33" s="97">
        <f>'Mladí jazdci'!EJ12</f>
        <v>0</v>
      </c>
      <c r="EK33" s="97">
        <f>'Mladí jazdci'!EK12</f>
        <v>0</v>
      </c>
      <c r="EL33" s="97">
        <f>'Mladí jazdci'!EL12</f>
        <v>0</v>
      </c>
      <c r="EM33" s="97">
        <f>'Mladí jazdci'!EM12</f>
        <v>0</v>
      </c>
      <c r="EN33" s="97">
        <f>'Mladí jazdci'!EN12</f>
        <v>0</v>
      </c>
      <c r="EO33" s="97">
        <f>'Mladí jazdci'!EO12</f>
        <v>0</v>
      </c>
      <c r="EP33" s="97">
        <f>'Mladí jazdci'!EP12</f>
        <v>0</v>
      </c>
      <c r="EQ33" s="97">
        <f>'Mladí jazdci'!EQ12</f>
        <v>0</v>
      </c>
      <c r="ER33" s="97">
        <f>'Mladí jazdci'!ER12</f>
        <v>0</v>
      </c>
      <c r="ES33" s="97">
        <f>'Mladí jazdci'!ES12</f>
        <v>0</v>
      </c>
      <c r="ET33" s="97">
        <f>'Mladí jazdci'!ET12</f>
        <v>0</v>
      </c>
      <c r="EU33" s="97">
        <f>'Mladí jazdci'!EU12</f>
        <v>0</v>
      </c>
      <c r="EV33" s="97">
        <f>'Mladí jazdci'!EV12</f>
        <v>0</v>
      </c>
      <c r="EW33" s="97">
        <f>'Mladí jazdci'!EW12</f>
        <v>0</v>
      </c>
      <c r="EX33" s="97">
        <f>'Mladí jazdci'!EX12</f>
        <v>0</v>
      </c>
      <c r="EY33" s="97">
        <f>'Mladí jazdci'!EY12</f>
        <v>0</v>
      </c>
      <c r="EZ33" s="97">
        <f>'Mladí jazdci'!EZ12</f>
        <v>0</v>
      </c>
      <c r="FA33" s="97">
        <f>'Mladí jazdci'!FA12</f>
        <v>0</v>
      </c>
      <c r="FB33" s="97">
        <f>'Mladí jazdci'!FB12</f>
        <v>0</v>
      </c>
      <c r="FC33" s="97">
        <f>'Mladí jazdci'!FC12</f>
        <v>0</v>
      </c>
      <c r="FD33" s="97">
        <f>'Mladí jazdci'!FD12</f>
        <v>0</v>
      </c>
      <c r="FE33" s="97">
        <f>'Mladí jazdci'!FE12</f>
        <v>0</v>
      </c>
      <c r="FF33" s="97">
        <f>'Mladí jazdci'!FF12</f>
        <v>0</v>
      </c>
      <c r="FG33" s="97">
        <f>'Mladí jazdci'!FG12</f>
        <v>0</v>
      </c>
      <c r="FH33" s="97">
        <f>'Mladí jazdci'!FH12</f>
        <v>0</v>
      </c>
      <c r="FI33" s="97">
        <f>'Mladí jazdci'!FI12</f>
        <v>0</v>
      </c>
      <c r="FJ33" s="97">
        <f>'Mladí jazdci'!FJ12</f>
        <v>0</v>
      </c>
      <c r="FK33" s="97">
        <f>'Mladí jazdci'!FK12</f>
        <v>0</v>
      </c>
      <c r="FL33" s="97">
        <f>'Mladí jazdci'!FL12</f>
        <v>0</v>
      </c>
      <c r="FM33" s="97">
        <f>'Mladí jazdci'!FM12</f>
        <v>0</v>
      </c>
      <c r="FN33" s="97">
        <f>'Mladí jazdci'!FN12</f>
        <v>0</v>
      </c>
      <c r="FO33" s="97">
        <f>'Mladí jazdci'!FO12</f>
        <v>0</v>
      </c>
      <c r="FP33" s="97">
        <f>'Mladí jazdci'!FP12</f>
        <v>0</v>
      </c>
      <c r="FQ33" s="97">
        <f>'Mladí jazdci'!FQ12</f>
        <v>0</v>
      </c>
      <c r="FR33" s="97">
        <f>'Mladí jazdci'!FR12</f>
        <v>0</v>
      </c>
      <c r="FS33" s="97">
        <f>'Mladí jazdci'!FS12</f>
        <v>0</v>
      </c>
      <c r="FT33" s="97">
        <f>'Mladí jazdci'!FT12</f>
        <v>0</v>
      </c>
      <c r="FU33" s="97">
        <f>'Mladí jazdci'!FU12</f>
        <v>0</v>
      </c>
      <c r="FV33" s="97">
        <f>'Mladí jazdci'!FV12</f>
        <v>0</v>
      </c>
      <c r="FW33" s="97">
        <f>'Mladí jazdci'!FW12</f>
        <v>0</v>
      </c>
      <c r="FX33" s="97">
        <f>'Mladí jazdci'!FX12</f>
        <v>0</v>
      </c>
      <c r="FY33" s="97">
        <f>'Mladí jazdci'!FY12</f>
        <v>0</v>
      </c>
      <c r="FZ33" s="97">
        <f>'Mladí jazdci'!FZ12</f>
        <v>0</v>
      </c>
      <c r="GA33" s="97">
        <f>'Mladí jazdci'!GA12</f>
        <v>0</v>
      </c>
      <c r="GB33" s="97">
        <f>'Mladí jazdci'!GB12</f>
        <v>0</v>
      </c>
      <c r="GC33" s="97">
        <f>'Mladí jazdci'!GC12</f>
        <v>0</v>
      </c>
      <c r="GD33" s="97">
        <f>'Mladí jazdci'!GD12</f>
        <v>0</v>
      </c>
      <c r="GE33" s="97">
        <f>'Mladí jazdci'!GE12</f>
        <v>0</v>
      </c>
      <c r="GF33" s="97">
        <f>'Mladí jazdci'!GF12</f>
        <v>0</v>
      </c>
      <c r="GG33" s="97">
        <f>'Mladí jazdci'!GG12</f>
        <v>0</v>
      </c>
      <c r="GH33" s="97">
        <f>'Mladí jazdci'!GH12</f>
        <v>0</v>
      </c>
      <c r="GI33" s="97">
        <f>'Mladí jazdci'!GI12</f>
        <v>0</v>
      </c>
      <c r="GJ33" s="97">
        <f>'Mladí jazdci'!GJ12</f>
        <v>0</v>
      </c>
      <c r="GK33" s="97">
        <f>'Mladí jazdci'!GK12</f>
        <v>0</v>
      </c>
      <c r="GL33" s="97">
        <f>'Mladí jazdci'!GL12</f>
        <v>0</v>
      </c>
      <c r="GM33" s="97">
        <f>'Mladí jazdci'!GM12</f>
        <v>0</v>
      </c>
      <c r="GN33" s="97">
        <f>'Mladí jazdci'!GN12</f>
        <v>0</v>
      </c>
      <c r="GO33" s="97">
        <f>'Mladí jazdci'!GO12</f>
        <v>0</v>
      </c>
      <c r="GP33" s="97">
        <f>'Mladí jazdci'!GP12</f>
        <v>0</v>
      </c>
      <c r="GQ33" s="97">
        <f>'Mladí jazdci'!GQ12</f>
        <v>0</v>
      </c>
      <c r="GR33" s="97">
        <f>'Mladí jazdci'!GR12</f>
        <v>0</v>
      </c>
      <c r="GS33" s="97">
        <f>'Mladí jazdci'!GS12</f>
        <v>0</v>
      </c>
      <c r="GT33" s="97">
        <f>'Mladí jazdci'!GT12</f>
        <v>0</v>
      </c>
      <c r="GU33" s="97">
        <f>'Mladí jazdci'!GU12</f>
        <v>0</v>
      </c>
      <c r="GV33" s="97">
        <f>'Mladí jazdci'!GV12</f>
        <v>0</v>
      </c>
      <c r="GW33" s="97">
        <f>'Mladí jazdci'!GW12</f>
        <v>0</v>
      </c>
      <c r="GX33" s="97">
        <f>'Mladí jazdci'!GX12</f>
        <v>0</v>
      </c>
      <c r="GY33" s="97">
        <f>'Mladí jazdci'!GY12</f>
        <v>0</v>
      </c>
      <c r="GZ33" s="97">
        <f>'Mladí jazdci'!GZ12</f>
        <v>0</v>
      </c>
      <c r="HA33" s="97">
        <f>'Mladí jazdci'!HA12</f>
        <v>0</v>
      </c>
      <c r="HB33" s="97">
        <f>'Mladí jazdci'!HB12</f>
        <v>0</v>
      </c>
      <c r="HC33" s="97">
        <f>'Mladí jazdci'!HC12</f>
        <v>0</v>
      </c>
      <c r="HD33" s="97">
        <f>'Mladí jazdci'!HD12</f>
        <v>0</v>
      </c>
      <c r="HE33" s="97">
        <f>'Mladí jazdci'!HE12</f>
        <v>0</v>
      </c>
      <c r="HF33" s="97">
        <f>'Mladí jazdci'!HF12</f>
        <v>0</v>
      </c>
      <c r="HG33" s="97">
        <f>'Mladí jazdci'!HG12</f>
        <v>0</v>
      </c>
      <c r="HH33" s="97">
        <f>'Mladí jazdci'!HH12</f>
        <v>0</v>
      </c>
      <c r="HI33" s="97">
        <f>'Mladí jazdci'!HI12</f>
        <v>0</v>
      </c>
      <c r="HJ33" s="97">
        <f>'Mladí jazdci'!HJ12</f>
        <v>0</v>
      </c>
      <c r="HK33" s="97">
        <f>'Mladí jazdci'!HK12</f>
        <v>0</v>
      </c>
      <c r="HL33" s="97">
        <f>'Mladí jazdci'!HL12</f>
        <v>0</v>
      </c>
      <c r="HM33" s="97">
        <f>'Mladí jazdci'!HM12</f>
        <v>0</v>
      </c>
      <c r="HN33" s="97">
        <f>'Mladí jazdci'!HN12</f>
        <v>0</v>
      </c>
      <c r="HO33" s="97">
        <f>'Mladí jazdci'!HO12</f>
        <v>0</v>
      </c>
      <c r="HP33" s="97">
        <f>'Mladí jazdci'!HP12</f>
        <v>0</v>
      </c>
      <c r="HQ33" s="97">
        <f>'Mladí jazdci'!HQ12</f>
        <v>0</v>
      </c>
      <c r="HR33" s="97">
        <f>'Mladí jazdci'!HR12</f>
        <v>0</v>
      </c>
      <c r="HS33" s="97">
        <f>'Mladí jazdci'!HS12</f>
        <v>0</v>
      </c>
      <c r="HT33" s="97">
        <f>'Mladí jazdci'!HT12</f>
        <v>0</v>
      </c>
      <c r="HU33" s="97">
        <f>'Mladí jazdci'!HU12</f>
        <v>0</v>
      </c>
      <c r="HV33" s="97">
        <f>'Mladí jazdci'!HV12</f>
        <v>0</v>
      </c>
      <c r="HW33" s="97">
        <f>'Mladí jazdci'!HW12</f>
        <v>0</v>
      </c>
      <c r="HX33" s="97">
        <f>'Mladí jazdci'!HX12</f>
        <v>0</v>
      </c>
      <c r="HY33" s="97">
        <f>'Mladí jazdci'!HY12</f>
        <v>0</v>
      </c>
      <c r="HZ33" s="97">
        <f>'Mladí jazdci'!HZ12</f>
        <v>0</v>
      </c>
      <c r="IA33" s="97">
        <f>'Mladí jazdci'!IA12</f>
        <v>0</v>
      </c>
      <c r="IB33" s="97">
        <f>'Mladí jazdci'!IB12</f>
        <v>0</v>
      </c>
      <c r="IC33" s="97">
        <f>'Mladí jazdci'!IC12</f>
        <v>0</v>
      </c>
      <c r="ID33" s="97">
        <f>'Mladí jazdci'!ID12</f>
        <v>0</v>
      </c>
      <c r="IE33" s="97">
        <f>'Mladí jazdci'!IE12</f>
        <v>0</v>
      </c>
      <c r="IF33" s="97">
        <f>'Mladí jazdci'!IF12</f>
        <v>0</v>
      </c>
      <c r="IG33" s="97">
        <f>'Mladí jazdci'!IG12</f>
        <v>0</v>
      </c>
      <c r="IH33" s="97">
        <f>'Mladí jazdci'!IH12</f>
        <v>0</v>
      </c>
      <c r="II33" s="97">
        <f>'Mladí jazdci'!II12</f>
        <v>0</v>
      </c>
      <c r="IJ33" s="97">
        <f>'Mladí jazdci'!IJ12</f>
        <v>0</v>
      </c>
      <c r="IK33" s="97">
        <f>'Mladí jazdci'!IK12</f>
        <v>0</v>
      </c>
      <c r="IL33" s="97">
        <f>'Mladí jazdci'!IL12</f>
        <v>0</v>
      </c>
      <c r="IM33" s="97">
        <f>'Mladí jazdci'!IM12</f>
        <v>0</v>
      </c>
      <c r="IN33" s="97">
        <f>'Mladí jazdci'!IN12</f>
        <v>0</v>
      </c>
      <c r="IO33" s="97">
        <f>'Mladí jazdci'!IO12</f>
        <v>0</v>
      </c>
      <c r="IP33" s="97">
        <f>'Mladí jazdci'!IP12</f>
        <v>0</v>
      </c>
      <c r="IQ33" s="97">
        <f>'Mladí jazdci'!IQ12</f>
        <v>0</v>
      </c>
      <c r="IR33" s="97">
        <f>'Mladí jazdci'!IR12</f>
        <v>0</v>
      </c>
      <c r="IS33" s="97">
        <f>'Mladí jazdci'!IS12</f>
        <v>0</v>
      </c>
      <c r="IT33" s="97">
        <f>'Mladí jazdci'!IT12</f>
        <v>0</v>
      </c>
      <c r="IU33" s="97">
        <f>'Mladí jazdci'!IU12</f>
        <v>0</v>
      </c>
      <c r="IV33" s="97">
        <f>'Mladí jazdci'!IV12</f>
        <v>0</v>
      </c>
      <c r="IW33" s="97">
        <f>'Mladí jazdci'!IW12</f>
        <v>0</v>
      </c>
      <c r="IX33" s="97">
        <f>'Mladí jazdci'!IX12</f>
        <v>0</v>
      </c>
      <c r="IY33" s="97">
        <f>'Mladí jazdci'!IY12</f>
        <v>0</v>
      </c>
      <c r="IZ33" s="97">
        <f>'Mladí jazdci'!IZ12</f>
        <v>0</v>
      </c>
      <c r="JA33" s="97">
        <f>'Mladí jazdci'!JA12</f>
        <v>0</v>
      </c>
      <c r="JB33" s="97">
        <f>'Mladí jazdci'!JB12</f>
        <v>0</v>
      </c>
      <c r="JC33" s="97">
        <f>'Mladí jazdci'!JC12</f>
        <v>0</v>
      </c>
      <c r="JD33" s="97">
        <f>'Mladí jazdci'!JD12</f>
        <v>0</v>
      </c>
      <c r="JE33" s="97">
        <f>'Mladí jazdci'!JE12</f>
        <v>0</v>
      </c>
      <c r="JF33" s="97">
        <f>'Mladí jazdci'!JF12</f>
        <v>0</v>
      </c>
      <c r="JG33" s="97">
        <f>'Mladí jazdci'!JG12</f>
        <v>0</v>
      </c>
      <c r="JH33" s="97">
        <f>'Mladí jazdci'!JH12</f>
        <v>0</v>
      </c>
      <c r="JI33" s="97">
        <f>'Mladí jazdci'!JI12</f>
        <v>0</v>
      </c>
      <c r="JJ33" s="97">
        <f>'Mladí jazdci'!JJ12</f>
        <v>0</v>
      </c>
      <c r="JK33" s="97">
        <f>'Mladí jazdci'!JK12</f>
        <v>0</v>
      </c>
      <c r="JL33" s="97">
        <f>'Mladí jazdci'!JL12</f>
        <v>0</v>
      </c>
      <c r="JM33" s="97">
        <f>'Mladí jazdci'!JM12</f>
        <v>0</v>
      </c>
      <c r="JN33" s="97">
        <f>'Mladí jazdci'!JN12</f>
        <v>0</v>
      </c>
      <c r="JO33" s="97">
        <f>'Mladí jazdci'!JO12</f>
        <v>0</v>
      </c>
      <c r="JP33" s="97">
        <f>'Mladí jazdci'!JP12</f>
        <v>0</v>
      </c>
      <c r="JQ33" s="97">
        <f>'Mladí jazdci'!JQ12</f>
        <v>0</v>
      </c>
      <c r="JR33" s="97">
        <f>'Mladí jazdci'!JR12</f>
        <v>0</v>
      </c>
      <c r="JS33" s="97">
        <f>'Mladí jazdci'!JS12</f>
        <v>0</v>
      </c>
      <c r="JT33" s="97">
        <f>'Mladí jazdci'!JT12</f>
        <v>0</v>
      </c>
      <c r="JU33" s="97">
        <f>'Mladí jazdci'!JU12</f>
        <v>0</v>
      </c>
      <c r="JV33" s="97">
        <f>'Mladí jazdci'!JV12</f>
        <v>0</v>
      </c>
      <c r="JW33" s="97">
        <f>'Mladí jazdci'!JW12</f>
        <v>0</v>
      </c>
      <c r="JX33" s="97">
        <f>'Mladí jazdci'!JX12</f>
        <v>0</v>
      </c>
      <c r="JY33" s="97">
        <f>'Mladí jazdci'!JY12</f>
        <v>0</v>
      </c>
      <c r="JZ33" s="97">
        <f>'Mladí jazdci'!JZ12</f>
        <v>0</v>
      </c>
      <c r="KA33" s="97">
        <f>'Mladí jazdci'!KA12</f>
        <v>0</v>
      </c>
      <c r="KB33" s="97">
        <f>'Mladí jazdci'!KB12</f>
        <v>0</v>
      </c>
      <c r="KC33" s="97">
        <f>'Mladí jazdci'!KC12</f>
        <v>0</v>
      </c>
      <c r="KD33" s="97">
        <f>'Mladí jazdci'!KD12</f>
        <v>0</v>
      </c>
      <c r="KE33" s="97">
        <f>'Mladí jazdci'!KE12</f>
        <v>0</v>
      </c>
      <c r="KF33" s="97">
        <f>'Mladí jazdci'!KF12</f>
        <v>0</v>
      </c>
      <c r="KG33" s="97">
        <f>'Mladí jazdci'!KG12</f>
        <v>0</v>
      </c>
      <c r="KH33" s="97">
        <f>'Mladí jazdci'!KH12</f>
        <v>0</v>
      </c>
      <c r="KI33" s="97">
        <f>'Mladí jazdci'!KI12</f>
        <v>0</v>
      </c>
      <c r="KJ33" s="97">
        <f>'Mladí jazdci'!KJ12</f>
        <v>0</v>
      </c>
      <c r="KK33" s="97">
        <f>'Mladí jazdci'!KK12</f>
        <v>0</v>
      </c>
      <c r="KL33" s="97">
        <f>'Mladí jazdci'!KL12</f>
        <v>0</v>
      </c>
      <c r="KM33" s="97">
        <f>'Mladí jazdci'!KM12</f>
        <v>0</v>
      </c>
      <c r="KN33" s="97">
        <f>'Mladí jazdci'!KN12</f>
        <v>0</v>
      </c>
      <c r="KO33" s="97">
        <f>'Mladí jazdci'!KO12</f>
        <v>0</v>
      </c>
      <c r="KP33" s="97">
        <f>'Mladí jazdci'!KP12</f>
        <v>0</v>
      </c>
      <c r="KQ33" s="97">
        <f>'Mladí jazdci'!KQ12</f>
        <v>0</v>
      </c>
      <c r="KR33" s="97">
        <f>'Mladí jazdci'!KR12</f>
        <v>0</v>
      </c>
      <c r="KS33" s="97">
        <f>'Mladí jazdci'!KS12</f>
        <v>0</v>
      </c>
      <c r="KT33" s="97">
        <f>'Mladí jazdci'!KT12</f>
        <v>0</v>
      </c>
      <c r="KU33" s="97">
        <f>'Mladí jazdci'!KU12</f>
        <v>0</v>
      </c>
      <c r="KV33" s="97">
        <f>'Mladí jazdci'!KV12</f>
        <v>0</v>
      </c>
      <c r="KW33" s="97">
        <f>'Mladí jazdci'!KW12</f>
        <v>0</v>
      </c>
      <c r="KX33" s="97">
        <f>'Mladí jazdci'!KX12</f>
        <v>0</v>
      </c>
      <c r="KY33" s="97">
        <f>'Mladí jazdci'!KY12</f>
        <v>0</v>
      </c>
      <c r="KZ33" s="97">
        <f>'Mladí jazdci'!KZ12</f>
        <v>0</v>
      </c>
      <c r="LA33" s="97">
        <f>'Mladí jazdci'!LA12</f>
        <v>0</v>
      </c>
      <c r="LB33" s="97">
        <f>'Mladí jazdci'!LB12</f>
        <v>0</v>
      </c>
      <c r="LC33" s="97">
        <f>'Mladí jazdci'!LC12</f>
        <v>0</v>
      </c>
      <c r="LD33" s="97">
        <f>'Mladí jazdci'!LD12</f>
        <v>0</v>
      </c>
      <c r="LE33" s="97">
        <f>'Mladí jazdci'!LE12</f>
        <v>0</v>
      </c>
      <c r="LF33" s="97">
        <f>'Mladí jazdci'!LF12</f>
        <v>0</v>
      </c>
      <c r="LG33" s="97">
        <f>'Mladí jazdci'!LG12</f>
        <v>0</v>
      </c>
      <c r="LH33" s="97">
        <f>'Mladí jazdci'!LH12</f>
        <v>0</v>
      </c>
      <c r="LI33" s="97">
        <f>'Mladí jazdci'!LI12</f>
        <v>0</v>
      </c>
      <c r="LJ33" s="97">
        <f>'Mladí jazdci'!LJ12</f>
        <v>0</v>
      </c>
      <c r="LK33" s="97">
        <f>'Mladí jazdci'!LK12</f>
        <v>0</v>
      </c>
      <c r="LL33" s="97">
        <f>'Mladí jazdci'!LL12</f>
        <v>0</v>
      </c>
      <c r="LM33" s="97">
        <f>'Mladí jazdci'!LM12</f>
        <v>0</v>
      </c>
      <c r="LN33" s="97">
        <f>'Mladí jazdci'!LN12</f>
        <v>0</v>
      </c>
      <c r="LO33" s="97">
        <f>'Mladí jazdci'!LO12</f>
        <v>0</v>
      </c>
      <c r="LP33" s="97">
        <f>'Mladí jazdci'!LP12</f>
        <v>0</v>
      </c>
      <c r="LQ33" s="97">
        <f>'Mladí jazdci'!LQ12</f>
        <v>0</v>
      </c>
      <c r="LR33" s="97">
        <f>'Mladí jazdci'!LR12</f>
        <v>0</v>
      </c>
      <c r="LS33" s="97">
        <f>'Mladí jazdci'!LS12</f>
        <v>0</v>
      </c>
      <c r="LT33" s="97">
        <f>'Mladí jazdci'!LT12</f>
        <v>0</v>
      </c>
      <c r="LU33" s="97">
        <f>'Mladí jazdci'!LU12</f>
        <v>0</v>
      </c>
      <c r="LV33" s="97">
        <f>'Mladí jazdci'!LV12</f>
        <v>0</v>
      </c>
      <c r="LW33" s="97">
        <f>'Mladí jazdci'!LW12</f>
        <v>0</v>
      </c>
      <c r="LX33" s="97">
        <f>'Mladí jazdci'!LX12</f>
        <v>0</v>
      </c>
      <c r="LY33" s="97">
        <f>'Mladí jazdci'!LY12</f>
        <v>0</v>
      </c>
      <c r="LZ33" s="97">
        <f>'Mladí jazdci'!LZ12</f>
        <v>0</v>
      </c>
      <c r="MA33" s="97">
        <f>'Mladí jazdci'!MA12</f>
        <v>0</v>
      </c>
      <c r="MB33" s="97">
        <f>'Mladí jazdci'!MB12</f>
        <v>0</v>
      </c>
      <c r="MC33" s="97">
        <f>'Mladí jazdci'!MC12</f>
        <v>0</v>
      </c>
      <c r="MD33" s="97">
        <f>'Mladí jazdci'!MD12</f>
        <v>0</v>
      </c>
      <c r="ME33" s="97">
        <f>'Mladí jazdci'!ME12</f>
        <v>0</v>
      </c>
      <c r="MF33" s="97">
        <f>'Mladí jazdci'!MF12</f>
        <v>0</v>
      </c>
      <c r="MG33" s="97">
        <f>'Mladí jazdci'!MG12</f>
        <v>0</v>
      </c>
      <c r="MH33" s="97">
        <f>'Mladí jazdci'!MH12</f>
        <v>0</v>
      </c>
      <c r="MI33" s="97">
        <f>'Mladí jazdci'!MI12</f>
        <v>0</v>
      </c>
      <c r="MJ33" s="97">
        <f>'Mladí jazdci'!MJ12</f>
        <v>0</v>
      </c>
      <c r="MK33" s="97">
        <f>'Mladí jazdci'!MK12</f>
        <v>0</v>
      </c>
      <c r="ML33" s="97">
        <f>'Mladí jazdci'!ML12</f>
        <v>0</v>
      </c>
      <c r="MM33" s="97">
        <f>'Mladí jazdci'!MM12</f>
        <v>0</v>
      </c>
      <c r="MN33" s="97">
        <f>'Mladí jazdci'!MN12</f>
        <v>0</v>
      </c>
      <c r="MO33" s="97">
        <f>'Mladí jazdci'!MO12</f>
        <v>0</v>
      </c>
      <c r="MP33" s="97">
        <f>'Mladí jazdci'!MP12</f>
        <v>0</v>
      </c>
      <c r="MQ33" s="97">
        <f>'Mladí jazdci'!MQ12</f>
        <v>0</v>
      </c>
      <c r="MR33" s="97">
        <f>'Mladí jazdci'!MR12</f>
        <v>0</v>
      </c>
      <c r="MS33" s="97">
        <f>'Mladí jazdci'!MS12</f>
        <v>0</v>
      </c>
      <c r="MT33" s="97">
        <f>'Mladí jazdci'!MT12</f>
        <v>0</v>
      </c>
      <c r="MU33" s="97">
        <f>'Mladí jazdci'!MU12</f>
        <v>0</v>
      </c>
      <c r="MV33" s="97">
        <f>'Mladí jazdci'!MV12</f>
        <v>0</v>
      </c>
      <c r="MW33" s="97">
        <f>'Mladí jazdci'!MW12</f>
        <v>0</v>
      </c>
      <c r="MX33" s="97">
        <f>'Mladí jazdci'!MX12</f>
        <v>0</v>
      </c>
      <c r="MY33" s="97">
        <f>'Mladí jazdci'!MY12</f>
        <v>0</v>
      </c>
      <c r="MZ33" s="97">
        <f>'Mladí jazdci'!MZ12</f>
        <v>0</v>
      </c>
      <c r="NA33" s="97">
        <f>'Mladí jazdci'!NA12</f>
        <v>0</v>
      </c>
      <c r="NB33" s="97">
        <f>'Mladí jazdci'!NB12</f>
        <v>0</v>
      </c>
      <c r="NC33" s="97">
        <f>'Mladí jazdci'!NC12</f>
        <v>0</v>
      </c>
      <c r="ND33" s="97">
        <f>'Mladí jazdci'!ND12</f>
        <v>0</v>
      </c>
      <c r="NE33" s="97">
        <f>'Mladí jazdci'!NE12</f>
        <v>0</v>
      </c>
      <c r="NF33" s="97">
        <f>'Mladí jazdci'!NF12</f>
        <v>0</v>
      </c>
      <c r="NG33" s="97">
        <f>'Mladí jazdci'!NG12</f>
        <v>0</v>
      </c>
      <c r="NH33" s="97">
        <f>'Mladí jazdci'!NH12</f>
        <v>0</v>
      </c>
      <c r="NI33" s="97">
        <f>'Mladí jazdci'!NI12</f>
        <v>0</v>
      </c>
      <c r="NJ33" s="97">
        <f>'Mladí jazdci'!NJ12</f>
        <v>0</v>
      </c>
      <c r="NK33" s="97">
        <f>'Mladí jazdci'!NK12</f>
        <v>0</v>
      </c>
      <c r="NL33" s="97">
        <f>'Mladí jazdci'!NL12</f>
        <v>0</v>
      </c>
      <c r="NM33" s="97">
        <f>'Mladí jazdci'!NM12</f>
        <v>0</v>
      </c>
      <c r="NN33" s="97">
        <f>'Mladí jazdci'!NN12</f>
        <v>0</v>
      </c>
      <c r="NO33" s="97">
        <f>'Mladí jazdci'!NO12</f>
        <v>0</v>
      </c>
      <c r="NP33" s="97">
        <f>'Mladí jazdci'!NP12</f>
        <v>0</v>
      </c>
      <c r="NQ33" s="97">
        <f>'Mladí jazdci'!NQ12</f>
        <v>0</v>
      </c>
      <c r="NR33" s="97">
        <f>'Mladí jazdci'!NR12</f>
        <v>0</v>
      </c>
      <c r="NS33" s="97">
        <f>'Mladí jazdci'!NS12</f>
        <v>0</v>
      </c>
      <c r="NT33" s="97">
        <f>'Mladí jazdci'!NT12</f>
        <v>0</v>
      </c>
      <c r="NU33" s="97">
        <f>'Mladí jazdci'!NU12</f>
        <v>0</v>
      </c>
      <c r="NV33" s="97">
        <f>'Mladí jazdci'!NV12</f>
        <v>0</v>
      </c>
      <c r="NW33" s="97">
        <f>'Mladí jazdci'!NW12</f>
        <v>0</v>
      </c>
      <c r="NX33" s="97">
        <f>'Mladí jazdci'!NX12</f>
        <v>0</v>
      </c>
      <c r="NY33" s="97">
        <f>'Mladí jazdci'!NY12</f>
        <v>0</v>
      </c>
      <c r="NZ33" s="97">
        <f>'Mladí jazdci'!NZ12</f>
        <v>0</v>
      </c>
      <c r="OA33" s="97">
        <f>'Mladí jazdci'!OA12</f>
        <v>0</v>
      </c>
      <c r="OB33" s="97">
        <f>'Mladí jazdci'!OB12</f>
        <v>0</v>
      </c>
      <c r="OC33" s="97">
        <f>'Mladí jazdci'!OC12</f>
        <v>0</v>
      </c>
      <c r="OD33" s="97">
        <f>'Mladí jazdci'!OD12</f>
        <v>0</v>
      </c>
      <c r="OE33" s="97">
        <f>'Mladí jazdci'!OE12</f>
        <v>0</v>
      </c>
      <c r="OF33" s="97">
        <f>'Mladí jazdci'!OF12</f>
        <v>0</v>
      </c>
      <c r="OG33" s="97">
        <f>'Mladí jazdci'!OG12</f>
        <v>0</v>
      </c>
      <c r="OH33" s="97">
        <f>'Mladí jazdci'!OH12</f>
        <v>0</v>
      </c>
      <c r="OI33" s="97">
        <f>'Mladí jazdci'!OI12</f>
        <v>0</v>
      </c>
      <c r="OJ33" s="97">
        <f>'Mladí jazdci'!OJ12</f>
        <v>0</v>
      </c>
      <c r="OK33" s="97">
        <f>'Mladí jazdci'!OK12</f>
        <v>0</v>
      </c>
      <c r="OL33" s="97">
        <f>'Mladí jazdci'!OL12</f>
        <v>0</v>
      </c>
      <c r="OM33" s="97">
        <f>'Mladí jazdci'!OM12</f>
        <v>0</v>
      </c>
      <c r="ON33" s="97">
        <f>'Mladí jazdci'!ON12</f>
        <v>0</v>
      </c>
      <c r="OO33" s="97">
        <f>'Mladí jazdci'!OO12</f>
        <v>0</v>
      </c>
      <c r="OP33" s="97">
        <f>'Mladí jazdci'!OP12</f>
        <v>0</v>
      </c>
      <c r="OQ33" s="97">
        <f>'Mladí jazdci'!OQ12</f>
        <v>0</v>
      </c>
      <c r="OR33" s="97">
        <f>'Mladí jazdci'!OR12</f>
        <v>0</v>
      </c>
      <c r="OS33" s="97">
        <f>'Mladí jazdci'!OS12</f>
        <v>0</v>
      </c>
      <c r="OT33" s="97">
        <f>'Mladí jazdci'!OT12</f>
        <v>0</v>
      </c>
      <c r="OU33" s="97">
        <f>'Mladí jazdci'!OU12</f>
        <v>0</v>
      </c>
      <c r="OV33" s="97">
        <f>'Mladí jazdci'!OV12</f>
        <v>0</v>
      </c>
      <c r="OW33" s="97">
        <f>'Mladí jazdci'!OW12</f>
        <v>0</v>
      </c>
      <c r="OX33" s="97">
        <f>'Mladí jazdci'!OX12</f>
        <v>0</v>
      </c>
      <c r="OY33" s="97">
        <f>'Mladí jazdci'!OY12</f>
        <v>0</v>
      </c>
      <c r="OZ33" s="97">
        <f>'Mladí jazdci'!OZ12</f>
        <v>0</v>
      </c>
      <c r="PA33" s="97">
        <f>'Mladí jazdci'!PA12</f>
        <v>0</v>
      </c>
      <c r="PB33" s="97">
        <f>'Mladí jazdci'!PB12</f>
        <v>0</v>
      </c>
      <c r="PC33" s="97">
        <f>'Mladí jazdci'!PC12</f>
        <v>0</v>
      </c>
      <c r="PD33" s="97">
        <f>'Mladí jazdci'!PD12</f>
        <v>0</v>
      </c>
      <c r="PE33" s="97">
        <f>'Mladí jazdci'!PE12</f>
        <v>0</v>
      </c>
      <c r="PF33" s="97">
        <f>'Mladí jazdci'!PF12</f>
        <v>0</v>
      </c>
      <c r="PG33" s="97">
        <f>'Mladí jazdci'!PG12</f>
        <v>0</v>
      </c>
      <c r="PH33" s="97">
        <f>'Mladí jazdci'!PH12</f>
        <v>0</v>
      </c>
      <c r="PI33" s="97">
        <f>'Mladí jazdci'!PI12</f>
        <v>0</v>
      </c>
      <c r="PJ33" s="97">
        <f>'Mladí jazdci'!PJ12</f>
        <v>0</v>
      </c>
      <c r="PK33" s="97">
        <f>'Mladí jazdci'!PK12</f>
        <v>0</v>
      </c>
      <c r="PL33" s="97">
        <f>'Mladí jazdci'!PL12</f>
        <v>0</v>
      </c>
      <c r="PM33" s="97">
        <f>'Mladí jazdci'!PM12</f>
        <v>0</v>
      </c>
      <c r="PN33" s="97">
        <f>'Mladí jazdci'!PN12</f>
        <v>0</v>
      </c>
      <c r="PO33" s="97">
        <f>'Mladí jazdci'!PO12</f>
        <v>0</v>
      </c>
      <c r="PP33" s="97">
        <f>'Mladí jazdci'!PP12</f>
        <v>0</v>
      </c>
      <c r="PQ33" s="97">
        <f>'Mladí jazdci'!PQ12</f>
        <v>0</v>
      </c>
      <c r="PR33" s="97">
        <f>'Mladí jazdci'!PR12</f>
        <v>0</v>
      </c>
      <c r="PS33" s="97">
        <f>'Mladí jazdci'!PS12</f>
        <v>0</v>
      </c>
      <c r="PT33" s="97">
        <f>'Mladí jazdci'!PT12</f>
        <v>0</v>
      </c>
      <c r="PU33" s="97">
        <f>'Mladí jazdci'!PU12</f>
        <v>0</v>
      </c>
      <c r="PV33" s="97">
        <f>'Mladí jazdci'!PV12</f>
        <v>0</v>
      </c>
      <c r="PW33" s="97">
        <f>'Mladí jazdci'!PW12</f>
        <v>0</v>
      </c>
      <c r="PX33" s="97">
        <f>'Mladí jazdci'!PX12</f>
        <v>0</v>
      </c>
      <c r="PY33" s="97">
        <f>'Mladí jazdci'!PY12</f>
        <v>0</v>
      </c>
      <c r="PZ33" s="97">
        <f>'Mladí jazdci'!PZ12</f>
        <v>0</v>
      </c>
      <c r="QA33" s="97">
        <f>'Mladí jazdci'!QA12</f>
        <v>0</v>
      </c>
      <c r="QB33" s="97">
        <f>'Mladí jazdci'!QB12</f>
        <v>0</v>
      </c>
      <c r="QC33" s="97">
        <f>'Mladí jazdci'!QC12</f>
        <v>0</v>
      </c>
      <c r="QD33" s="97">
        <f>'Mladí jazdci'!QD12</f>
        <v>0</v>
      </c>
      <c r="QE33" s="97">
        <f>'Mladí jazdci'!QE12</f>
        <v>0</v>
      </c>
      <c r="QF33" s="97">
        <f>'Mladí jazdci'!QF12</f>
        <v>0</v>
      </c>
      <c r="QG33" s="97">
        <f>'Mladí jazdci'!QG12</f>
        <v>0</v>
      </c>
      <c r="QH33" s="97">
        <f>'Mladí jazdci'!QH12</f>
        <v>0</v>
      </c>
      <c r="QI33" s="97">
        <f>'Mladí jazdci'!QI12</f>
        <v>0</v>
      </c>
      <c r="QJ33" s="97">
        <f>'Mladí jazdci'!QJ12</f>
        <v>0</v>
      </c>
      <c r="QK33" s="97">
        <f>'Mladí jazdci'!QK12</f>
        <v>0</v>
      </c>
      <c r="QL33" s="97">
        <f>'Mladí jazdci'!QL12</f>
        <v>0</v>
      </c>
      <c r="QM33" s="97">
        <f>'Mladí jazdci'!QM12</f>
        <v>0</v>
      </c>
      <c r="QN33" s="97">
        <f>'Mladí jazdci'!QN12</f>
        <v>0</v>
      </c>
      <c r="QO33" s="97">
        <f>'Mladí jazdci'!QO12</f>
        <v>0</v>
      </c>
      <c r="QP33" s="97">
        <f>'Mladí jazdci'!QP12</f>
        <v>0</v>
      </c>
      <c r="QQ33" s="97">
        <f>'Mladí jazdci'!QQ12</f>
        <v>0</v>
      </c>
      <c r="QR33" s="97">
        <f>'Mladí jazdci'!QR12</f>
        <v>0</v>
      </c>
      <c r="QS33" s="97">
        <f>'Mladí jazdci'!QS12</f>
        <v>0</v>
      </c>
      <c r="QT33" s="97">
        <f>'Mladí jazdci'!QT12</f>
        <v>0</v>
      </c>
      <c r="QU33" s="97">
        <f>'Mladí jazdci'!QU12</f>
        <v>0</v>
      </c>
      <c r="QV33" s="97">
        <f>'Mladí jazdci'!QV12</f>
        <v>0</v>
      </c>
      <c r="QW33" s="97">
        <f>'Mladí jazdci'!QW12</f>
        <v>0</v>
      </c>
      <c r="QX33" s="97">
        <f>'Mladí jazdci'!QX12</f>
        <v>0</v>
      </c>
      <c r="QY33" s="97">
        <f>'Mladí jazdci'!QY12</f>
        <v>0</v>
      </c>
      <c r="QZ33" s="97">
        <f>'Mladí jazdci'!QZ12</f>
        <v>0</v>
      </c>
      <c r="RA33" s="97">
        <f>'Mladí jazdci'!RA12</f>
        <v>0</v>
      </c>
      <c r="RB33" s="97">
        <f>'Mladí jazdci'!RB12</f>
        <v>0</v>
      </c>
      <c r="RC33" s="97">
        <f>'Mladí jazdci'!RC12</f>
        <v>0</v>
      </c>
      <c r="RD33" s="97">
        <f>'Mladí jazdci'!RD12</f>
        <v>0</v>
      </c>
      <c r="RE33" s="97">
        <f>'Mladí jazdci'!RE12</f>
        <v>0</v>
      </c>
      <c r="RF33" s="97">
        <f>'Mladí jazdci'!RF12</f>
        <v>0</v>
      </c>
      <c r="RG33" s="97">
        <f>'Mladí jazdci'!RG12</f>
        <v>0</v>
      </c>
      <c r="RH33" s="97">
        <f>'Mladí jazdci'!RH12</f>
        <v>0</v>
      </c>
      <c r="RI33" s="97">
        <f>'Mladí jazdci'!RI12</f>
        <v>0</v>
      </c>
      <c r="RJ33" s="97">
        <f>'Mladí jazdci'!RJ12</f>
        <v>0</v>
      </c>
      <c r="RK33" s="97">
        <f>'Mladí jazdci'!RK12</f>
        <v>0</v>
      </c>
      <c r="RL33" s="97">
        <f>'Mladí jazdci'!RL12</f>
        <v>0</v>
      </c>
      <c r="RM33" s="97">
        <f>'Mladí jazdci'!RM12</f>
        <v>0</v>
      </c>
      <c r="RN33" s="97">
        <f>'Mladí jazdci'!RN12</f>
        <v>0</v>
      </c>
      <c r="RO33" s="97">
        <f>'Mladí jazdci'!RO12</f>
        <v>0</v>
      </c>
      <c r="RP33" s="97">
        <f>'Mladí jazdci'!RP12</f>
        <v>0</v>
      </c>
      <c r="RQ33" s="97">
        <f>'Mladí jazdci'!RQ12</f>
        <v>0</v>
      </c>
      <c r="RR33" s="97">
        <f>'Mladí jazdci'!RR12</f>
        <v>0</v>
      </c>
      <c r="RS33" s="97">
        <f>'Mladí jazdci'!RS12</f>
        <v>0</v>
      </c>
      <c r="RT33" s="97">
        <f>'Mladí jazdci'!RT12</f>
        <v>0</v>
      </c>
      <c r="RU33" s="97">
        <f>'Mladí jazdci'!RU12</f>
        <v>0</v>
      </c>
      <c r="RV33" s="97">
        <f>'Mladí jazdci'!RV12</f>
        <v>0</v>
      </c>
      <c r="RW33" s="97">
        <f>'Mladí jazdci'!RW12</f>
        <v>0</v>
      </c>
      <c r="RX33" s="97">
        <f>'Mladí jazdci'!RX12</f>
        <v>0</v>
      </c>
      <c r="RY33" s="97">
        <f>'Mladí jazdci'!RY12</f>
        <v>0</v>
      </c>
      <c r="RZ33" s="97">
        <f>'Mladí jazdci'!RZ12</f>
        <v>0</v>
      </c>
      <c r="SA33" s="97">
        <f>'Mladí jazdci'!SA12</f>
        <v>0</v>
      </c>
      <c r="SB33" s="97">
        <f>'Mladí jazdci'!SB12</f>
        <v>0</v>
      </c>
      <c r="SC33" s="97">
        <f>'Mladí jazdci'!SC12</f>
        <v>0</v>
      </c>
      <c r="SD33" s="97">
        <f>'Mladí jazdci'!SD12</f>
        <v>0</v>
      </c>
      <c r="SE33" s="97">
        <f>'Mladí jazdci'!SE12</f>
        <v>0</v>
      </c>
      <c r="SF33" s="97">
        <f>'Mladí jazdci'!SF12</f>
        <v>0</v>
      </c>
      <c r="SG33" s="97">
        <f>'Mladí jazdci'!SG12</f>
        <v>0</v>
      </c>
      <c r="SH33" s="97">
        <f>'Mladí jazdci'!SH12</f>
        <v>0</v>
      </c>
      <c r="SI33" s="97">
        <f>'Mladí jazdci'!SI12</f>
        <v>0</v>
      </c>
      <c r="SJ33" s="97">
        <f>'Mladí jazdci'!SJ12</f>
        <v>0</v>
      </c>
      <c r="SK33" s="97">
        <f>'Mladí jazdci'!SK12</f>
        <v>0</v>
      </c>
      <c r="SL33" s="97">
        <f>'Mladí jazdci'!SL12</f>
        <v>0</v>
      </c>
      <c r="SM33" s="97">
        <f>'Mladí jazdci'!SM12</f>
        <v>0</v>
      </c>
      <c r="SN33" s="97">
        <f>'Mladí jazdci'!SN12</f>
        <v>0</v>
      </c>
      <c r="SO33" s="97">
        <f>'Mladí jazdci'!SO12</f>
        <v>0</v>
      </c>
      <c r="SP33" s="97">
        <f>'Mladí jazdci'!SP12</f>
        <v>0</v>
      </c>
      <c r="SQ33" s="97">
        <f>'Mladí jazdci'!SQ12</f>
        <v>0</v>
      </c>
      <c r="SR33" s="97">
        <f>'Mladí jazdci'!SR12</f>
        <v>0</v>
      </c>
      <c r="SS33" s="97">
        <f>'Mladí jazdci'!SS12</f>
        <v>0</v>
      </c>
      <c r="ST33" s="97">
        <f>'Mladí jazdci'!ST12</f>
        <v>0</v>
      </c>
      <c r="SU33" s="97">
        <f>'Mladí jazdci'!SU12</f>
        <v>0</v>
      </c>
      <c r="SV33" s="97">
        <f>'Mladí jazdci'!SV12</f>
        <v>0</v>
      </c>
      <c r="SW33" s="97">
        <f>'Mladí jazdci'!SW12</f>
        <v>0</v>
      </c>
      <c r="SX33" s="97">
        <f>'Mladí jazdci'!SX12</f>
        <v>0</v>
      </c>
      <c r="SY33" s="97">
        <f>'Mladí jazdci'!SY12</f>
        <v>0</v>
      </c>
      <c r="SZ33" s="97">
        <f>'Mladí jazdci'!SZ12</f>
        <v>0</v>
      </c>
      <c r="TA33" s="97">
        <f>'Mladí jazdci'!TA12</f>
        <v>0</v>
      </c>
      <c r="TB33" s="97">
        <f>'Mladí jazdci'!TB12</f>
        <v>0</v>
      </c>
    </row>
    <row r="34" spans="1:522" s="1" customFormat="1" ht="18" customHeight="1" x14ac:dyDescent="0.2">
      <c r="A34" s="12"/>
      <c r="B34" s="11"/>
      <c r="E34" s="4" t="s">
        <v>285</v>
      </c>
      <c r="F34" s="1">
        <v>9800</v>
      </c>
      <c r="G34" s="9" t="s">
        <v>101</v>
      </c>
      <c r="H34" s="4"/>
      <c r="I34" s="1">
        <f t="shared" si="4"/>
        <v>0</v>
      </c>
      <c r="J34" s="12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" customFormat="1" ht="18" customHeight="1" x14ac:dyDescent="0.2">
      <c r="A35" s="12"/>
      <c r="B35" s="11" t="s">
        <v>560</v>
      </c>
      <c r="C35" s="1">
        <v>13120</v>
      </c>
      <c r="E35" s="4" t="s">
        <v>92</v>
      </c>
      <c r="F35" s="1">
        <v>8872</v>
      </c>
      <c r="G35" s="9" t="s">
        <v>101</v>
      </c>
      <c r="H35" s="4" t="s">
        <v>524</v>
      </c>
      <c r="I35" s="1">
        <f>SUM(K35:TB35)</f>
        <v>5</v>
      </c>
      <c r="J35" s="12">
        <f>Tabuľka3[[#This Row],[Stĺpec9]]</f>
        <v>5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>
        <v>3</v>
      </c>
      <c r="BK35" s="97">
        <v>2</v>
      </c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" customFormat="1" ht="18" customHeight="1" x14ac:dyDescent="0.2">
      <c r="A36" s="12"/>
      <c r="B36" s="11" t="s">
        <v>336</v>
      </c>
      <c r="C36" s="1">
        <v>12921</v>
      </c>
      <c r="D36" s="1">
        <v>2008</v>
      </c>
      <c r="E36" s="4" t="s">
        <v>169</v>
      </c>
      <c r="F36" s="9">
        <v>8995</v>
      </c>
      <c r="G36" s="9" t="s">
        <v>101</v>
      </c>
      <c r="H36" s="4" t="s">
        <v>171</v>
      </c>
      <c r="I36" s="1">
        <f>SUM(K36:TB36)</f>
        <v>5</v>
      </c>
      <c r="J36" s="12">
        <f>Tabuľka3[[#This Row],[Stĺpec9]]+I37</f>
        <v>5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>
        <v>3</v>
      </c>
      <c r="BI36" s="97"/>
      <c r="BJ36" s="97"/>
      <c r="BK36" s="97"/>
      <c r="BL36" s="97">
        <v>2</v>
      </c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102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102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" customFormat="1" ht="18" customHeight="1" x14ac:dyDescent="0.2">
      <c r="A37" s="12"/>
      <c r="B37" s="11"/>
      <c r="E37" s="4" t="s">
        <v>197</v>
      </c>
      <c r="F37" s="9">
        <v>8750</v>
      </c>
      <c r="G37" s="9" t="s">
        <v>100</v>
      </c>
      <c r="H37" s="4"/>
      <c r="I37" s="1">
        <f>SUM(K37:TB37)</f>
        <v>0</v>
      </c>
      <c r="J37" s="12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" customFormat="1" ht="18" customHeight="1" x14ac:dyDescent="0.2">
      <c r="A38" s="12">
        <v>22</v>
      </c>
      <c r="B38" s="11" t="s">
        <v>411</v>
      </c>
      <c r="C38" s="1">
        <v>12984</v>
      </c>
      <c r="D38" s="1">
        <v>2019</v>
      </c>
      <c r="E38" s="4" t="s">
        <v>410</v>
      </c>
      <c r="F38" s="9">
        <v>9241</v>
      </c>
      <c r="G38" s="9" t="s">
        <v>96</v>
      </c>
      <c r="H38" s="4" t="s">
        <v>51</v>
      </c>
      <c r="I38" s="1">
        <f t="shared" si="4"/>
        <v>4</v>
      </c>
      <c r="J38" s="12">
        <f>Tabuľka3[[#This Row],[Stĺpec9]]</f>
        <v>4</v>
      </c>
      <c r="K38" s="97">
        <f>Juniori!K13</f>
        <v>0</v>
      </c>
      <c r="L38" s="97">
        <f>Juniori!L13</f>
        <v>0</v>
      </c>
      <c r="M38" s="97">
        <f>Juniori!M13</f>
        <v>0</v>
      </c>
      <c r="N38" s="97">
        <f>Juniori!N13</f>
        <v>0</v>
      </c>
      <c r="O38" s="97">
        <f>Juniori!O13</f>
        <v>0</v>
      </c>
      <c r="P38" s="97">
        <f>Juniori!P13</f>
        <v>4</v>
      </c>
      <c r="Q38" s="97">
        <f>Juniori!Q13</f>
        <v>0</v>
      </c>
      <c r="R38" s="97">
        <f>Juniori!R13</f>
        <v>0</v>
      </c>
      <c r="S38" s="97">
        <f>Juniori!S13</f>
        <v>0</v>
      </c>
      <c r="T38" s="97">
        <f>Juniori!T13</f>
        <v>0</v>
      </c>
      <c r="U38" s="97">
        <f>Juniori!U13</f>
        <v>0</v>
      </c>
      <c r="V38" s="97">
        <f>Juniori!V13</f>
        <v>0</v>
      </c>
      <c r="W38" s="97">
        <f>Juniori!W13</f>
        <v>0</v>
      </c>
      <c r="X38" s="97">
        <f>Juniori!X13</f>
        <v>0</v>
      </c>
      <c r="Y38" s="97">
        <f>Juniori!Y13</f>
        <v>0</v>
      </c>
      <c r="Z38" s="97">
        <f>Juniori!Z13</f>
        <v>0</v>
      </c>
      <c r="AA38" s="97">
        <f>Juniori!AA13</f>
        <v>0</v>
      </c>
      <c r="AB38" s="97">
        <f>Juniori!AB13</f>
        <v>0</v>
      </c>
      <c r="AC38" s="97">
        <f>Juniori!AC13</f>
        <v>0</v>
      </c>
      <c r="AD38" s="97">
        <f>Juniori!AD13</f>
        <v>0</v>
      </c>
      <c r="AE38" s="97">
        <f>Juniori!AE13</f>
        <v>0</v>
      </c>
      <c r="AF38" s="97">
        <f>Juniori!AF13</f>
        <v>0</v>
      </c>
      <c r="AG38" s="97">
        <f>Juniori!AG13</f>
        <v>0</v>
      </c>
      <c r="AH38" s="97">
        <f>Juniori!AH13</f>
        <v>0</v>
      </c>
      <c r="AI38" s="97">
        <f>Juniori!AI13</f>
        <v>0</v>
      </c>
      <c r="AJ38" s="97">
        <f>Juniori!AJ13</f>
        <v>0</v>
      </c>
      <c r="AK38" s="97">
        <f>Juniori!AK13</f>
        <v>0</v>
      </c>
      <c r="AL38" s="97">
        <f>Juniori!AL13</f>
        <v>0</v>
      </c>
      <c r="AM38" s="97">
        <f>Juniori!AM13</f>
        <v>0</v>
      </c>
      <c r="AN38" s="97">
        <f>Juniori!AN13</f>
        <v>0</v>
      </c>
      <c r="AO38" s="97">
        <f>Juniori!AO13</f>
        <v>0</v>
      </c>
      <c r="AP38" s="97">
        <f>Juniori!AP13</f>
        <v>0</v>
      </c>
      <c r="AQ38" s="97">
        <f>Juniori!AQ13</f>
        <v>0</v>
      </c>
      <c r="AR38" s="97">
        <f>Juniori!AR13</f>
        <v>0</v>
      </c>
      <c r="AS38" s="97">
        <f>Juniori!AS13</f>
        <v>0</v>
      </c>
      <c r="AT38" s="97">
        <f>Juniori!AT13</f>
        <v>0</v>
      </c>
      <c r="AU38" s="97">
        <f>Juniori!AU13</f>
        <v>0</v>
      </c>
      <c r="AV38" s="97">
        <f>Juniori!AV13</f>
        <v>0</v>
      </c>
      <c r="AW38" s="97">
        <f>Juniori!AW13</f>
        <v>0</v>
      </c>
      <c r="AX38" s="97">
        <f>Juniori!AX13</f>
        <v>0</v>
      </c>
      <c r="AY38" s="97">
        <f>Juniori!AY13</f>
        <v>0</v>
      </c>
      <c r="AZ38" s="97">
        <f>Juniori!AZ13</f>
        <v>0</v>
      </c>
      <c r="BA38" s="97">
        <f>Juniori!BA13</f>
        <v>0</v>
      </c>
      <c r="BB38" s="97">
        <f>Juniori!BB13</f>
        <v>0</v>
      </c>
      <c r="BC38" s="97">
        <f>Juniori!BC13</f>
        <v>0</v>
      </c>
      <c r="BD38" s="97">
        <f>Juniori!BD13</f>
        <v>0</v>
      </c>
      <c r="BE38" s="97">
        <f>Juniori!BE13</f>
        <v>0</v>
      </c>
      <c r="BF38" s="97">
        <f>Juniori!BF13</f>
        <v>0</v>
      </c>
      <c r="BG38" s="97">
        <f>Juniori!BG13</f>
        <v>0</v>
      </c>
      <c r="BH38" s="97">
        <f>Juniori!BH13</f>
        <v>0</v>
      </c>
      <c r="BI38" s="97">
        <f>Juniori!BI13</f>
        <v>0</v>
      </c>
      <c r="BJ38" s="97">
        <f>Juniori!BJ13</f>
        <v>0</v>
      </c>
      <c r="BK38" s="97">
        <f>Juniori!BK13</f>
        <v>0</v>
      </c>
      <c r="BL38" s="97">
        <f>Juniori!BL13</f>
        <v>0</v>
      </c>
      <c r="BM38" s="97">
        <f>Juniori!BM13</f>
        <v>0</v>
      </c>
      <c r="BN38" s="97">
        <f>Juniori!BN13</f>
        <v>0</v>
      </c>
      <c r="BO38" s="97">
        <f>Juniori!BO13</f>
        <v>0</v>
      </c>
      <c r="BP38" s="97">
        <f>Juniori!BP13</f>
        <v>0</v>
      </c>
      <c r="BQ38" s="97">
        <f>Juniori!BQ13</f>
        <v>0</v>
      </c>
      <c r="BR38" s="97">
        <f>Juniori!BR13</f>
        <v>0</v>
      </c>
      <c r="BS38" s="97">
        <f>Juniori!BS13</f>
        <v>0</v>
      </c>
      <c r="BT38" s="97">
        <f>Juniori!BT13</f>
        <v>0</v>
      </c>
      <c r="BU38" s="97">
        <f>Juniori!BU13</f>
        <v>0</v>
      </c>
      <c r="BV38" s="97">
        <f>Juniori!BV13</f>
        <v>0</v>
      </c>
      <c r="BW38" s="97">
        <f>Juniori!BW13</f>
        <v>0</v>
      </c>
      <c r="BX38" s="97">
        <f>Juniori!BX13</f>
        <v>0</v>
      </c>
      <c r="BY38" s="97">
        <f>Juniori!BY13</f>
        <v>0</v>
      </c>
      <c r="BZ38" s="97">
        <f>Juniori!BZ13</f>
        <v>0</v>
      </c>
      <c r="CA38" s="97">
        <f>Juniori!CA13</f>
        <v>0</v>
      </c>
      <c r="CB38" s="97">
        <f>Juniori!CB13</f>
        <v>0</v>
      </c>
      <c r="CC38" s="97">
        <f>Juniori!CC13</f>
        <v>0</v>
      </c>
      <c r="CD38" s="97">
        <f>Juniori!CD13</f>
        <v>0</v>
      </c>
      <c r="CE38" s="97">
        <f>Juniori!CE13</f>
        <v>0</v>
      </c>
      <c r="CF38" s="97">
        <f>Juniori!CF13</f>
        <v>0</v>
      </c>
      <c r="CG38" s="97">
        <f>Juniori!CG13</f>
        <v>0</v>
      </c>
      <c r="CH38" s="97">
        <f>Juniori!CH13</f>
        <v>0</v>
      </c>
      <c r="CI38" s="97">
        <f>Juniori!CI13</f>
        <v>0</v>
      </c>
      <c r="CJ38" s="97">
        <f>Juniori!CJ13</f>
        <v>0</v>
      </c>
      <c r="CK38" s="97">
        <f>Juniori!CK13</f>
        <v>0</v>
      </c>
      <c r="CL38" s="97">
        <f>Juniori!CL13</f>
        <v>0</v>
      </c>
      <c r="CM38" s="97">
        <f>Juniori!CM13</f>
        <v>0</v>
      </c>
      <c r="CN38" s="97">
        <f>Juniori!CN13</f>
        <v>0</v>
      </c>
      <c r="CO38" s="97">
        <f>Juniori!CO13</f>
        <v>0</v>
      </c>
      <c r="CP38" s="97">
        <f>Juniori!CP13</f>
        <v>0</v>
      </c>
      <c r="CQ38" s="97">
        <f>Juniori!CQ13</f>
        <v>0</v>
      </c>
      <c r="CR38" s="97">
        <f>Juniori!CR13</f>
        <v>0</v>
      </c>
      <c r="CS38" s="97">
        <f>Juniori!CS13</f>
        <v>0</v>
      </c>
      <c r="CT38" s="97">
        <f>Juniori!CT13</f>
        <v>0</v>
      </c>
      <c r="CU38" s="97">
        <f>Juniori!CU13</f>
        <v>0</v>
      </c>
      <c r="CV38" s="97">
        <f>Juniori!CV13</f>
        <v>0</v>
      </c>
      <c r="CW38" s="97">
        <f>Juniori!CW13</f>
        <v>0</v>
      </c>
      <c r="CX38" s="97">
        <f>Juniori!CX13</f>
        <v>0</v>
      </c>
      <c r="CY38" s="97">
        <f>Juniori!CY13</f>
        <v>0</v>
      </c>
      <c r="CZ38" s="97">
        <f>Juniori!CZ13</f>
        <v>0</v>
      </c>
      <c r="DA38" s="97">
        <f>Juniori!DA13</f>
        <v>0</v>
      </c>
      <c r="DB38" s="97">
        <f>Juniori!DB13</f>
        <v>0</v>
      </c>
      <c r="DC38" s="97">
        <f>Juniori!DC13</f>
        <v>0</v>
      </c>
      <c r="DD38" s="97">
        <f>Juniori!DD13</f>
        <v>0</v>
      </c>
      <c r="DE38" s="97">
        <f>Juniori!DE13</f>
        <v>0</v>
      </c>
      <c r="DF38" s="97">
        <f>Juniori!DF13</f>
        <v>0</v>
      </c>
      <c r="DG38" s="97">
        <f>Juniori!DG13</f>
        <v>0</v>
      </c>
      <c r="DH38" s="97">
        <f>Juniori!DH13</f>
        <v>0</v>
      </c>
      <c r="DI38" s="97">
        <f>Juniori!DI13</f>
        <v>0</v>
      </c>
      <c r="DJ38" s="97">
        <f>Juniori!DJ13</f>
        <v>0</v>
      </c>
      <c r="DK38" s="97">
        <f>Juniori!DK13</f>
        <v>0</v>
      </c>
      <c r="DL38" s="97">
        <f>Juniori!DL13</f>
        <v>0</v>
      </c>
      <c r="DM38" s="97">
        <f>Juniori!DM13</f>
        <v>0</v>
      </c>
      <c r="DN38" s="97">
        <f>Juniori!DN13</f>
        <v>0</v>
      </c>
      <c r="DO38" s="97">
        <f>Juniori!DO13</f>
        <v>0</v>
      </c>
      <c r="DP38" s="97">
        <f>Juniori!DP13</f>
        <v>0</v>
      </c>
      <c r="DQ38" s="97">
        <f>Juniori!DQ13</f>
        <v>0</v>
      </c>
      <c r="DR38" s="97">
        <f>Juniori!DR13</f>
        <v>0</v>
      </c>
      <c r="DS38" s="97">
        <f>Juniori!DS13</f>
        <v>0</v>
      </c>
      <c r="DT38" s="97">
        <f>Juniori!DT13</f>
        <v>0</v>
      </c>
      <c r="DU38" s="97">
        <f>Juniori!DU13</f>
        <v>0</v>
      </c>
      <c r="DV38" s="97">
        <f>Juniori!DV13</f>
        <v>0</v>
      </c>
      <c r="DW38" s="97">
        <f>Juniori!DW13</f>
        <v>0</v>
      </c>
      <c r="DX38" s="97">
        <f>Juniori!DX13</f>
        <v>0</v>
      </c>
      <c r="DY38" s="97">
        <f>Juniori!DY13</f>
        <v>0</v>
      </c>
      <c r="DZ38" s="97">
        <f>Juniori!DZ13</f>
        <v>0</v>
      </c>
      <c r="EA38" s="97">
        <f>Juniori!EA13</f>
        <v>0</v>
      </c>
      <c r="EB38" s="97">
        <f>Juniori!EB13</f>
        <v>0</v>
      </c>
      <c r="EC38" s="97">
        <f>Juniori!EC13</f>
        <v>0</v>
      </c>
      <c r="ED38" s="97">
        <f>Juniori!ED13</f>
        <v>0</v>
      </c>
      <c r="EE38" s="97">
        <f>Juniori!EE13</f>
        <v>0</v>
      </c>
      <c r="EF38" s="97">
        <f>Juniori!EF13</f>
        <v>0</v>
      </c>
      <c r="EG38" s="97">
        <f>Juniori!EG13</f>
        <v>0</v>
      </c>
      <c r="EH38" s="97">
        <f>Juniori!EH13</f>
        <v>0</v>
      </c>
      <c r="EI38" s="97">
        <f>Juniori!EI13</f>
        <v>0</v>
      </c>
      <c r="EJ38" s="97">
        <f>Juniori!EJ13</f>
        <v>0</v>
      </c>
      <c r="EK38" s="97">
        <f>Juniori!EK13</f>
        <v>0</v>
      </c>
      <c r="EL38" s="97">
        <f>Juniori!EL13</f>
        <v>0</v>
      </c>
      <c r="EM38" s="97">
        <f>Juniori!EM13</f>
        <v>0</v>
      </c>
      <c r="EN38" s="97">
        <f>Juniori!EN13</f>
        <v>0</v>
      </c>
      <c r="EO38" s="97">
        <f>Juniori!EO13</f>
        <v>0</v>
      </c>
      <c r="EP38" s="97">
        <f>Juniori!EP13</f>
        <v>0</v>
      </c>
      <c r="EQ38" s="97">
        <f>Juniori!EQ13</f>
        <v>0</v>
      </c>
      <c r="ER38" s="97">
        <f>Juniori!ER13</f>
        <v>0</v>
      </c>
      <c r="ES38" s="97">
        <f>Juniori!ES13</f>
        <v>0</v>
      </c>
      <c r="ET38" s="97">
        <f>Juniori!ET13</f>
        <v>0</v>
      </c>
      <c r="EU38" s="97">
        <f>Juniori!EU13</f>
        <v>0</v>
      </c>
      <c r="EV38" s="97">
        <f>Juniori!EV13</f>
        <v>0</v>
      </c>
      <c r="EW38" s="97">
        <f>Juniori!EW13</f>
        <v>0</v>
      </c>
      <c r="EX38" s="97">
        <f>Juniori!EX13</f>
        <v>0</v>
      </c>
      <c r="EY38" s="97">
        <f>Juniori!EY13</f>
        <v>0</v>
      </c>
      <c r="EZ38" s="97">
        <f>Juniori!EZ13</f>
        <v>0</v>
      </c>
      <c r="FA38" s="97">
        <f>Juniori!FA13</f>
        <v>0</v>
      </c>
      <c r="FB38" s="97">
        <f>Juniori!FB13</f>
        <v>0</v>
      </c>
      <c r="FC38" s="97">
        <f>Juniori!FC13</f>
        <v>0</v>
      </c>
      <c r="FD38" s="97">
        <f>Juniori!FD13</f>
        <v>0</v>
      </c>
      <c r="FE38" s="97">
        <f>Juniori!FE13</f>
        <v>0</v>
      </c>
      <c r="FF38" s="97">
        <f>Juniori!FF13</f>
        <v>0</v>
      </c>
      <c r="FG38" s="97">
        <f>Juniori!FG13</f>
        <v>0</v>
      </c>
      <c r="FH38" s="97">
        <f>Juniori!FH13</f>
        <v>0</v>
      </c>
      <c r="FI38" s="97">
        <f>Juniori!FI13</f>
        <v>0</v>
      </c>
      <c r="FJ38" s="97">
        <f>Juniori!FJ13</f>
        <v>0</v>
      </c>
      <c r="FK38" s="97">
        <f>Juniori!FK13</f>
        <v>0</v>
      </c>
      <c r="FL38" s="97">
        <f>Juniori!FL13</f>
        <v>0</v>
      </c>
      <c r="FM38" s="97">
        <f>Juniori!FM13</f>
        <v>0</v>
      </c>
      <c r="FN38" s="97">
        <f>Juniori!FN13</f>
        <v>0</v>
      </c>
      <c r="FO38" s="97">
        <f>Juniori!FO13</f>
        <v>0</v>
      </c>
      <c r="FP38" s="97">
        <f>Juniori!FP13</f>
        <v>0</v>
      </c>
      <c r="FQ38" s="97">
        <f>Juniori!FQ13</f>
        <v>0</v>
      </c>
      <c r="FR38" s="97">
        <f>Juniori!FR13</f>
        <v>0</v>
      </c>
      <c r="FS38" s="97">
        <f>Juniori!FS13</f>
        <v>0</v>
      </c>
      <c r="FT38" s="97">
        <f>Juniori!FT13</f>
        <v>0</v>
      </c>
      <c r="FU38" s="97">
        <f>Juniori!FU13</f>
        <v>0</v>
      </c>
      <c r="FV38" s="97">
        <f>Juniori!FV13</f>
        <v>0</v>
      </c>
      <c r="FW38" s="97">
        <f>Juniori!FW13</f>
        <v>0</v>
      </c>
      <c r="FX38" s="97">
        <f>Juniori!FX13</f>
        <v>0</v>
      </c>
      <c r="FY38" s="97">
        <f>Juniori!FY13</f>
        <v>0</v>
      </c>
      <c r="FZ38" s="97">
        <f>Juniori!FZ13</f>
        <v>0</v>
      </c>
      <c r="GA38" s="97">
        <f>Juniori!GA13</f>
        <v>0</v>
      </c>
      <c r="GB38" s="97">
        <f>Juniori!GB13</f>
        <v>0</v>
      </c>
      <c r="GC38" s="97">
        <f>Juniori!GC13</f>
        <v>0</v>
      </c>
      <c r="GD38" s="97">
        <f>Juniori!GD13</f>
        <v>0</v>
      </c>
      <c r="GE38" s="97">
        <f>Juniori!GE13</f>
        <v>0</v>
      </c>
      <c r="GF38" s="97">
        <f>Juniori!GF13</f>
        <v>0</v>
      </c>
      <c r="GG38" s="97">
        <f>Juniori!GG13</f>
        <v>0</v>
      </c>
      <c r="GH38" s="97">
        <f>Juniori!GH13</f>
        <v>0</v>
      </c>
      <c r="GI38" s="97">
        <f>Juniori!GI13</f>
        <v>0</v>
      </c>
      <c r="GJ38" s="97">
        <f>Juniori!GJ13</f>
        <v>0</v>
      </c>
      <c r="GK38" s="97">
        <f>Juniori!GK13</f>
        <v>0</v>
      </c>
      <c r="GL38" s="97">
        <f>Juniori!GL13</f>
        <v>0</v>
      </c>
      <c r="GM38" s="97">
        <f>Juniori!GM13</f>
        <v>0</v>
      </c>
      <c r="GN38" s="97">
        <f>Juniori!GN13</f>
        <v>0</v>
      </c>
      <c r="GO38" s="97">
        <f>Juniori!GO13</f>
        <v>0</v>
      </c>
      <c r="GP38" s="97">
        <f>Juniori!GP13</f>
        <v>0</v>
      </c>
      <c r="GQ38" s="97">
        <f>Juniori!GQ13</f>
        <v>0</v>
      </c>
      <c r="GR38" s="97">
        <f>Juniori!GR13</f>
        <v>0</v>
      </c>
      <c r="GS38" s="97">
        <f>Juniori!GS13</f>
        <v>0</v>
      </c>
      <c r="GT38" s="97">
        <f>Juniori!GT13</f>
        <v>0</v>
      </c>
      <c r="GU38" s="97">
        <f>Juniori!GU13</f>
        <v>0</v>
      </c>
      <c r="GV38" s="97">
        <f>Juniori!GV13</f>
        <v>0</v>
      </c>
      <c r="GW38" s="97">
        <f>Juniori!GW13</f>
        <v>0</v>
      </c>
      <c r="GX38" s="97">
        <f>Juniori!GX13</f>
        <v>0</v>
      </c>
      <c r="GY38" s="97">
        <f>Juniori!GY13</f>
        <v>0</v>
      </c>
      <c r="GZ38" s="97">
        <f>Juniori!GZ13</f>
        <v>0</v>
      </c>
      <c r="HA38" s="97">
        <f>Juniori!HA13</f>
        <v>0</v>
      </c>
      <c r="HB38" s="97">
        <f>Juniori!HB13</f>
        <v>0</v>
      </c>
      <c r="HC38" s="97">
        <f>Juniori!HC13</f>
        <v>0</v>
      </c>
      <c r="HD38" s="97">
        <f>Juniori!HD13</f>
        <v>0</v>
      </c>
      <c r="HE38" s="97">
        <f>Juniori!HE13</f>
        <v>0</v>
      </c>
      <c r="HF38" s="97">
        <f>Juniori!HF13</f>
        <v>0</v>
      </c>
      <c r="HG38" s="97">
        <f>Juniori!HG13</f>
        <v>0</v>
      </c>
      <c r="HH38" s="97">
        <f>Juniori!HH13</f>
        <v>0</v>
      </c>
      <c r="HI38" s="97">
        <f>Juniori!HI13</f>
        <v>0</v>
      </c>
      <c r="HJ38" s="97">
        <f>Juniori!HJ13</f>
        <v>0</v>
      </c>
      <c r="HK38" s="97">
        <f>Juniori!HK13</f>
        <v>0</v>
      </c>
      <c r="HL38" s="97">
        <f>Juniori!HL13</f>
        <v>0</v>
      </c>
      <c r="HM38" s="97">
        <f>Juniori!HM13</f>
        <v>0</v>
      </c>
      <c r="HN38" s="97">
        <f>Juniori!HN13</f>
        <v>0</v>
      </c>
      <c r="HO38" s="97">
        <f>Juniori!HO13</f>
        <v>0</v>
      </c>
      <c r="HP38" s="97">
        <f>Juniori!HP13</f>
        <v>0</v>
      </c>
      <c r="HQ38" s="97">
        <f>Juniori!HQ13</f>
        <v>0</v>
      </c>
      <c r="HR38" s="97">
        <f>Juniori!HR13</f>
        <v>0</v>
      </c>
      <c r="HS38" s="97">
        <f>Juniori!HS13</f>
        <v>0</v>
      </c>
      <c r="HT38" s="97">
        <f>Juniori!HT13</f>
        <v>0</v>
      </c>
      <c r="HU38" s="97">
        <f>Juniori!HU13</f>
        <v>0</v>
      </c>
      <c r="HV38" s="97">
        <f>Juniori!HV13</f>
        <v>0</v>
      </c>
      <c r="HW38" s="97">
        <f>Juniori!HW13</f>
        <v>0</v>
      </c>
      <c r="HX38" s="97">
        <f>Juniori!HX13</f>
        <v>0</v>
      </c>
      <c r="HY38" s="97">
        <f>Juniori!HY13</f>
        <v>0</v>
      </c>
      <c r="HZ38" s="97">
        <f>Juniori!HZ13</f>
        <v>0</v>
      </c>
      <c r="IA38" s="97">
        <f>Juniori!IA13</f>
        <v>0</v>
      </c>
      <c r="IB38" s="97">
        <f>Juniori!IB13</f>
        <v>0</v>
      </c>
      <c r="IC38" s="97">
        <f>Juniori!IC13</f>
        <v>0</v>
      </c>
      <c r="ID38" s="97">
        <f>Juniori!ID13</f>
        <v>0</v>
      </c>
      <c r="IE38" s="97">
        <f>Juniori!IE13</f>
        <v>0</v>
      </c>
      <c r="IF38" s="97">
        <f>Juniori!IF13</f>
        <v>0</v>
      </c>
      <c r="IG38" s="97">
        <f>Juniori!IG13</f>
        <v>0</v>
      </c>
      <c r="IH38" s="97">
        <f>Juniori!IH13</f>
        <v>0</v>
      </c>
      <c r="II38" s="97">
        <f>Juniori!II13</f>
        <v>0</v>
      </c>
      <c r="IJ38" s="97">
        <f>Juniori!IJ13</f>
        <v>0</v>
      </c>
      <c r="IK38" s="97">
        <f>Juniori!IK13</f>
        <v>0</v>
      </c>
      <c r="IL38" s="97">
        <f>Juniori!IL13</f>
        <v>0</v>
      </c>
      <c r="IM38" s="97">
        <f>Juniori!IM13</f>
        <v>0</v>
      </c>
      <c r="IN38" s="97">
        <f>Juniori!IN13</f>
        <v>0</v>
      </c>
      <c r="IO38" s="97">
        <f>Juniori!IO13</f>
        <v>0</v>
      </c>
      <c r="IP38" s="97">
        <f>Juniori!IP13</f>
        <v>0</v>
      </c>
      <c r="IQ38" s="97">
        <f>Juniori!IQ13</f>
        <v>0</v>
      </c>
      <c r="IR38" s="97">
        <f>Juniori!IR13</f>
        <v>0</v>
      </c>
      <c r="IS38" s="97">
        <f>Juniori!IS13</f>
        <v>0</v>
      </c>
      <c r="IT38" s="97">
        <f>Juniori!IT13</f>
        <v>0</v>
      </c>
      <c r="IU38" s="97">
        <f>Juniori!IU13</f>
        <v>0</v>
      </c>
      <c r="IV38" s="97">
        <f>Juniori!IV13</f>
        <v>0</v>
      </c>
      <c r="IW38" s="97">
        <f>Juniori!IW13</f>
        <v>0</v>
      </c>
      <c r="IX38" s="97">
        <f>Juniori!IX13</f>
        <v>0</v>
      </c>
      <c r="IY38" s="97">
        <f>Juniori!IY13</f>
        <v>0</v>
      </c>
      <c r="IZ38" s="97">
        <f>Juniori!IZ13</f>
        <v>0</v>
      </c>
      <c r="JA38" s="97">
        <f>Juniori!JA13</f>
        <v>0</v>
      </c>
      <c r="JB38" s="97">
        <f>Juniori!JB13</f>
        <v>0</v>
      </c>
      <c r="JC38" s="97">
        <f>Juniori!JC13</f>
        <v>0</v>
      </c>
      <c r="JD38" s="97">
        <f>Juniori!JD13</f>
        <v>0</v>
      </c>
      <c r="JE38" s="97">
        <f>Juniori!JE13</f>
        <v>0</v>
      </c>
      <c r="JF38" s="97">
        <f>Juniori!JF13</f>
        <v>0</v>
      </c>
      <c r="JG38" s="97">
        <f>Juniori!JG13</f>
        <v>0</v>
      </c>
      <c r="JH38" s="97">
        <f>Juniori!JH13</f>
        <v>0</v>
      </c>
      <c r="JI38" s="97">
        <f>Juniori!JI13</f>
        <v>0</v>
      </c>
      <c r="JJ38" s="97">
        <f>Juniori!JJ13</f>
        <v>0</v>
      </c>
      <c r="JK38" s="97">
        <f>Juniori!JK13</f>
        <v>0</v>
      </c>
      <c r="JL38" s="97">
        <f>Juniori!JL13</f>
        <v>0</v>
      </c>
      <c r="JM38" s="97">
        <f>Juniori!JM13</f>
        <v>0</v>
      </c>
      <c r="JN38" s="97">
        <f>Juniori!JN13</f>
        <v>0</v>
      </c>
      <c r="JO38" s="97">
        <f>Juniori!JO13</f>
        <v>0</v>
      </c>
      <c r="JP38" s="97">
        <f>Juniori!JP13</f>
        <v>0</v>
      </c>
      <c r="JQ38" s="97">
        <f>Juniori!JQ13</f>
        <v>0</v>
      </c>
      <c r="JR38" s="97">
        <f>Juniori!JR13</f>
        <v>0</v>
      </c>
      <c r="JS38" s="97">
        <f>Juniori!JS13</f>
        <v>0</v>
      </c>
      <c r="JT38" s="97">
        <f>Juniori!JT13</f>
        <v>0</v>
      </c>
      <c r="JU38" s="97">
        <f>Juniori!JU13</f>
        <v>0</v>
      </c>
      <c r="JV38" s="97">
        <f>Juniori!JV13</f>
        <v>0</v>
      </c>
      <c r="JW38" s="97">
        <f>Juniori!JW13</f>
        <v>0</v>
      </c>
      <c r="JX38" s="97">
        <f>Juniori!JX13</f>
        <v>0</v>
      </c>
      <c r="JY38" s="97">
        <f>Juniori!JY13</f>
        <v>0</v>
      </c>
      <c r="JZ38" s="97">
        <f>Juniori!JZ13</f>
        <v>0</v>
      </c>
      <c r="KA38" s="97">
        <f>Juniori!KA13</f>
        <v>0</v>
      </c>
      <c r="KB38" s="97">
        <f>Juniori!KB13</f>
        <v>0</v>
      </c>
      <c r="KC38" s="97">
        <f>Juniori!KC13</f>
        <v>0</v>
      </c>
      <c r="KD38" s="97">
        <f>Juniori!KD13</f>
        <v>0</v>
      </c>
      <c r="KE38" s="97">
        <f>Juniori!KE13</f>
        <v>0</v>
      </c>
      <c r="KF38" s="97">
        <f>Juniori!KF13</f>
        <v>0</v>
      </c>
      <c r="KG38" s="97">
        <f>Juniori!KG13</f>
        <v>0</v>
      </c>
      <c r="KH38" s="97">
        <f>Juniori!KH13</f>
        <v>0</v>
      </c>
      <c r="KI38" s="97">
        <f>Juniori!KI13</f>
        <v>0</v>
      </c>
      <c r="KJ38" s="97">
        <f>Juniori!KJ13</f>
        <v>0</v>
      </c>
      <c r="KK38" s="97">
        <f>Juniori!KK13</f>
        <v>0</v>
      </c>
      <c r="KL38" s="97">
        <f>Juniori!KL13</f>
        <v>0</v>
      </c>
      <c r="KM38" s="97">
        <f>Juniori!KM13</f>
        <v>0</v>
      </c>
      <c r="KN38" s="97">
        <f>Juniori!KN13</f>
        <v>0</v>
      </c>
      <c r="KO38" s="97">
        <f>Juniori!KO13</f>
        <v>0</v>
      </c>
      <c r="KP38" s="97">
        <f>Juniori!KP13</f>
        <v>0</v>
      </c>
      <c r="KQ38" s="97">
        <f>Juniori!KQ13</f>
        <v>0</v>
      </c>
      <c r="KR38" s="97">
        <f>Juniori!KR13</f>
        <v>0</v>
      </c>
      <c r="KS38" s="97">
        <f>Juniori!KS13</f>
        <v>0</v>
      </c>
      <c r="KT38" s="97">
        <f>Juniori!KT13</f>
        <v>0</v>
      </c>
      <c r="KU38" s="97">
        <f>Juniori!KU13</f>
        <v>0</v>
      </c>
      <c r="KV38" s="97">
        <f>Juniori!KV13</f>
        <v>0</v>
      </c>
      <c r="KW38" s="97">
        <f>Juniori!KW13</f>
        <v>0</v>
      </c>
      <c r="KX38" s="97">
        <f>Juniori!KX13</f>
        <v>0</v>
      </c>
      <c r="KY38" s="97">
        <f>Juniori!KY13</f>
        <v>0</v>
      </c>
      <c r="KZ38" s="97">
        <f>Juniori!KZ13</f>
        <v>0</v>
      </c>
      <c r="LA38" s="97">
        <f>Juniori!LA13</f>
        <v>0</v>
      </c>
      <c r="LB38" s="97">
        <f>Juniori!LB13</f>
        <v>0</v>
      </c>
      <c r="LC38" s="97">
        <f>Juniori!LC13</f>
        <v>0</v>
      </c>
      <c r="LD38" s="97">
        <f>Juniori!LD13</f>
        <v>0</v>
      </c>
      <c r="LE38" s="97">
        <f>Juniori!LE13</f>
        <v>0</v>
      </c>
      <c r="LF38" s="97">
        <f>Juniori!LF13</f>
        <v>0</v>
      </c>
      <c r="LG38" s="97">
        <f>Juniori!LG13</f>
        <v>0</v>
      </c>
      <c r="LH38" s="97">
        <f>Juniori!LH13</f>
        <v>0</v>
      </c>
      <c r="LI38" s="97">
        <f>Juniori!LI13</f>
        <v>0</v>
      </c>
      <c r="LJ38" s="97">
        <f>Juniori!LJ13</f>
        <v>0</v>
      </c>
      <c r="LK38" s="97">
        <f>Juniori!LK13</f>
        <v>0</v>
      </c>
      <c r="LL38" s="97">
        <f>Juniori!LL13</f>
        <v>0</v>
      </c>
      <c r="LM38" s="97">
        <f>Juniori!LM13</f>
        <v>0</v>
      </c>
      <c r="LN38" s="97">
        <f>Juniori!LN13</f>
        <v>0</v>
      </c>
      <c r="LO38" s="97">
        <f>Juniori!LO13</f>
        <v>0</v>
      </c>
      <c r="LP38" s="97">
        <f>Juniori!LP13</f>
        <v>0</v>
      </c>
      <c r="LQ38" s="97">
        <f>Juniori!LQ13</f>
        <v>0</v>
      </c>
      <c r="LR38" s="97">
        <f>Juniori!LR13</f>
        <v>0</v>
      </c>
      <c r="LS38" s="97">
        <f>Juniori!LS13</f>
        <v>0</v>
      </c>
      <c r="LT38" s="97">
        <f>Juniori!LT13</f>
        <v>0</v>
      </c>
      <c r="LU38" s="97">
        <f>Juniori!LU13</f>
        <v>0</v>
      </c>
      <c r="LV38" s="97">
        <f>Juniori!LV13</f>
        <v>0</v>
      </c>
      <c r="LW38" s="97">
        <f>Juniori!LW13</f>
        <v>0</v>
      </c>
      <c r="LX38" s="97">
        <f>Juniori!LX13</f>
        <v>0</v>
      </c>
      <c r="LY38" s="97">
        <f>Juniori!LY13</f>
        <v>0</v>
      </c>
      <c r="LZ38" s="97">
        <f>Juniori!LZ13</f>
        <v>0</v>
      </c>
      <c r="MA38" s="97">
        <f>Juniori!MA13</f>
        <v>0</v>
      </c>
      <c r="MB38" s="97">
        <f>Juniori!MB13</f>
        <v>0</v>
      </c>
      <c r="MC38" s="97">
        <f>Juniori!MC13</f>
        <v>0</v>
      </c>
      <c r="MD38" s="97">
        <f>Juniori!MD13</f>
        <v>0</v>
      </c>
      <c r="ME38" s="97">
        <f>Juniori!ME13</f>
        <v>0</v>
      </c>
      <c r="MF38" s="97">
        <f>Juniori!MF13</f>
        <v>0</v>
      </c>
      <c r="MG38" s="97">
        <f>Juniori!MG13</f>
        <v>0</v>
      </c>
      <c r="MH38" s="97">
        <f>Juniori!MH13</f>
        <v>0</v>
      </c>
      <c r="MI38" s="97">
        <f>Juniori!MI13</f>
        <v>0</v>
      </c>
      <c r="MJ38" s="97">
        <f>Juniori!MJ13</f>
        <v>0</v>
      </c>
      <c r="MK38" s="97">
        <f>Juniori!MK13</f>
        <v>0</v>
      </c>
      <c r="ML38" s="97">
        <f>Juniori!ML13</f>
        <v>0</v>
      </c>
      <c r="MM38" s="97">
        <f>Juniori!MM13</f>
        <v>0</v>
      </c>
      <c r="MN38" s="97">
        <f>Juniori!MN13</f>
        <v>0</v>
      </c>
      <c r="MO38" s="97">
        <f>Juniori!MO13</f>
        <v>0</v>
      </c>
      <c r="MP38" s="97">
        <f>Juniori!MP13</f>
        <v>0</v>
      </c>
      <c r="MQ38" s="97">
        <f>Juniori!MQ13</f>
        <v>0</v>
      </c>
      <c r="MR38" s="97">
        <f>Juniori!MR13</f>
        <v>0</v>
      </c>
      <c r="MS38" s="97">
        <f>Juniori!MS13</f>
        <v>0</v>
      </c>
      <c r="MT38" s="97">
        <f>Juniori!MT13</f>
        <v>0</v>
      </c>
      <c r="MU38" s="97">
        <f>Juniori!MU13</f>
        <v>0</v>
      </c>
      <c r="MV38" s="97">
        <f>Juniori!MV13</f>
        <v>0</v>
      </c>
      <c r="MW38" s="97">
        <f>Juniori!MW13</f>
        <v>0</v>
      </c>
      <c r="MX38" s="97">
        <f>Juniori!MX13</f>
        <v>0</v>
      </c>
      <c r="MY38" s="97">
        <f>Juniori!MY13</f>
        <v>0</v>
      </c>
      <c r="MZ38" s="97">
        <f>Juniori!MZ13</f>
        <v>0</v>
      </c>
      <c r="NA38" s="97">
        <f>Juniori!NA13</f>
        <v>0</v>
      </c>
      <c r="NB38" s="97">
        <f>Juniori!NB13</f>
        <v>0</v>
      </c>
      <c r="NC38" s="97">
        <f>Juniori!NC13</f>
        <v>0</v>
      </c>
      <c r="ND38" s="97">
        <f>Juniori!ND13</f>
        <v>0</v>
      </c>
      <c r="NE38" s="97">
        <f>Juniori!NE13</f>
        <v>0</v>
      </c>
      <c r="NF38" s="97">
        <f>Juniori!NF13</f>
        <v>0</v>
      </c>
      <c r="NG38" s="97">
        <f>Juniori!NG13</f>
        <v>0</v>
      </c>
      <c r="NH38" s="97">
        <f>Juniori!NH13</f>
        <v>0</v>
      </c>
      <c r="NI38" s="97">
        <f>Juniori!NI13</f>
        <v>0</v>
      </c>
      <c r="NJ38" s="97">
        <f>Juniori!NJ13</f>
        <v>0</v>
      </c>
      <c r="NK38" s="97">
        <f>Juniori!NK13</f>
        <v>0</v>
      </c>
      <c r="NL38" s="97">
        <f>Juniori!NL13</f>
        <v>0</v>
      </c>
      <c r="NM38" s="97">
        <f>Juniori!NM13</f>
        <v>0</v>
      </c>
      <c r="NN38" s="97">
        <f>Juniori!NN13</f>
        <v>0</v>
      </c>
      <c r="NO38" s="97">
        <f>Juniori!NO13</f>
        <v>0</v>
      </c>
      <c r="NP38" s="97">
        <f>Juniori!NP13</f>
        <v>0</v>
      </c>
      <c r="NQ38" s="97">
        <f>Juniori!NQ13</f>
        <v>0</v>
      </c>
      <c r="NR38" s="97">
        <f>Juniori!NR13</f>
        <v>0</v>
      </c>
      <c r="NS38" s="97">
        <f>Juniori!NS13</f>
        <v>0</v>
      </c>
      <c r="NT38" s="97">
        <f>Juniori!NT13</f>
        <v>0</v>
      </c>
      <c r="NU38" s="97">
        <f>Juniori!NU13</f>
        <v>0</v>
      </c>
      <c r="NV38" s="97">
        <f>Juniori!NV13</f>
        <v>0</v>
      </c>
      <c r="NW38" s="97">
        <f>Juniori!NW13</f>
        <v>0</v>
      </c>
      <c r="NX38" s="97">
        <f>Juniori!NX13</f>
        <v>0</v>
      </c>
      <c r="NY38" s="97">
        <f>Juniori!NY13</f>
        <v>0</v>
      </c>
      <c r="NZ38" s="97">
        <f>Juniori!NZ13</f>
        <v>0</v>
      </c>
      <c r="OA38" s="97">
        <f>Juniori!OA13</f>
        <v>0</v>
      </c>
      <c r="OB38" s="97">
        <f>Juniori!OB13</f>
        <v>0</v>
      </c>
      <c r="OC38" s="97">
        <f>Juniori!OC13</f>
        <v>0</v>
      </c>
      <c r="OD38" s="97">
        <f>Juniori!OD13</f>
        <v>0</v>
      </c>
      <c r="OE38" s="97">
        <f>Juniori!OE13</f>
        <v>0</v>
      </c>
      <c r="OF38" s="97">
        <f>Juniori!OF13</f>
        <v>0</v>
      </c>
      <c r="OG38" s="97">
        <f>Juniori!OG13</f>
        <v>0</v>
      </c>
      <c r="OH38" s="97">
        <f>Juniori!OH13</f>
        <v>0</v>
      </c>
      <c r="OI38" s="97">
        <f>Juniori!OI13</f>
        <v>0</v>
      </c>
      <c r="OJ38" s="97">
        <f>Juniori!OJ13</f>
        <v>0</v>
      </c>
      <c r="OK38" s="97">
        <f>Juniori!OK13</f>
        <v>0</v>
      </c>
      <c r="OL38" s="97">
        <f>Juniori!OL13</f>
        <v>0</v>
      </c>
      <c r="OM38" s="97">
        <f>Juniori!OM13</f>
        <v>0</v>
      </c>
      <c r="ON38" s="97">
        <f>Juniori!ON13</f>
        <v>0</v>
      </c>
      <c r="OO38" s="97">
        <f>Juniori!OO13</f>
        <v>0</v>
      </c>
      <c r="OP38" s="97">
        <f>Juniori!OP13</f>
        <v>0</v>
      </c>
      <c r="OQ38" s="97">
        <f>Juniori!OQ13</f>
        <v>0</v>
      </c>
      <c r="OR38" s="97">
        <f>Juniori!OR13</f>
        <v>0</v>
      </c>
      <c r="OS38" s="97">
        <f>Juniori!OS13</f>
        <v>0</v>
      </c>
      <c r="OT38" s="97">
        <f>Juniori!OT13</f>
        <v>0</v>
      </c>
      <c r="OU38" s="97">
        <f>Juniori!OU13</f>
        <v>0</v>
      </c>
      <c r="OV38" s="97">
        <f>Juniori!OV13</f>
        <v>0</v>
      </c>
      <c r="OW38" s="97">
        <f>Juniori!OW13</f>
        <v>0</v>
      </c>
      <c r="OX38" s="97">
        <f>Juniori!OX13</f>
        <v>0</v>
      </c>
      <c r="OY38" s="97">
        <f>Juniori!OY13</f>
        <v>0</v>
      </c>
      <c r="OZ38" s="97">
        <f>Juniori!OZ13</f>
        <v>0</v>
      </c>
      <c r="PA38" s="97">
        <f>Juniori!PA13</f>
        <v>0</v>
      </c>
      <c r="PB38" s="97">
        <f>Juniori!PB13</f>
        <v>0</v>
      </c>
      <c r="PC38" s="97">
        <f>Juniori!PC13</f>
        <v>0</v>
      </c>
      <c r="PD38" s="97">
        <f>Juniori!PD13</f>
        <v>0</v>
      </c>
      <c r="PE38" s="97">
        <f>Juniori!PE13</f>
        <v>0</v>
      </c>
      <c r="PF38" s="97">
        <f>Juniori!PF13</f>
        <v>0</v>
      </c>
      <c r="PG38" s="97">
        <f>Juniori!PG13</f>
        <v>0</v>
      </c>
      <c r="PH38" s="97">
        <f>Juniori!PH13</f>
        <v>0</v>
      </c>
      <c r="PI38" s="97">
        <f>Juniori!PI13</f>
        <v>0</v>
      </c>
      <c r="PJ38" s="97">
        <f>Juniori!PJ13</f>
        <v>0</v>
      </c>
      <c r="PK38" s="97">
        <f>Juniori!PK13</f>
        <v>0</v>
      </c>
      <c r="PL38" s="97">
        <f>Juniori!PL13</f>
        <v>0</v>
      </c>
      <c r="PM38" s="97">
        <f>Juniori!PM13</f>
        <v>0</v>
      </c>
      <c r="PN38" s="97">
        <f>Juniori!PN13</f>
        <v>0</v>
      </c>
      <c r="PO38" s="97">
        <f>Juniori!PO13</f>
        <v>0</v>
      </c>
      <c r="PP38" s="97">
        <f>Juniori!PP13</f>
        <v>0</v>
      </c>
      <c r="PQ38" s="97">
        <f>Juniori!PQ13</f>
        <v>0</v>
      </c>
      <c r="PR38" s="97">
        <f>Juniori!PR13</f>
        <v>0</v>
      </c>
      <c r="PS38" s="97">
        <f>Juniori!PS13</f>
        <v>0</v>
      </c>
      <c r="PT38" s="97">
        <f>Juniori!PT13</f>
        <v>0</v>
      </c>
      <c r="PU38" s="97">
        <f>Juniori!PU13</f>
        <v>0</v>
      </c>
      <c r="PV38" s="97">
        <f>Juniori!PV13</f>
        <v>0</v>
      </c>
      <c r="PW38" s="97">
        <f>Juniori!PW13</f>
        <v>0</v>
      </c>
      <c r="PX38" s="97">
        <f>Juniori!PX13</f>
        <v>0</v>
      </c>
      <c r="PY38" s="97">
        <f>Juniori!PY13</f>
        <v>0</v>
      </c>
      <c r="PZ38" s="97">
        <f>Juniori!PZ13</f>
        <v>0</v>
      </c>
      <c r="QA38" s="97">
        <f>Juniori!QA13</f>
        <v>0</v>
      </c>
      <c r="QB38" s="97">
        <f>Juniori!QB13</f>
        <v>0</v>
      </c>
      <c r="QC38" s="97">
        <f>Juniori!QC13</f>
        <v>0</v>
      </c>
      <c r="QD38" s="97">
        <f>Juniori!QD13</f>
        <v>0</v>
      </c>
      <c r="QE38" s="97">
        <f>Juniori!QE13</f>
        <v>0</v>
      </c>
      <c r="QF38" s="97">
        <f>Juniori!QF13</f>
        <v>0</v>
      </c>
      <c r="QG38" s="97">
        <f>Juniori!QG13</f>
        <v>0</v>
      </c>
      <c r="QH38" s="97">
        <f>Juniori!QH13</f>
        <v>0</v>
      </c>
      <c r="QI38" s="97">
        <f>Juniori!QI13</f>
        <v>0</v>
      </c>
      <c r="QJ38" s="97">
        <f>Juniori!QJ13</f>
        <v>0</v>
      </c>
      <c r="QK38" s="97">
        <f>Juniori!QK13</f>
        <v>0</v>
      </c>
      <c r="QL38" s="97">
        <f>Juniori!QL13</f>
        <v>0</v>
      </c>
      <c r="QM38" s="97">
        <f>Juniori!QM13</f>
        <v>0</v>
      </c>
      <c r="QN38" s="97">
        <f>Juniori!QN13</f>
        <v>0</v>
      </c>
      <c r="QO38" s="97">
        <f>Juniori!QO13</f>
        <v>0</v>
      </c>
      <c r="QP38" s="97">
        <f>Juniori!QP13</f>
        <v>0</v>
      </c>
      <c r="QQ38" s="97">
        <f>Juniori!QQ13</f>
        <v>0</v>
      </c>
      <c r="QR38" s="97">
        <f>Juniori!QR13</f>
        <v>0</v>
      </c>
      <c r="QS38" s="97">
        <f>Juniori!QS13</f>
        <v>0</v>
      </c>
      <c r="QT38" s="97">
        <f>Juniori!QT13</f>
        <v>0</v>
      </c>
      <c r="QU38" s="97">
        <f>Juniori!QU13</f>
        <v>0</v>
      </c>
      <c r="QV38" s="97">
        <f>Juniori!QV13</f>
        <v>0</v>
      </c>
      <c r="QW38" s="97">
        <f>Juniori!QW13</f>
        <v>0</v>
      </c>
      <c r="QX38" s="97">
        <f>Juniori!QX13</f>
        <v>0</v>
      </c>
      <c r="QY38" s="97">
        <f>Juniori!QY13</f>
        <v>0</v>
      </c>
      <c r="QZ38" s="97">
        <f>Juniori!QZ13</f>
        <v>0</v>
      </c>
      <c r="RA38" s="97">
        <f>Juniori!RA13</f>
        <v>0</v>
      </c>
      <c r="RB38" s="97">
        <f>Juniori!RB13</f>
        <v>0</v>
      </c>
      <c r="RC38" s="97">
        <f>Juniori!RC13</f>
        <v>0</v>
      </c>
      <c r="RD38" s="97">
        <f>Juniori!RD13</f>
        <v>0</v>
      </c>
      <c r="RE38" s="97">
        <f>Juniori!RE13</f>
        <v>0</v>
      </c>
      <c r="RF38" s="97">
        <f>Juniori!RF13</f>
        <v>0</v>
      </c>
      <c r="RG38" s="97">
        <f>Juniori!RG13</f>
        <v>0</v>
      </c>
      <c r="RH38" s="97">
        <f>Juniori!RH13</f>
        <v>0</v>
      </c>
      <c r="RI38" s="97">
        <f>Juniori!RI13</f>
        <v>0</v>
      </c>
      <c r="RJ38" s="97">
        <f>Juniori!RJ13</f>
        <v>0</v>
      </c>
      <c r="RK38" s="97">
        <f>Juniori!RK13</f>
        <v>0</v>
      </c>
      <c r="RL38" s="97">
        <f>Juniori!RL13</f>
        <v>0</v>
      </c>
      <c r="RM38" s="97">
        <f>Juniori!RM13</f>
        <v>0</v>
      </c>
      <c r="RN38" s="97">
        <f>Juniori!RN13</f>
        <v>0</v>
      </c>
      <c r="RO38" s="97">
        <f>Juniori!RO13</f>
        <v>0</v>
      </c>
      <c r="RP38" s="97">
        <f>Juniori!RP13</f>
        <v>0</v>
      </c>
      <c r="RQ38" s="97">
        <f>Juniori!RQ13</f>
        <v>0</v>
      </c>
      <c r="RR38" s="97">
        <f>Juniori!RR13</f>
        <v>0</v>
      </c>
      <c r="RS38" s="97">
        <f>Juniori!RS13</f>
        <v>0</v>
      </c>
      <c r="RT38" s="97">
        <f>Juniori!RT13</f>
        <v>0</v>
      </c>
      <c r="RU38" s="97">
        <f>Juniori!RU13</f>
        <v>0</v>
      </c>
      <c r="RV38" s="97">
        <f>Juniori!RV13</f>
        <v>0</v>
      </c>
      <c r="RW38" s="97">
        <f>Juniori!RW13</f>
        <v>0</v>
      </c>
      <c r="RX38" s="97">
        <f>Juniori!RX13</f>
        <v>0</v>
      </c>
      <c r="RY38" s="97">
        <f>Juniori!RY13</f>
        <v>0</v>
      </c>
      <c r="RZ38" s="97">
        <f>Juniori!RZ13</f>
        <v>0</v>
      </c>
      <c r="SA38" s="97">
        <f>Juniori!SA13</f>
        <v>0</v>
      </c>
      <c r="SB38" s="97">
        <f>Juniori!SB13</f>
        <v>0</v>
      </c>
      <c r="SC38" s="97">
        <f>Juniori!SC13</f>
        <v>0</v>
      </c>
      <c r="SD38" s="97">
        <f>Juniori!SD13</f>
        <v>0</v>
      </c>
      <c r="SE38" s="97">
        <f>Juniori!SE13</f>
        <v>0</v>
      </c>
      <c r="SF38" s="97">
        <f>Juniori!SF13</f>
        <v>0</v>
      </c>
      <c r="SG38" s="97">
        <f>Juniori!SG13</f>
        <v>0</v>
      </c>
      <c r="SH38" s="97">
        <f>Juniori!SH13</f>
        <v>0</v>
      </c>
      <c r="SI38" s="97">
        <f>Juniori!SI13</f>
        <v>0</v>
      </c>
      <c r="SJ38" s="97">
        <f>Juniori!SJ13</f>
        <v>0</v>
      </c>
      <c r="SK38" s="97">
        <f>Juniori!SK13</f>
        <v>0</v>
      </c>
      <c r="SL38" s="97">
        <f>Juniori!SL13</f>
        <v>0</v>
      </c>
      <c r="SM38" s="97">
        <f>Juniori!SM13</f>
        <v>0</v>
      </c>
      <c r="SN38" s="97">
        <f>Juniori!SN13</f>
        <v>0</v>
      </c>
      <c r="SO38" s="97">
        <f>Juniori!SO13</f>
        <v>0</v>
      </c>
      <c r="SP38" s="97">
        <f>Juniori!SP13</f>
        <v>0</v>
      </c>
      <c r="SQ38" s="97">
        <f>Juniori!SQ13</f>
        <v>0</v>
      </c>
      <c r="SR38" s="97">
        <f>Juniori!SR13</f>
        <v>0</v>
      </c>
      <c r="SS38" s="97">
        <f>Juniori!SS13</f>
        <v>0</v>
      </c>
      <c r="ST38" s="97">
        <f>Juniori!ST13</f>
        <v>0</v>
      </c>
      <c r="SU38" s="97">
        <f>Juniori!SU13</f>
        <v>0</v>
      </c>
      <c r="SV38" s="97">
        <f>Juniori!SV13</f>
        <v>0</v>
      </c>
      <c r="SW38" s="97">
        <f>Juniori!SW13</f>
        <v>0</v>
      </c>
      <c r="SX38" s="97">
        <f>Juniori!SX13</f>
        <v>0</v>
      </c>
      <c r="SY38" s="97">
        <f>Juniori!SY13</f>
        <v>0</v>
      </c>
      <c r="SZ38" s="97">
        <f>Juniori!SZ13</f>
        <v>0</v>
      </c>
      <c r="TA38" s="97">
        <f>Juniori!TA13</f>
        <v>0</v>
      </c>
      <c r="TB38" s="97">
        <f>Juniori!TB13</f>
        <v>0</v>
      </c>
    </row>
    <row r="39" spans="1:522" s="1" customFormat="1" ht="18" customHeight="1" x14ac:dyDescent="0.2">
      <c r="A39" s="12"/>
      <c r="B39" s="31" t="s">
        <v>114</v>
      </c>
      <c r="C39" s="1">
        <v>11682</v>
      </c>
      <c r="D39" s="1">
        <v>2018</v>
      </c>
      <c r="E39" s="4" t="s">
        <v>293</v>
      </c>
      <c r="F39" s="1">
        <v>9317</v>
      </c>
      <c r="G39" s="9" t="s">
        <v>96</v>
      </c>
      <c r="H39" s="4" t="s">
        <v>19</v>
      </c>
      <c r="I39" s="1">
        <f t="shared" si="4"/>
        <v>4</v>
      </c>
      <c r="J39" s="12">
        <f>Tabuľka3[[#This Row],[Stĺpec9]]</f>
        <v>4</v>
      </c>
      <c r="K39" s="97">
        <f>Juniori!K12</f>
        <v>0</v>
      </c>
      <c r="L39" s="97">
        <f>Juniori!L12</f>
        <v>0</v>
      </c>
      <c r="M39" s="97">
        <f>Juniori!M12</f>
        <v>0</v>
      </c>
      <c r="N39" s="97">
        <f>Juniori!N12</f>
        <v>4</v>
      </c>
      <c r="O39" s="97">
        <f>Juniori!O12</f>
        <v>0</v>
      </c>
      <c r="P39" s="97">
        <f>Juniori!P12</f>
        <v>0</v>
      </c>
      <c r="Q39" s="97">
        <f>Juniori!Q12</f>
        <v>0</v>
      </c>
      <c r="R39" s="97">
        <f>Juniori!R12</f>
        <v>0</v>
      </c>
      <c r="S39" s="97">
        <f>Juniori!S12</f>
        <v>0</v>
      </c>
      <c r="T39" s="97">
        <f>Juniori!T12</f>
        <v>0</v>
      </c>
      <c r="U39" s="97">
        <f>Juniori!U12</f>
        <v>0</v>
      </c>
      <c r="V39" s="97">
        <f>Juniori!V12</f>
        <v>0</v>
      </c>
      <c r="W39" s="97">
        <f>Juniori!W12</f>
        <v>0</v>
      </c>
      <c r="X39" s="97">
        <f>Juniori!X12</f>
        <v>0</v>
      </c>
      <c r="Y39" s="97">
        <f>Juniori!Y12</f>
        <v>0</v>
      </c>
      <c r="Z39" s="97">
        <f>Juniori!Z12</f>
        <v>0</v>
      </c>
      <c r="AA39" s="97">
        <f>Juniori!AA12</f>
        <v>0</v>
      </c>
      <c r="AB39" s="97">
        <f>Juniori!AB12</f>
        <v>0</v>
      </c>
      <c r="AC39" s="97">
        <f>Juniori!AC12</f>
        <v>0</v>
      </c>
      <c r="AD39" s="97">
        <f>Juniori!AD12</f>
        <v>0</v>
      </c>
      <c r="AE39" s="97">
        <f>Juniori!AE12</f>
        <v>0</v>
      </c>
      <c r="AF39" s="97">
        <f>Juniori!AF12</f>
        <v>0</v>
      </c>
      <c r="AG39" s="97">
        <f>Juniori!AG12</f>
        <v>0</v>
      </c>
      <c r="AH39" s="97">
        <f>Juniori!AH12</f>
        <v>0</v>
      </c>
      <c r="AI39" s="97">
        <f>Juniori!AI12</f>
        <v>0</v>
      </c>
      <c r="AJ39" s="97">
        <f>Juniori!AJ12</f>
        <v>0</v>
      </c>
      <c r="AK39" s="97">
        <f>Juniori!AK12</f>
        <v>0</v>
      </c>
      <c r="AL39" s="97">
        <f>Juniori!AL12</f>
        <v>0</v>
      </c>
      <c r="AM39" s="97">
        <f>Juniori!AM12</f>
        <v>0</v>
      </c>
      <c r="AN39" s="97">
        <f>Juniori!AN12</f>
        <v>0</v>
      </c>
      <c r="AO39" s="97">
        <f>Juniori!AO12</f>
        <v>0</v>
      </c>
      <c r="AP39" s="97">
        <f>Juniori!AP12</f>
        <v>0</v>
      </c>
      <c r="AQ39" s="97">
        <f>Juniori!AQ12</f>
        <v>0</v>
      </c>
      <c r="AR39" s="97">
        <f>Juniori!AR12</f>
        <v>0</v>
      </c>
      <c r="AS39" s="97">
        <f>Juniori!AS12</f>
        <v>0</v>
      </c>
      <c r="AT39" s="97">
        <f>Juniori!AT12</f>
        <v>0</v>
      </c>
      <c r="AU39" s="97">
        <f>Juniori!AU12</f>
        <v>0</v>
      </c>
      <c r="AV39" s="97">
        <f>Juniori!AV12</f>
        <v>0</v>
      </c>
      <c r="AW39" s="97">
        <f>Juniori!AW12</f>
        <v>0</v>
      </c>
      <c r="AX39" s="97">
        <f>Juniori!AX12</f>
        <v>0</v>
      </c>
      <c r="AY39" s="97">
        <f>Juniori!AY12</f>
        <v>0</v>
      </c>
      <c r="AZ39" s="97">
        <f>Juniori!AZ12</f>
        <v>0</v>
      </c>
      <c r="BA39" s="97">
        <f>Juniori!BA12</f>
        <v>0</v>
      </c>
      <c r="BB39" s="97">
        <f>Juniori!BB12</f>
        <v>0</v>
      </c>
      <c r="BC39" s="97">
        <f>Juniori!BC12</f>
        <v>0</v>
      </c>
      <c r="BD39" s="97">
        <f>Juniori!BD12</f>
        <v>0</v>
      </c>
      <c r="BE39" s="97">
        <f>Juniori!BE12</f>
        <v>0</v>
      </c>
      <c r="BF39" s="97">
        <f>Juniori!BF12</f>
        <v>0</v>
      </c>
      <c r="BG39" s="97">
        <f>Juniori!BG12</f>
        <v>0</v>
      </c>
      <c r="BH39" s="97">
        <f>Juniori!BH12</f>
        <v>0</v>
      </c>
      <c r="BI39" s="97">
        <f>Juniori!BI12</f>
        <v>0</v>
      </c>
      <c r="BJ39" s="97">
        <f>Juniori!BJ12</f>
        <v>0</v>
      </c>
      <c r="BK39" s="97">
        <f>Juniori!BK12</f>
        <v>0</v>
      </c>
      <c r="BL39" s="97">
        <f>Juniori!BL12</f>
        <v>0</v>
      </c>
      <c r="BM39" s="97">
        <f>Juniori!BM12</f>
        <v>0</v>
      </c>
      <c r="BN39" s="97">
        <f>Juniori!BN12</f>
        <v>0</v>
      </c>
      <c r="BO39" s="97">
        <f>Juniori!BO12</f>
        <v>0</v>
      </c>
      <c r="BP39" s="97">
        <f>Juniori!BP12</f>
        <v>0</v>
      </c>
      <c r="BQ39" s="97">
        <f>Juniori!BQ12</f>
        <v>0</v>
      </c>
      <c r="BR39" s="97">
        <f>Juniori!BR12</f>
        <v>0</v>
      </c>
      <c r="BS39" s="97">
        <f>Juniori!BS12</f>
        <v>0</v>
      </c>
      <c r="BT39" s="97">
        <f>Juniori!BT12</f>
        <v>0</v>
      </c>
      <c r="BU39" s="97">
        <f>Juniori!BU12</f>
        <v>0</v>
      </c>
      <c r="BV39" s="97">
        <f>Juniori!BV12</f>
        <v>0</v>
      </c>
      <c r="BW39" s="97">
        <f>Juniori!BW12</f>
        <v>0</v>
      </c>
      <c r="BX39" s="97">
        <f>Juniori!BX12</f>
        <v>0</v>
      </c>
      <c r="BY39" s="97">
        <f>Juniori!BY12</f>
        <v>0</v>
      </c>
      <c r="BZ39" s="97">
        <f>Juniori!BZ12</f>
        <v>0</v>
      </c>
      <c r="CA39" s="97">
        <f>Juniori!CA12</f>
        <v>0</v>
      </c>
      <c r="CB39" s="97">
        <f>Juniori!CB12</f>
        <v>0</v>
      </c>
      <c r="CC39" s="97">
        <f>Juniori!CC12</f>
        <v>0</v>
      </c>
      <c r="CD39" s="97">
        <f>Juniori!CD12</f>
        <v>0</v>
      </c>
      <c r="CE39" s="97">
        <f>Juniori!CE12</f>
        <v>0</v>
      </c>
      <c r="CF39" s="97">
        <f>Juniori!CF12</f>
        <v>0</v>
      </c>
      <c r="CG39" s="97">
        <f>Juniori!CG12</f>
        <v>0</v>
      </c>
      <c r="CH39" s="97">
        <f>Juniori!CH12</f>
        <v>0</v>
      </c>
      <c r="CI39" s="97">
        <f>Juniori!CI12</f>
        <v>0</v>
      </c>
      <c r="CJ39" s="97">
        <f>Juniori!CJ12</f>
        <v>0</v>
      </c>
      <c r="CK39" s="97">
        <f>Juniori!CK12</f>
        <v>0</v>
      </c>
      <c r="CL39" s="97">
        <f>Juniori!CL12</f>
        <v>0</v>
      </c>
      <c r="CM39" s="97">
        <f>Juniori!CM12</f>
        <v>0</v>
      </c>
      <c r="CN39" s="97">
        <f>Juniori!CN12</f>
        <v>0</v>
      </c>
      <c r="CO39" s="97">
        <f>Juniori!CO12</f>
        <v>0</v>
      </c>
      <c r="CP39" s="97">
        <f>Juniori!CP12</f>
        <v>0</v>
      </c>
      <c r="CQ39" s="97">
        <f>Juniori!CQ12</f>
        <v>0</v>
      </c>
      <c r="CR39" s="97">
        <f>Juniori!CR12</f>
        <v>0</v>
      </c>
      <c r="CS39" s="97">
        <f>Juniori!CS12</f>
        <v>0</v>
      </c>
      <c r="CT39" s="97">
        <f>Juniori!CT12</f>
        <v>0</v>
      </c>
      <c r="CU39" s="97">
        <f>Juniori!CU12</f>
        <v>0</v>
      </c>
      <c r="CV39" s="97">
        <f>Juniori!CV12</f>
        <v>0</v>
      </c>
      <c r="CW39" s="97">
        <f>Juniori!CW12</f>
        <v>0</v>
      </c>
      <c r="CX39" s="97">
        <f>Juniori!CX12</f>
        <v>0</v>
      </c>
      <c r="CY39" s="97">
        <f>Juniori!CY12</f>
        <v>0</v>
      </c>
      <c r="CZ39" s="97">
        <f>Juniori!CZ12</f>
        <v>0</v>
      </c>
      <c r="DA39" s="97">
        <f>Juniori!DA12</f>
        <v>0</v>
      </c>
      <c r="DB39" s="97">
        <f>Juniori!DB12</f>
        <v>0</v>
      </c>
      <c r="DC39" s="97">
        <f>Juniori!DC12</f>
        <v>0</v>
      </c>
      <c r="DD39" s="97">
        <f>Juniori!DD12</f>
        <v>0</v>
      </c>
      <c r="DE39" s="97">
        <f>Juniori!DE12</f>
        <v>0</v>
      </c>
      <c r="DF39" s="97">
        <f>Juniori!DF12</f>
        <v>0</v>
      </c>
      <c r="DG39" s="97">
        <f>Juniori!DG12</f>
        <v>0</v>
      </c>
      <c r="DH39" s="97">
        <f>Juniori!DH12</f>
        <v>0</v>
      </c>
      <c r="DI39" s="97">
        <f>Juniori!DI12</f>
        <v>0</v>
      </c>
      <c r="DJ39" s="97">
        <f>Juniori!DJ12</f>
        <v>0</v>
      </c>
      <c r="DK39" s="97">
        <f>Juniori!DK12</f>
        <v>0</v>
      </c>
      <c r="DL39" s="97">
        <f>Juniori!DL12</f>
        <v>0</v>
      </c>
      <c r="DM39" s="97">
        <f>Juniori!DM12</f>
        <v>0</v>
      </c>
      <c r="DN39" s="97">
        <f>Juniori!DN12</f>
        <v>0</v>
      </c>
      <c r="DO39" s="97">
        <f>Juniori!DO12</f>
        <v>0</v>
      </c>
      <c r="DP39" s="97">
        <f>Juniori!DP12</f>
        <v>0</v>
      </c>
      <c r="DQ39" s="97">
        <f>Juniori!DQ12</f>
        <v>0</v>
      </c>
      <c r="DR39" s="97">
        <f>Juniori!DR12</f>
        <v>0</v>
      </c>
      <c r="DS39" s="97">
        <f>Juniori!DS12</f>
        <v>0</v>
      </c>
      <c r="DT39" s="97">
        <f>Juniori!DT12</f>
        <v>0</v>
      </c>
      <c r="DU39" s="97">
        <f>Juniori!DU12</f>
        <v>0</v>
      </c>
      <c r="DV39" s="97">
        <f>Juniori!DV12</f>
        <v>0</v>
      </c>
      <c r="DW39" s="97">
        <f>Juniori!DW12</f>
        <v>0</v>
      </c>
      <c r="DX39" s="97">
        <f>Juniori!DX12</f>
        <v>0</v>
      </c>
      <c r="DY39" s="97">
        <f>Juniori!DY12</f>
        <v>0</v>
      </c>
      <c r="DZ39" s="97">
        <f>Juniori!DZ12</f>
        <v>0</v>
      </c>
      <c r="EA39" s="97">
        <f>Juniori!EA12</f>
        <v>0</v>
      </c>
      <c r="EB39" s="97">
        <f>Juniori!EB12</f>
        <v>0</v>
      </c>
      <c r="EC39" s="97">
        <f>Juniori!EC12</f>
        <v>0</v>
      </c>
      <c r="ED39" s="97">
        <f>Juniori!ED12</f>
        <v>0</v>
      </c>
      <c r="EE39" s="97">
        <f>Juniori!EE12</f>
        <v>0</v>
      </c>
      <c r="EF39" s="97">
        <f>Juniori!EF12</f>
        <v>0</v>
      </c>
      <c r="EG39" s="97">
        <f>Juniori!EG12</f>
        <v>0</v>
      </c>
      <c r="EH39" s="97">
        <f>Juniori!EH12</f>
        <v>0</v>
      </c>
      <c r="EI39" s="97">
        <f>Juniori!EI12</f>
        <v>0</v>
      </c>
      <c r="EJ39" s="97">
        <f>Juniori!EJ12</f>
        <v>0</v>
      </c>
      <c r="EK39" s="97">
        <f>Juniori!EK12</f>
        <v>0</v>
      </c>
      <c r="EL39" s="97">
        <f>Juniori!EL12</f>
        <v>0</v>
      </c>
      <c r="EM39" s="97">
        <f>Juniori!EM12</f>
        <v>0</v>
      </c>
      <c r="EN39" s="97">
        <f>Juniori!EN12</f>
        <v>0</v>
      </c>
      <c r="EO39" s="97">
        <f>Juniori!EO12</f>
        <v>0</v>
      </c>
      <c r="EP39" s="97">
        <f>Juniori!EP12</f>
        <v>0</v>
      </c>
      <c r="EQ39" s="97">
        <f>Juniori!EQ12</f>
        <v>0</v>
      </c>
      <c r="ER39" s="97">
        <f>Juniori!ER12</f>
        <v>0</v>
      </c>
      <c r="ES39" s="97">
        <f>Juniori!ES12</f>
        <v>0</v>
      </c>
      <c r="ET39" s="97">
        <f>Juniori!ET12</f>
        <v>0</v>
      </c>
      <c r="EU39" s="97">
        <f>Juniori!EU12</f>
        <v>0</v>
      </c>
      <c r="EV39" s="97">
        <f>Juniori!EV12</f>
        <v>0</v>
      </c>
      <c r="EW39" s="97">
        <f>Juniori!EW12</f>
        <v>0</v>
      </c>
      <c r="EX39" s="97">
        <f>Juniori!EX12</f>
        <v>0</v>
      </c>
      <c r="EY39" s="97">
        <f>Juniori!EY12</f>
        <v>0</v>
      </c>
      <c r="EZ39" s="97">
        <f>Juniori!EZ12</f>
        <v>0</v>
      </c>
      <c r="FA39" s="97">
        <f>Juniori!FA12</f>
        <v>0</v>
      </c>
      <c r="FB39" s="97">
        <f>Juniori!FB12</f>
        <v>0</v>
      </c>
      <c r="FC39" s="97">
        <f>Juniori!FC12</f>
        <v>0</v>
      </c>
      <c r="FD39" s="97">
        <f>Juniori!FD12</f>
        <v>0</v>
      </c>
      <c r="FE39" s="97">
        <f>Juniori!FE12</f>
        <v>0</v>
      </c>
      <c r="FF39" s="97">
        <f>Juniori!FF12</f>
        <v>0</v>
      </c>
      <c r="FG39" s="97">
        <f>Juniori!FG12</f>
        <v>0</v>
      </c>
      <c r="FH39" s="97">
        <f>Juniori!FH12</f>
        <v>0</v>
      </c>
      <c r="FI39" s="97">
        <f>Juniori!FI12</f>
        <v>0</v>
      </c>
      <c r="FJ39" s="97">
        <f>Juniori!FJ12</f>
        <v>0</v>
      </c>
      <c r="FK39" s="97">
        <f>Juniori!FK12</f>
        <v>0</v>
      </c>
      <c r="FL39" s="97">
        <f>Juniori!FL12</f>
        <v>0</v>
      </c>
      <c r="FM39" s="97">
        <f>Juniori!FM12</f>
        <v>0</v>
      </c>
      <c r="FN39" s="97">
        <f>Juniori!FN12</f>
        <v>0</v>
      </c>
      <c r="FO39" s="97">
        <f>Juniori!FO12</f>
        <v>0</v>
      </c>
      <c r="FP39" s="97">
        <f>Juniori!FP12</f>
        <v>0</v>
      </c>
      <c r="FQ39" s="97">
        <f>Juniori!FQ12</f>
        <v>0</v>
      </c>
      <c r="FR39" s="97">
        <f>Juniori!FR12</f>
        <v>0</v>
      </c>
      <c r="FS39" s="97">
        <f>Juniori!FS12</f>
        <v>0</v>
      </c>
      <c r="FT39" s="97">
        <f>Juniori!FT12</f>
        <v>0</v>
      </c>
      <c r="FU39" s="97">
        <f>Juniori!FU12</f>
        <v>0</v>
      </c>
      <c r="FV39" s="97">
        <f>Juniori!FV12</f>
        <v>0</v>
      </c>
      <c r="FW39" s="97">
        <f>Juniori!FW12</f>
        <v>0</v>
      </c>
      <c r="FX39" s="97">
        <f>Juniori!FX12</f>
        <v>0</v>
      </c>
      <c r="FY39" s="97">
        <f>Juniori!FY12</f>
        <v>0</v>
      </c>
      <c r="FZ39" s="97">
        <f>Juniori!FZ12</f>
        <v>0</v>
      </c>
      <c r="GA39" s="97">
        <f>Juniori!GA12</f>
        <v>0</v>
      </c>
      <c r="GB39" s="97">
        <f>Juniori!GB12</f>
        <v>0</v>
      </c>
      <c r="GC39" s="97">
        <f>Juniori!GC12</f>
        <v>0</v>
      </c>
      <c r="GD39" s="97">
        <f>Juniori!GD12</f>
        <v>0</v>
      </c>
      <c r="GE39" s="97">
        <f>Juniori!GE12</f>
        <v>0</v>
      </c>
      <c r="GF39" s="97">
        <f>Juniori!GF12</f>
        <v>0</v>
      </c>
      <c r="GG39" s="97">
        <f>Juniori!GG12</f>
        <v>0</v>
      </c>
      <c r="GH39" s="97">
        <f>Juniori!GH12</f>
        <v>0</v>
      </c>
      <c r="GI39" s="97">
        <f>Juniori!GI12</f>
        <v>0</v>
      </c>
      <c r="GJ39" s="97">
        <f>Juniori!GJ12</f>
        <v>0</v>
      </c>
      <c r="GK39" s="97">
        <f>Juniori!GK12</f>
        <v>0</v>
      </c>
      <c r="GL39" s="97">
        <f>Juniori!GL12</f>
        <v>0</v>
      </c>
      <c r="GM39" s="97">
        <f>Juniori!GM12</f>
        <v>0</v>
      </c>
      <c r="GN39" s="97">
        <f>Juniori!GN12</f>
        <v>0</v>
      </c>
      <c r="GO39" s="97">
        <f>Juniori!GO12</f>
        <v>0</v>
      </c>
      <c r="GP39" s="97">
        <f>Juniori!GP12</f>
        <v>0</v>
      </c>
      <c r="GQ39" s="97">
        <f>Juniori!GQ12</f>
        <v>0</v>
      </c>
      <c r="GR39" s="97">
        <f>Juniori!GR12</f>
        <v>0</v>
      </c>
      <c r="GS39" s="97">
        <f>Juniori!GS12</f>
        <v>0</v>
      </c>
      <c r="GT39" s="97">
        <f>Juniori!GT12</f>
        <v>0</v>
      </c>
      <c r="GU39" s="97">
        <f>Juniori!GU12</f>
        <v>0</v>
      </c>
      <c r="GV39" s="97">
        <f>Juniori!GV12</f>
        <v>0</v>
      </c>
      <c r="GW39" s="97">
        <f>Juniori!GW12</f>
        <v>0</v>
      </c>
      <c r="GX39" s="97">
        <f>Juniori!GX12</f>
        <v>0</v>
      </c>
      <c r="GY39" s="97">
        <f>Juniori!GY12</f>
        <v>0</v>
      </c>
      <c r="GZ39" s="97">
        <f>Juniori!GZ12</f>
        <v>0</v>
      </c>
      <c r="HA39" s="97">
        <f>Juniori!HA12</f>
        <v>0</v>
      </c>
      <c r="HB39" s="97">
        <f>Juniori!HB12</f>
        <v>0</v>
      </c>
      <c r="HC39" s="97">
        <f>Juniori!HC12</f>
        <v>0</v>
      </c>
      <c r="HD39" s="97">
        <f>Juniori!HD12</f>
        <v>0</v>
      </c>
      <c r="HE39" s="97">
        <f>Juniori!HE12</f>
        <v>0</v>
      </c>
      <c r="HF39" s="97">
        <f>Juniori!HF12</f>
        <v>0</v>
      </c>
      <c r="HG39" s="97">
        <f>Juniori!HG12</f>
        <v>0</v>
      </c>
      <c r="HH39" s="97">
        <f>Juniori!HH12</f>
        <v>0</v>
      </c>
      <c r="HI39" s="97">
        <f>Juniori!HI12</f>
        <v>0</v>
      </c>
      <c r="HJ39" s="97">
        <f>Juniori!HJ12</f>
        <v>0</v>
      </c>
      <c r="HK39" s="97">
        <f>Juniori!HK12</f>
        <v>0</v>
      </c>
      <c r="HL39" s="97">
        <f>Juniori!HL12</f>
        <v>0</v>
      </c>
      <c r="HM39" s="97">
        <f>Juniori!HM12</f>
        <v>0</v>
      </c>
      <c r="HN39" s="97">
        <f>Juniori!HN12</f>
        <v>0</v>
      </c>
      <c r="HO39" s="97">
        <f>Juniori!HO12</f>
        <v>0</v>
      </c>
      <c r="HP39" s="97">
        <f>Juniori!HP12</f>
        <v>0</v>
      </c>
      <c r="HQ39" s="97">
        <f>Juniori!HQ12</f>
        <v>0</v>
      </c>
      <c r="HR39" s="97">
        <f>Juniori!HR12</f>
        <v>0</v>
      </c>
      <c r="HS39" s="97">
        <f>Juniori!HS12</f>
        <v>0</v>
      </c>
      <c r="HT39" s="97">
        <f>Juniori!HT12</f>
        <v>0</v>
      </c>
      <c r="HU39" s="97">
        <f>Juniori!HU12</f>
        <v>0</v>
      </c>
      <c r="HV39" s="97">
        <f>Juniori!HV12</f>
        <v>0</v>
      </c>
      <c r="HW39" s="97">
        <f>Juniori!HW12</f>
        <v>0</v>
      </c>
      <c r="HX39" s="97">
        <f>Juniori!HX12</f>
        <v>0</v>
      </c>
      <c r="HY39" s="97">
        <f>Juniori!HY12</f>
        <v>0</v>
      </c>
      <c r="HZ39" s="97">
        <f>Juniori!HZ12</f>
        <v>0</v>
      </c>
      <c r="IA39" s="97">
        <f>Juniori!IA12</f>
        <v>0</v>
      </c>
      <c r="IB39" s="97">
        <f>Juniori!IB12</f>
        <v>0</v>
      </c>
      <c r="IC39" s="97">
        <f>Juniori!IC12</f>
        <v>0</v>
      </c>
      <c r="ID39" s="97">
        <f>Juniori!ID12</f>
        <v>0</v>
      </c>
      <c r="IE39" s="97">
        <f>Juniori!IE12</f>
        <v>0</v>
      </c>
      <c r="IF39" s="97">
        <f>Juniori!IF12</f>
        <v>0</v>
      </c>
      <c r="IG39" s="97">
        <f>Juniori!IG12</f>
        <v>0</v>
      </c>
      <c r="IH39" s="97">
        <f>Juniori!IH12</f>
        <v>0</v>
      </c>
      <c r="II39" s="97">
        <f>Juniori!II12</f>
        <v>0</v>
      </c>
      <c r="IJ39" s="97">
        <f>Juniori!IJ12</f>
        <v>0</v>
      </c>
      <c r="IK39" s="97">
        <f>Juniori!IK12</f>
        <v>0</v>
      </c>
      <c r="IL39" s="97">
        <f>Juniori!IL12</f>
        <v>0</v>
      </c>
      <c r="IM39" s="97">
        <f>Juniori!IM12</f>
        <v>0</v>
      </c>
      <c r="IN39" s="97">
        <f>Juniori!IN12</f>
        <v>0</v>
      </c>
      <c r="IO39" s="97">
        <f>Juniori!IO12</f>
        <v>0</v>
      </c>
      <c r="IP39" s="97">
        <f>Juniori!IP12</f>
        <v>0</v>
      </c>
      <c r="IQ39" s="97">
        <f>Juniori!IQ12</f>
        <v>0</v>
      </c>
      <c r="IR39" s="97">
        <f>Juniori!IR12</f>
        <v>0</v>
      </c>
      <c r="IS39" s="97">
        <f>Juniori!IS12</f>
        <v>0</v>
      </c>
      <c r="IT39" s="97">
        <f>Juniori!IT12</f>
        <v>0</v>
      </c>
      <c r="IU39" s="97">
        <f>Juniori!IU12</f>
        <v>0</v>
      </c>
      <c r="IV39" s="97">
        <f>Juniori!IV12</f>
        <v>0</v>
      </c>
      <c r="IW39" s="97">
        <f>Juniori!IW12</f>
        <v>0</v>
      </c>
      <c r="IX39" s="97">
        <f>Juniori!IX12</f>
        <v>0</v>
      </c>
      <c r="IY39" s="97">
        <f>Juniori!IY12</f>
        <v>0</v>
      </c>
      <c r="IZ39" s="97">
        <f>Juniori!IZ12</f>
        <v>0</v>
      </c>
      <c r="JA39" s="97">
        <f>Juniori!JA12</f>
        <v>0</v>
      </c>
      <c r="JB39" s="97">
        <f>Juniori!JB12</f>
        <v>0</v>
      </c>
      <c r="JC39" s="97">
        <f>Juniori!JC12</f>
        <v>0</v>
      </c>
      <c r="JD39" s="97">
        <f>Juniori!JD12</f>
        <v>0</v>
      </c>
      <c r="JE39" s="97">
        <f>Juniori!JE12</f>
        <v>0</v>
      </c>
      <c r="JF39" s="97">
        <f>Juniori!JF12</f>
        <v>0</v>
      </c>
      <c r="JG39" s="97">
        <f>Juniori!JG12</f>
        <v>0</v>
      </c>
      <c r="JH39" s="97">
        <f>Juniori!JH12</f>
        <v>0</v>
      </c>
      <c r="JI39" s="97">
        <f>Juniori!JI12</f>
        <v>0</v>
      </c>
      <c r="JJ39" s="97">
        <f>Juniori!JJ12</f>
        <v>0</v>
      </c>
      <c r="JK39" s="97">
        <f>Juniori!JK12</f>
        <v>0</v>
      </c>
      <c r="JL39" s="97">
        <f>Juniori!JL12</f>
        <v>0</v>
      </c>
      <c r="JM39" s="97">
        <f>Juniori!JM12</f>
        <v>0</v>
      </c>
      <c r="JN39" s="97">
        <f>Juniori!JN12</f>
        <v>0</v>
      </c>
      <c r="JO39" s="97">
        <f>Juniori!JO12</f>
        <v>0</v>
      </c>
      <c r="JP39" s="97">
        <f>Juniori!JP12</f>
        <v>0</v>
      </c>
      <c r="JQ39" s="97">
        <f>Juniori!JQ12</f>
        <v>0</v>
      </c>
      <c r="JR39" s="97">
        <f>Juniori!JR12</f>
        <v>0</v>
      </c>
      <c r="JS39" s="97">
        <f>Juniori!JS12</f>
        <v>0</v>
      </c>
      <c r="JT39" s="97">
        <f>Juniori!JT12</f>
        <v>0</v>
      </c>
      <c r="JU39" s="97">
        <f>Juniori!JU12</f>
        <v>0</v>
      </c>
      <c r="JV39" s="97">
        <f>Juniori!JV12</f>
        <v>0</v>
      </c>
      <c r="JW39" s="97">
        <f>Juniori!JW12</f>
        <v>0</v>
      </c>
      <c r="JX39" s="97">
        <f>Juniori!JX12</f>
        <v>0</v>
      </c>
      <c r="JY39" s="97">
        <f>Juniori!JY12</f>
        <v>0</v>
      </c>
      <c r="JZ39" s="97">
        <f>Juniori!JZ12</f>
        <v>0</v>
      </c>
      <c r="KA39" s="97">
        <f>Juniori!KA12</f>
        <v>0</v>
      </c>
      <c r="KB39" s="97">
        <f>Juniori!KB12</f>
        <v>0</v>
      </c>
      <c r="KC39" s="97">
        <f>Juniori!KC12</f>
        <v>0</v>
      </c>
      <c r="KD39" s="97">
        <f>Juniori!KD12</f>
        <v>0</v>
      </c>
      <c r="KE39" s="97">
        <f>Juniori!KE12</f>
        <v>0</v>
      </c>
      <c r="KF39" s="97">
        <f>Juniori!KF12</f>
        <v>0</v>
      </c>
      <c r="KG39" s="97">
        <f>Juniori!KG12</f>
        <v>0</v>
      </c>
      <c r="KH39" s="97">
        <f>Juniori!KH12</f>
        <v>0</v>
      </c>
      <c r="KI39" s="97">
        <f>Juniori!KI12</f>
        <v>0</v>
      </c>
      <c r="KJ39" s="97">
        <f>Juniori!KJ12</f>
        <v>0</v>
      </c>
      <c r="KK39" s="97">
        <f>Juniori!KK12</f>
        <v>0</v>
      </c>
      <c r="KL39" s="97">
        <f>Juniori!KL12</f>
        <v>0</v>
      </c>
      <c r="KM39" s="97">
        <f>Juniori!KM12</f>
        <v>0</v>
      </c>
      <c r="KN39" s="97">
        <f>Juniori!KN12</f>
        <v>0</v>
      </c>
      <c r="KO39" s="97">
        <f>Juniori!KO12</f>
        <v>0</v>
      </c>
      <c r="KP39" s="97">
        <f>Juniori!KP12</f>
        <v>0</v>
      </c>
      <c r="KQ39" s="97">
        <f>Juniori!KQ12</f>
        <v>0</v>
      </c>
      <c r="KR39" s="97">
        <f>Juniori!KR12</f>
        <v>0</v>
      </c>
      <c r="KS39" s="97">
        <f>Juniori!KS12</f>
        <v>0</v>
      </c>
      <c r="KT39" s="97">
        <f>Juniori!KT12</f>
        <v>0</v>
      </c>
      <c r="KU39" s="97">
        <f>Juniori!KU12</f>
        <v>0</v>
      </c>
      <c r="KV39" s="97">
        <f>Juniori!KV12</f>
        <v>0</v>
      </c>
      <c r="KW39" s="97">
        <f>Juniori!KW12</f>
        <v>0</v>
      </c>
      <c r="KX39" s="97">
        <f>Juniori!KX12</f>
        <v>0</v>
      </c>
      <c r="KY39" s="97">
        <f>Juniori!KY12</f>
        <v>0</v>
      </c>
      <c r="KZ39" s="97">
        <f>Juniori!KZ12</f>
        <v>0</v>
      </c>
      <c r="LA39" s="97">
        <f>Juniori!LA12</f>
        <v>0</v>
      </c>
      <c r="LB39" s="97">
        <f>Juniori!LB12</f>
        <v>0</v>
      </c>
      <c r="LC39" s="97">
        <f>Juniori!LC12</f>
        <v>0</v>
      </c>
      <c r="LD39" s="97">
        <f>Juniori!LD12</f>
        <v>0</v>
      </c>
      <c r="LE39" s="97">
        <f>Juniori!LE12</f>
        <v>0</v>
      </c>
      <c r="LF39" s="97">
        <f>Juniori!LF12</f>
        <v>0</v>
      </c>
      <c r="LG39" s="97">
        <f>Juniori!LG12</f>
        <v>0</v>
      </c>
      <c r="LH39" s="97">
        <f>Juniori!LH12</f>
        <v>0</v>
      </c>
      <c r="LI39" s="97">
        <f>Juniori!LI12</f>
        <v>0</v>
      </c>
      <c r="LJ39" s="97">
        <f>Juniori!LJ12</f>
        <v>0</v>
      </c>
      <c r="LK39" s="97">
        <f>Juniori!LK12</f>
        <v>0</v>
      </c>
      <c r="LL39" s="97">
        <f>Juniori!LL12</f>
        <v>0</v>
      </c>
      <c r="LM39" s="97">
        <f>Juniori!LM12</f>
        <v>0</v>
      </c>
      <c r="LN39" s="97">
        <f>Juniori!LN12</f>
        <v>0</v>
      </c>
      <c r="LO39" s="97">
        <f>Juniori!LO12</f>
        <v>0</v>
      </c>
      <c r="LP39" s="97">
        <f>Juniori!LP12</f>
        <v>0</v>
      </c>
      <c r="LQ39" s="97">
        <f>Juniori!LQ12</f>
        <v>0</v>
      </c>
      <c r="LR39" s="97">
        <f>Juniori!LR12</f>
        <v>0</v>
      </c>
      <c r="LS39" s="97">
        <f>Juniori!LS12</f>
        <v>0</v>
      </c>
      <c r="LT39" s="97">
        <f>Juniori!LT12</f>
        <v>0</v>
      </c>
      <c r="LU39" s="97">
        <f>Juniori!LU12</f>
        <v>0</v>
      </c>
      <c r="LV39" s="97">
        <f>Juniori!LV12</f>
        <v>0</v>
      </c>
      <c r="LW39" s="97">
        <f>Juniori!LW12</f>
        <v>0</v>
      </c>
      <c r="LX39" s="97">
        <f>Juniori!LX12</f>
        <v>0</v>
      </c>
      <c r="LY39" s="97">
        <f>Juniori!LY12</f>
        <v>0</v>
      </c>
      <c r="LZ39" s="97">
        <f>Juniori!LZ12</f>
        <v>0</v>
      </c>
      <c r="MA39" s="97">
        <f>Juniori!MA12</f>
        <v>0</v>
      </c>
      <c r="MB39" s="97">
        <f>Juniori!MB12</f>
        <v>0</v>
      </c>
      <c r="MC39" s="97">
        <f>Juniori!MC12</f>
        <v>0</v>
      </c>
      <c r="MD39" s="97">
        <f>Juniori!MD12</f>
        <v>0</v>
      </c>
      <c r="ME39" s="97">
        <f>Juniori!ME12</f>
        <v>0</v>
      </c>
      <c r="MF39" s="97">
        <f>Juniori!MF12</f>
        <v>0</v>
      </c>
      <c r="MG39" s="97">
        <f>Juniori!MG12</f>
        <v>0</v>
      </c>
      <c r="MH39" s="97">
        <f>Juniori!MH12</f>
        <v>0</v>
      </c>
      <c r="MI39" s="97">
        <f>Juniori!MI12</f>
        <v>0</v>
      </c>
      <c r="MJ39" s="97">
        <f>Juniori!MJ12</f>
        <v>0</v>
      </c>
      <c r="MK39" s="97">
        <f>Juniori!MK12</f>
        <v>0</v>
      </c>
      <c r="ML39" s="97">
        <f>Juniori!ML12</f>
        <v>0</v>
      </c>
      <c r="MM39" s="97">
        <f>Juniori!MM12</f>
        <v>0</v>
      </c>
      <c r="MN39" s="97">
        <f>Juniori!MN12</f>
        <v>0</v>
      </c>
      <c r="MO39" s="97">
        <f>Juniori!MO12</f>
        <v>0</v>
      </c>
      <c r="MP39" s="97">
        <f>Juniori!MP12</f>
        <v>0</v>
      </c>
      <c r="MQ39" s="97">
        <f>Juniori!MQ12</f>
        <v>0</v>
      </c>
      <c r="MR39" s="97">
        <f>Juniori!MR12</f>
        <v>0</v>
      </c>
      <c r="MS39" s="97">
        <f>Juniori!MS12</f>
        <v>0</v>
      </c>
      <c r="MT39" s="97">
        <f>Juniori!MT12</f>
        <v>0</v>
      </c>
      <c r="MU39" s="97">
        <f>Juniori!MU12</f>
        <v>0</v>
      </c>
      <c r="MV39" s="97">
        <f>Juniori!MV12</f>
        <v>0</v>
      </c>
      <c r="MW39" s="97">
        <f>Juniori!MW12</f>
        <v>0</v>
      </c>
      <c r="MX39" s="97">
        <f>Juniori!MX12</f>
        <v>0</v>
      </c>
      <c r="MY39" s="97">
        <f>Juniori!MY12</f>
        <v>0</v>
      </c>
      <c r="MZ39" s="97">
        <f>Juniori!MZ12</f>
        <v>0</v>
      </c>
      <c r="NA39" s="97">
        <f>Juniori!NA12</f>
        <v>0</v>
      </c>
      <c r="NB39" s="97">
        <f>Juniori!NB12</f>
        <v>0</v>
      </c>
      <c r="NC39" s="97">
        <f>Juniori!NC12</f>
        <v>0</v>
      </c>
      <c r="ND39" s="97">
        <f>Juniori!ND12</f>
        <v>0</v>
      </c>
      <c r="NE39" s="97">
        <f>Juniori!NE12</f>
        <v>0</v>
      </c>
      <c r="NF39" s="97">
        <f>Juniori!NF12</f>
        <v>0</v>
      </c>
      <c r="NG39" s="97">
        <f>Juniori!NG12</f>
        <v>0</v>
      </c>
      <c r="NH39" s="97">
        <f>Juniori!NH12</f>
        <v>0</v>
      </c>
      <c r="NI39" s="97">
        <f>Juniori!NI12</f>
        <v>0</v>
      </c>
      <c r="NJ39" s="97">
        <f>Juniori!NJ12</f>
        <v>0</v>
      </c>
      <c r="NK39" s="97">
        <f>Juniori!NK12</f>
        <v>0</v>
      </c>
      <c r="NL39" s="97">
        <f>Juniori!NL12</f>
        <v>0</v>
      </c>
      <c r="NM39" s="97">
        <f>Juniori!NM12</f>
        <v>0</v>
      </c>
      <c r="NN39" s="97">
        <f>Juniori!NN12</f>
        <v>0</v>
      </c>
      <c r="NO39" s="97">
        <f>Juniori!NO12</f>
        <v>0</v>
      </c>
      <c r="NP39" s="97">
        <f>Juniori!NP12</f>
        <v>0</v>
      </c>
      <c r="NQ39" s="97">
        <f>Juniori!NQ12</f>
        <v>0</v>
      </c>
      <c r="NR39" s="97">
        <f>Juniori!NR12</f>
        <v>0</v>
      </c>
      <c r="NS39" s="97">
        <f>Juniori!NS12</f>
        <v>0</v>
      </c>
      <c r="NT39" s="97">
        <f>Juniori!NT12</f>
        <v>0</v>
      </c>
      <c r="NU39" s="97">
        <f>Juniori!NU12</f>
        <v>0</v>
      </c>
      <c r="NV39" s="97">
        <f>Juniori!NV12</f>
        <v>0</v>
      </c>
      <c r="NW39" s="97">
        <f>Juniori!NW12</f>
        <v>0</v>
      </c>
      <c r="NX39" s="97">
        <f>Juniori!NX12</f>
        <v>0</v>
      </c>
      <c r="NY39" s="97">
        <f>Juniori!NY12</f>
        <v>0</v>
      </c>
      <c r="NZ39" s="97">
        <f>Juniori!NZ12</f>
        <v>0</v>
      </c>
      <c r="OA39" s="97">
        <f>Juniori!OA12</f>
        <v>0</v>
      </c>
      <c r="OB39" s="97">
        <f>Juniori!OB12</f>
        <v>0</v>
      </c>
      <c r="OC39" s="97">
        <f>Juniori!OC12</f>
        <v>0</v>
      </c>
      <c r="OD39" s="97">
        <f>Juniori!OD12</f>
        <v>0</v>
      </c>
      <c r="OE39" s="97">
        <f>Juniori!OE12</f>
        <v>0</v>
      </c>
      <c r="OF39" s="97">
        <f>Juniori!OF12</f>
        <v>0</v>
      </c>
      <c r="OG39" s="97">
        <f>Juniori!OG12</f>
        <v>0</v>
      </c>
      <c r="OH39" s="97">
        <f>Juniori!OH12</f>
        <v>0</v>
      </c>
      <c r="OI39" s="97">
        <f>Juniori!OI12</f>
        <v>0</v>
      </c>
      <c r="OJ39" s="97">
        <f>Juniori!OJ12</f>
        <v>0</v>
      </c>
      <c r="OK39" s="97">
        <f>Juniori!OK12</f>
        <v>0</v>
      </c>
      <c r="OL39" s="97">
        <f>Juniori!OL12</f>
        <v>0</v>
      </c>
      <c r="OM39" s="97">
        <f>Juniori!OM12</f>
        <v>0</v>
      </c>
      <c r="ON39" s="97">
        <f>Juniori!ON12</f>
        <v>0</v>
      </c>
      <c r="OO39" s="97">
        <f>Juniori!OO12</f>
        <v>0</v>
      </c>
      <c r="OP39" s="97">
        <f>Juniori!OP12</f>
        <v>0</v>
      </c>
      <c r="OQ39" s="97">
        <f>Juniori!OQ12</f>
        <v>0</v>
      </c>
      <c r="OR39" s="97">
        <f>Juniori!OR12</f>
        <v>0</v>
      </c>
      <c r="OS39" s="97">
        <f>Juniori!OS12</f>
        <v>0</v>
      </c>
      <c r="OT39" s="97">
        <f>Juniori!OT12</f>
        <v>0</v>
      </c>
      <c r="OU39" s="97">
        <f>Juniori!OU12</f>
        <v>0</v>
      </c>
      <c r="OV39" s="97">
        <f>Juniori!OV12</f>
        <v>0</v>
      </c>
      <c r="OW39" s="97">
        <f>Juniori!OW12</f>
        <v>0</v>
      </c>
      <c r="OX39" s="97">
        <f>Juniori!OX12</f>
        <v>0</v>
      </c>
      <c r="OY39" s="97">
        <f>Juniori!OY12</f>
        <v>0</v>
      </c>
      <c r="OZ39" s="97">
        <f>Juniori!OZ12</f>
        <v>0</v>
      </c>
      <c r="PA39" s="97">
        <f>Juniori!PA12</f>
        <v>0</v>
      </c>
      <c r="PB39" s="97">
        <f>Juniori!PB12</f>
        <v>0</v>
      </c>
      <c r="PC39" s="97">
        <f>Juniori!PC12</f>
        <v>0</v>
      </c>
      <c r="PD39" s="97">
        <f>Juniori!PD12</f>
        <v>0</v>
      </c>
      <c r="PE39" s="97">
        <f>Juniori!PE12</f>
        <v>0</v>
      </c>
      <c r="PF39" s="97">
        <f>Juniori!PF12</f>
        <v>0</v>
      </c>
      <c r="PG39" s="97">
        <f>Juniori!PG12</f>
        <v>0</v>
      </c>
      <c r="PH39" s="97">
        <f>Juniori!PH12</f>
        <v>0</v>
      </c>
      <c r="PI39" s="97">
        <f>Juniori!PI12</f>
        <v>0</v>
      </c>
      <c r="PJ39" s="97">
        <f>Juniori!PJ12</f>
        <v>0</v>
      </c>
      <c r="PK39" s="97">
        <f>Juniori!PK12</f>
        <v>0</v>
      </c>
      <c r="PL39" s="97">
        <f>Juniori!PL12</f>
        <v>0</v>
      </c>
      <c r="PM39" s="97">
        <f>Juniori!PM12</f>
        <v>0</v>
      </c>
      <c r="PN39" s="97">
        <f>Juniori!PN12</f>
        <v>0</v>
      </c>
      <c r="PO39" s="97">
        <f>Juniori!PO12</f>
        <v>0</v>
      </c>
      <c r="PP39" s="97">
        <f>Juniori!PP12</f>
        <v>0</v>
      </c>
      <c r="PQ39" s="97">
        <f>Juniori!PQ12</f>
        <v>0</v>
      </c>
      <c r="PR39" s="97">
        <f>Juniori!PR12</f>
        <v>0</v>
      </c>
      <c r="PS39" s="97">
        <f>Juniori!PS12</f>
        <v>0</v>
      </c>
      <c r="PT39" s="97">
        <f>Juniori!PT12</f>
        <v>0</v>
      </c>
      <c r="PU39" s="97">
        <f>Juniori!PU12</f>
        <v>0</v>
      </c>
      <c r="PV39" s="97">
        <f>Juniori!PV12</f>
        <v>0</v>
      </c>
      <c r="PW39" s="97">
        <f>Juniori!PW12</f>
        <v>0</v>
      </c>
      <c r="PX39" s="97">
        <f>Juniori!PX12</f>
        <v>0</v>
      </c>
      <c r="PY39" s="97">
        <f>Juniori!PY12</f>
        <v>0</v>
      </c>
      <c r="PZ39" s="97">
        <f>Juniori!PZ12</f>
        <v>0</v>
      </c>
      <c r="QA39" s="97">
        <f>Juniori!QA12</f>
        <v>0</v>
      </c>
      <c r="QB39" s="97">
        <f>Juniori!QB12</f>
        <v>0</v>
      </c>
      <c r="QC39" s="97">
        <f>Juniori!QC12</f>
        <v>0</v>
      </c>
      <c r="QD39" s="97">
        <f>Juniori!QD12</f>
        <v>0</v>
      </c>
      <c r="QE39" s="97">
        <f>Juniori!QE12</f>
        <v>0</v>
      </c>
      <c r="QF39" s="97">
        <f>Juniori!QF12</f>
        <v>0</v>
      </c>
      <c r="QG39" s="97">
        <f>Juniori!QG12</f>
        <v>0</v>
      </c>
      <c r="QH39" s="97">
        <f>Juniori!QH12</f>
        <v>0</v>
      </c>
      <c r="QI39" s="97">
        <f>Juniori!QI12</f>
        <v>0</v>
      </c>
      <c r="QJ39" s="97">
        <f>Juniori!QJ12</f>
        <v>0</v>
      </c>
      <c r="QK39" s="97">
        <f>Juniori!QK12</f>
        <v>0</v>
      </c>
      <c r="QL39" s="97">
        <f>Juniori!QL12</f>
        <v>0</v>
      </c>
      <c r="QM39" s="97">
        <f>Juniori!QM12</f>
        <v>0</v>
      </c>
      <c r="QN39" s="97">
        <f>Juniori!QN12</f>
        <v>0</v>
      </c>
      <c r="QO39" s="97">
        <f>Juniori!QO12</f>
        <v>0</v>
      </c>
      <c r="QP39" s="97">
        <f>Juniori!QP12</f>
        <v>0</v>
      </c>
      <c r="QQ39" s="97">
        <f>Juniori!QQ12</f>
        <v>0</v>
      </c>
      <c r="QR39" s="97">
        <f>Juniori!QR12</f>
        <v>0</v>
      </c>
      <c r="QS39" s="97">
        <f>Juniori!QS12</f>
        <v>0</v>
      </c>
      <c r="QT39" s="97">
        <f>Juniori!QT12</f>
        <v>0</v>
      </c>
      <c r="QU39" s="97">
        <f>Juniori!QU12</f>
        <v>0</v>
      </c>
      <c r="QV39" s="97">
        <f>Juniori!QV12</f>
        <v>0</v>
      </c>
      <c r="QW39" s="97">
        <f>Juniori!QW12</f>
        <v>0</v>
      </c>
      <c r="QX39" s="97">
        <f>Juniori!QX12</f>
        <v>0</v>
      </c>
      <c r="QY39" s="97">
        <f>Juniori!QY12</f>
        <v>0</v>
      </c>
      <c r="QZ39" s="97">
        <f>Juniori!QZ12</f>
        <v>0</v>
      </c>
      <c r="RA39" s="97">
        <f>Juniori!RA12</f>
        <v>0</v>
      </c>
      <c r="RB39" s="97">
        <f>Juniori!RB12</f>
        <v>0</v>
      </c>
      <c r="RC39" s="97">
        <f>Juniori!RC12</f>
        <v>0</v>
      </c>
      <c r="RD39" s="97">
        <f>Juniori!RD12</f>
        <v>0</v>
      </c>
      <c r="RE39" s="97">
        <f>Juniori!RE12</f>
        <v>0</v>
      </c>
      <c r="RF39" s="97">
        <f>Juniori!RF12</f>
        <v>0</v>
      </c>
      <c r="RG39" s="97">
        <f>Juniori!RG12</f>
        <v>0</v>
      </c>
      <c r="RH39" s="97">
        <f>Juniori!RH12</f>
        <v>0</v>
      </c>
      <c r="RI39" s="97">
        <f>Juniori!RI12</f>
        <v>0</v>
      </c>
      <c r="RJ39" s="97">
        <f>Juniori!RJ12</f>
        <v>0</v>
      </c>
      <c r="RK39" s="97">
        <f>Juniori!RK12</f>
        <v>0</v>
      </c>
      <c r="RL39" s="97">
        <f>Juniori!RL12</f>
        <v>0</v>
      </c>
      <c r="RM39" s="97">
        <f>Juniori!RM12</f>
        <v>0</v>
      </c>
      <c r="RN39" s="97">
        <f>Juniori!RN12</f>
        <v>0</v>
      </c>
      <c r="RO39" s="97">
        <f>Juniori!RO12</f>
        <v>0</v>
      </c>
      <c r="RP39" s="97">
        <f>Juniori!RP12</f>
        <v>0</v>
      </c>
      <c r="RQ39" s="97">
        <f>Juniori!RQ12</f>
        <v>0</v>
      </c>
      <c r="RR39" s="97">
        <f>Juniori!RR12</f>
        <v>0</v>
      </c>
      <c r="RS39" s="97">
        <f>Juniori!RS12</f>
        <v>0</v>
      </c>
      <c r="RT39" s="97">
        <f>Juniori!RT12</f>
        <v>0</v>
      </c>
      <c r="RU39" s="97">
        <f>Juniori!RU12</f>
        <v>0</v>
      </c>
      <c r="RV39" s="97">
        <f>Juniori!RV12</f>
        <v>0</v>
      </c>
      <c r="RW39" s="97">
        <f>Juniori!RW12</f>
        <v>0</v>
      </c>
      <c r="RX39" s="97">
        <f>Juniori!RX12</f>
        <v>0</v>
      </c>
      <c r="RY39" s="97">
        <f>Juniori!RY12</f>
        <v>0</v>
      </c>
      <c r="RZ39" s="97">
        <f>Juniori!RZ12</f>
        <v>0</v>
      </c>
      <c r="SA39" s="97">
        <f>Juniori!SA12</f>
        <v>0</v>
      </c>
      <c r="SB39" s="97">
        <f>Juniori!SB12</f>
        <v>0</v>
      </c>
      <c r="SC39" s="97">
        <f>Juniori!SC12</f>
        <v>0</v>
      </c>
      <c r="SD39" s="97">
        <f>Juniori!SD12</f>
        <v>0</v>
      </c>
      <c r="SE39" s="97">
        <f>Juniori!SE12</f>
        <v>0</v>
      </c>
      <c r="SF39" s="97">
        <f>Juniori!SF12</f>
        <v>0</v>
      </c>
      <c r="SG39" s="97">
        <f>Juniori!SG12</f>
        <v>0</v>
      </c>
      <c r="SH39" s="97">
        <f>Juniori!SH12</f>
        <v>0</v>
      </c>
      <c r="SI39" s="97">
        <f>Juniori!SI12</f>
        <v>0</v>
      </c>
      <c r="SJ39" s="97">
        <f>Juniori!SJ12</f>
        <v>0</v>
      </c>
      <c r="SK39" s="97">
        <f>Juniori!SK12</f>
        <v>0</v>
      </c>
      <c r="SL39" s="97">
        <f>Juniori!SL12</f>
        <v>0</v>
      </c>
      <c r="SM39" s="97">
        <f>Juniori!SM12</f>
        <v>0</v>
      </c>
      <c r="SN39" s="97">
        <f>Juniori!SN12</f>
        <v>0</v>
      </c>
      <c r="SO39" s="97">
        <f>Juniori!SO12</f>
        <v>0</v>
      </c>
      <c r="SP39" s="97">
        <f>Juniori!SP12</f>
        <v>0</v>
      </c>
      <c r="SQ39" s="97">
        <f>Juniori!SQ12</f>
        <v>0</v>
      </c>
      <c r="SR39" s="97">
        <f>Juniori!SR12</f>
        <v>0</v>
      </c>
      <c r="SS39" s="97">
        <f>Juniori!SS12</f>
        <v>0</v>
      </c>
      <c r="ST39" s="97">
        <f>Juniori!ST12</f>
        <v>0</v>
      </c>
      <c r="SU39" s="97">
        <f>Juniori!SU12</f>
        <v>0</v>
      </c>
      <c r="SV39" s="97">
        <f>Juniori!SV12</f>
        <v>0</v>
      </c>
      <c r="SW39" s="97">
        <f>Juniori!SW12</f>
        <v>0</v>
      </c>
      <c r="SX39" s="97">
        <f>Juniori!SX12</f>
        <v>0</v>
      </c>
      <c r="SY39" s="97">
        <f>Juniori!SY12</f>
        <v>0</v>
      </c>
      <c r="SZ39" s="97">
        <f>Juniori!SZ12</f>
        <v>0</v>
      </c>
      <c r="TA39" s="97">
        <f>Juniori!TA12</f>
        <v>0</v>
      </c>
      <c r="TB39" s="97">
        <f>Juniori!TB12</f>
        <v>0</v>
      </c>
    </row>
    <row r="40" spans="1:522" s="1" customFormat="1" ht="18" customHeight="1" x14ac:dyDescent="0.2">
      <c r="A40" s="12"/>
      <c r="B40" s="11" t="s">
        <v>539</v>
      </c>
      <c r="C40" s="1">
        <v>13119</v>
      </c>
      <c r="E40" s="4" t="s">
        <v>339</v>
      </c>
      <c r="F40" s="9">
        <v>9763</v>
      </c>
      <c r="G40" s="9" t="s">
        <v>96</v>
      </c>
      <c r="H40" s="4" t="s">
        <v>524</v>
      </c>
      <c r="I40" s="1">
        <f>SUM(K40:TB40)</f>
        <v>4</v>
      </c>
      <c r="J40" s="12">
        <f>Tabuľka3[[#This Row],[Stĺpec9]]</f>
        <v>4</v>
      </c>
      <c r="K40" s="97">
        <f>Juniori!K14</f>
        <v>0</v>
      </c>
      <c r="L40" s="97">
        <f>Juniori!L14</f>
        <v>0</v>
      </c>
      <c r="M40" s="97">
        <f>Juniori!M14</f>
        <v>0</v>
      </c>
      <c r="N40" s="97">
        <f>Juniori!N14</f>
        <v>0</v>
      </c>
      <c r="O40" s="97">
        <f>Juniori!O14</f>
        <v>0</v>
      </c>
      <c r="P40" s="97">
        <f>Juniori!P14</f>
        <v>0</v>
      </c>
      <c r="Q40" s="97">
        <f>Juniori!Q14</f>
        <v>0</v>
      </c>
      <c r="R40" s="97">
        <f>Juniori!R14</f>
        <v>0</v>
      </c>
      <c r="S40" s="97">
        <f>Juniori!S14</f>
        <v>0</v>
      </c>
      <c r="T40" s="97">
        <f>Juniori!T14</f>
        <v>0</v>
      </c>
      <c r="U40" s="97">
        <f>Juniori!U14</f>
        <v>0</v>
      </c>
      <c r="V40" s="97">
        <f>Juniori!V14</f>
        <v>0</v>
      </c>
      <c r="W40" s="97">
        <f>Juniori!W14</f>
        <v>0</v>
      </c>
      <c r="X40" s="97">
        <f>Juniori!X14</f>
        <v>0</v>
      </c>
      <c r="Y40" s="97">
        <f>Juniori!Y14</f>
        <v>0</v>
      </c>
      <c r="Z40" s="97">
        <f>Juniori!Z14</f>
        <v>0</v>
      </c>
      <c r="AA40" s="97">
        <f>Juniori!AA14</f>
        <v>0</v>
      </c>
      <c r="AB40" s="97">
        <f>Juniori!AB14</f>
        <v>2</v>
      </c>
      <c r="AC40" s="97" t="str">
        <f>Juniori!AC14</f>
        <v>o</v>
      </c>
      <c r="AD40" s="97">
        <f>Juniori!AD14</f>
        <v>0</v>
      </c>
      <c r="AE40" s="97">
        <f>Juniori!AE14</f>
        <v>0</v>
      </c>
      <c r="AF40" s="97">
        <f>Juniori!AF14</f>
        <v>0</v>
      </c>
      <c r="AG40" s="97">
        <f>Juniori!AG14</f>
        <v>0</v>
      </c>
      <c r="AH40" s="97">
        <f>Juniori!AH14</f>
        <v>0</v>
      </c>
      <c r="AI40" s="97">
        <f>Juniori!AI14</f>
        <v>0</v>
      </c>
      <c r="AJ40" s="97">
        <f>Juniori!AJ14</f>
        <v>0</v>
      </c>
      <c r="AK40" s="97">
        <f>Juniori!AK14</f>
        <v>0</v>
      </c>
      <c r="AL40" s="97">
        <f>Juniori!AL14</f>
        <v>0</v>
      </c>
      <c r="AM40" s="97">
        <f>Juniori!AM14</f>
        <v>0</v>
      </c>
      <c r="AN40" s="97">
        <f>Juniori!AN14</f>
        <v>0</v>
      </c>
      <c r="AO40" s="97">
        <f>Juniori!AO14</f>
        <v>0</v>
      </c>
      <c r="AP40" s="97">
        <f>Juniori!AP14</f>
        <v>0</v>
      </c>
      <c r="AQ40" s="97">
        <f>Juniori!AQ14</f>
        <v>0</v>
      </c>
      <c r="AR40" s="97">
        <f>Juniori!AR14</f>
        <v>0</v>
      </c>
      <c r="AS40" s="97">
        <f>Juniori!AS14</f>
        <v>0</v>
      </c>
      <c r="AT40" s="97">
        <f>Juniori!AT14</f>
        <v>0</v>
      </c>
      <c r="AU40" s="97">
        <f>Juniori!AU14</f>
        <v>0</v>
      </c>
      <c r="AV40" s="97">
        <f>Juniori!AV14</f>
        <v>0</v>
      </c>
      <c r="AW40" s="97">
        <f>Juniori!AW14</f>
        <v>0</v>
      </c>
      <c r="AX40" s="97">
        <f>Juniori!AX14</f>
        <v>0</v>
      </c>
      <c r="AY40" s="97">
        <f>Juniori!AY14</f>
        <v>0</v>
      </c>
      <c r="AZ40" s="97">
        <f>Juniori!AZ14</f>
        <v>0</v>
      </c>
      <c r="BA40" s="97">
        <f>Juniori!BA14</f>
        <v>0</v>
      </c>
      <c r="BB40" s="97">
        <f>Juniori!BB14</f>
        <v>0</v>
      </c>
      <c r="BC40" s="97">
        <f>Juniori!BC14</f>
        <v>0</v>
      </c>
      <c r="BD40" s="97">
        <f>Juniori!BD14</f>
        <v>0</v>
      </c>
      <c r="BE40" s="97">
        <f>Juniori!BE14</f>
        <v>0</v>
      </c>
      <c r="BF40" s="97">
        <f>Juniori!BF14</f>
        <v>0</v>
      </c>
      <c r="BG40" s="97">
        <f>Juniori!BG14</f>
        <v>0</v>
      </c>
      <c r="BH40" s="97">
        <f>Juniori!BH14</f>
        <v>0</v>
      </c>
      <c r="BI40" s="97">
        <f>Juniori!BI14</f>
        <v>0</v>
      </c>
      <c r="BJ40" s="97">
        <f>Juniori!BJ14</f>
        <v>2</v>
      </c>
      <c r="BK40" s="97" t="str">
        <f>Juniori!BK14</f>
        <v>o</v>
      </c>
      <c r="BL40" s="97">
        <f>Juniori!BL14</f>
        <v>0</v>
      </c>
      <c r="BM40" s="97">
        <f>Juniori!BM14</f>
        <v>0</v>
      </c>
      <c r="BN40" s="97">
        <f>Juniori!BN14</f>
        <v>0</v>
      </c>
      <c r="BO40" s="97">
        <f>Juniori!BO14</f>
        <v>0</v>
      </c>
      <c r="BP40" s="97">
        <f>Juniori!BP14</f>
        <v>0</v>
      </c>
      <c r="BQ40" s="97">
        <f>Juniori!BQ14</f>
        <v>0</v>
      </c>
      <c r="BR40" s="97">
        <f>Juniori!BR14</f>
        <v>0</v>
      </c>
      <c r="BS40" s="97">
        <f>Juniori!BS14</f>
        <v>0</v>
      </c>
      <c r="BT40" s="97">
        <f>Juniori!BT14</f>
        <v>0</v>
      </c>
      <c r="BU40" s="97">
        <f>Juniori!BU14</f>
        <v>0</v>
      </c>
      <c r="BV40" s="97">
        <f>Juniori!BV14</f>
        <v>0</v>
      </c>
      <c r="BW40" s="97">
        <f>Juniori!BW14</f>
        <v>0</v>
      </c>
      <c r="BX40" s="97">
        <f>Juniori!BX14</f>
        <v>0</v>
      </c>
      <c r="BY40" s="97">
        <f>Juniori!BY14</f>
        <v>0</v>
      </c>
      <c r="BZ40" s="97">
        <f>Juniori!BZ14</f>
        <v>0</v>
      </c>
      <c r="CA40" s="97">
        <f>Juniori!CA14</f>
        <v>0</v>
      </c>
      <c r="CB40" s="97">
        <f>Juniori!CB14</f>
        <v>0</v>
      </c>
      <c r="CC40" s="97">
        <f>Juniori!CC14</f>
        <v>0</v>
      </c>
      <c r="CD40" s="97">
        <f>Juniori!CD14</f>
        <v>0</v>
      </c>
      <c r="CE40" s="97">
        <f>Juniori!CE14</f>
        <v>0</v>
      </c>
      <c r="CF40" s="97">
        <f>Juniori!CF14</f>
        <v>0</v>
      </c>
      <c r="CG40" s="97">
        <f>Juniori!CG14</f>
        <v>0</v>
      </c>
      <c r="CH40" s="97">
        <f>Juniori!CH14</f>
        <v>0</v>
      </c>
      <c r="CI40" s="97">
        <f>Juniori!CI14</f>
        <v>0</v>
      </c>
      <c r="CJ40" s="97">
        <f>Juniori!CJ14</f>
        <v>0</v>
      </c>
      <c r="CK40" s="97">
        <f>Juniori!CK14</f>
        <v>0</v>
      </c>
      <c r="CL40" s="97">
        <f>Juniori!CL14</f>
        <v>0</v>
      </c>
      <c r="CM40" s="97">
        <f>Juniori!CM14</f>
        <v>0</v>
      </c>
      <c r="CN40" s="97">
        <f>Juniori!CN14</f>
        <v>0</v>
      </c>
      <c r="CO40" s="97">
        <f>Juniori!CO14</f>
        <v>0</v>
      </c>
      <c r="CP40" s="97">
        <f>Juniori!CP14</f>
        <v>0</v>
      </c>
      <c r="CQ40" s="97">
        <f>Juniori!CQ14</f>
        <v>0</v>
      </c>
      <c r="CR40" s="97">
        <f>Juniori!CR14</f>
        <v>0</v>
      </c>
      <c r="CS40" s="97">
        <f>Juniori!CS14</f>
        <v>0</v>
      </c>
      <c r="CT40" s="97">
        <f>Juniori!CT14</f>
        <v>0</v>
      </c>
      <c r="CU40" s="97">
        <f>Juniori!CU14</f>
        <v>0</v>
      </c>
      <c r="CV40" s="97">
        <f>Juniori!CV14</f>
        <v>0</v>
      </c>
      <c r="CW40" s="97">
        <f>Juniori!CW14</f>
        <v>0</v>
      </c>
      <c r="CX40" s="97">
        <f>Juniori!CX14</f>
        <v>0</v>
      </c>
      <c r="CY40" s="97">
        <f>Juniori!CY14</f>
        <v>0</v>
      </c>
      <c r="CZ40" s="97">
        <f>Juniori!CZ14</f>
        <v>0</v>
      </c>
      <c r="DA40" s="97">
        <f>Juniori!DA14</f>
        <v>0</v>
      </c>
      <c r="DB40" s="97">
        <f>Juniori!DB14</f>
        <v>0</v>
      </c>
      <c r="DC40" s="97">
        <f>Juniori!DC14</f>
        <v>0</v>
      </c>
      <c r="DD40" s="97">
        <f>Juniori!DD14</f>
        <v>0</v>
      </c>
      <c r="DE40" s="97">
        <f>Juniori!DE14</f>
        <v>0</v>
      </c>
      <c r="DF40" s="97">
        <f>Juniori!DF14</f>
        <v>0</v>
      </c>
      <c r="DG40" s="97">
        <f>Juniori!DG14</f>
        <v>0</v>
      </c>
      <c r="DH40" s="97">
        <f>Juniori!DH14</f>
        <v>0</v>
      </c>
      <c r="DI40" s="97">
        <f>Juniori!DI14</f>
        <v>0</v>
      </c>
      <c r="DJ40" s="97">
        <f>Juniori!DJ14</f>
        <v>0</v>
      </c>
      <c r="DK40" s="97">
        <f>Juniori!DK14</f>
        <v>0</v>
      </c>
      <c r="DL40" s="97">
        <f>Juniori!DL14</f>
        <v>0</v>
      </c>
      <c r="DM40" s="97">
        <f>Juniori!DM14</f>
        <v>0</v>
      </c>
      <c r="DN40" s="97">
        <f>Juniori!DN14</f>
        <v>0</v>
      </c>
      <c r="DO40" s="97">
        <f>Juniori!DO14</f>
        <v>0</v>
      </c>
      <c r="DP40" s="97">
        <f>Juniori!DP14</f>
        <v>0</v>
      </c>
      <c r="DQ40" s="97">
        <f>Juniori!DQ14</f>
        <v>0</v>
      </c>
      <c r="DR40" s="97">
        <f>Juniori!DR14</f>
        <v>0</v>
      </c>
      <c r="DS40" s="97">
        <f>Juniori!DS14</f>
        <v>0</v>
      </c>
      <c r="DT40" s="97">
        <f>Juniori!DT14</f>
        <v>0</v>
      </c>
      <c r="DU40" s="97">
        <f>Juniori!DU14</f>
        <v>0</v>
      </c>
      <c r="DV40" s="97">
        <f>Juniori!DV14</f>
        <v>0</v>
      </c>
      <c r="DW40" s="97">
        <f>Juniori!DW14</f>
        <v>0</v>
      </c>
      <c r="DX40" s="97">
        <f>Juniori!DX14</f>
        <v>0</v>
      </c>
      <c r="DY40" s="97">
        <f>Juniori!DY14</f>
        <v>0</v>
      </c>
      <c r="DZ40" s="97">
        <f>Juniori!DZ14</f>
        <v>0</v>
      </c>
      <c r="EA40" s="97">
        <f>Juniori!EA14</f>
        <v>0</v>
      </c>
      <c r="EB40" s="97">
        <f>Juniori!EB14</f>
        <v>0</v>
      </c>
      <c r="EC40" s="97">
        <f>Juniori!EC14</f>
        <v>0</v>
      </c>
      <c r="ED40" s="97">
        <f>Juniori!ED14</f>
        <v>0</v>
      </c>
      <c r="EE40" s="97">
        <f>Juniori!EE14</f>
        <v>0</v>
      </c>
      <c r="EF40" s="97">
        <f>Juniori!EF14</f>
        <v>0</v>
      </c>
      <c r="EG40" s="97">
        <f>Juniori!EG14</f>
        <v>0</v>
      </c>
      <c r="EH40" s="97">
        <f>Juniori!EH14</f>
        <v>0</v>
      </c>
      <c r="EI40" s="97">
        <f>Juniori!EI14</f>
        <v>0</v>
      </c>
      <c r="EJ40" s="97">
        <f>Juniori!EJ14</f>
        <v>0</v>
      </c>
      <c r="EK40" s="97">
        <f>Juniori!EK14</f>
        <v>0</v>
      </c>
      <c r="EL40" s="97">
        <f>Juniori!EL14</f>
        <v>0</v>
      </c>
      <c r="EM40" s="97">
        <f>Juniori!EM14</f>
        <v>0</v>
      </c>
      <c r="EN40" s="97">
        <f>Juniori!EN14</f>
        <v>0</v>
      </c>
      <c r="EO40" s="97">
        <f>Juniori!EO14</f>
        <v>0</v>
      </c>
      <c r="EP40" s="97">
        <f>Juniori!EP14</f>
        <v>0</v>
      </c>
      <c r="EQ40" s="97">
        <f>Juniori!EQ14</f>
        <v>0</v>
      </c>
      <c r="ER40" s="97">
        <f>Juniori!ER14</f>
        <v>0</v>
      </c>
      <c r="ES40" s="97">
        <f>Juniori!ES14</f>
        <v>0</v>
      </c>
      <c r="ET40" s="97">
        <f>Juniori!ET14</f>
        <v>0</v>
      </c>
      <c r="EU40" s="97">
        <f>Juniori!EU14</f>
        <v>0</v>
      </c>
      <c r="EV40" s="97">
        <f>Juniori!EV14</f>
        <v>0</v>
      </c>
      <c r="EW40" s="97">
        <f>Juniori!EW14</f>
        <v>0</v>
      </c>
      <c r="EX40" s="97">
        <f>Juniori!EX14</f>
        <v>0</v>
      </c>
      <c r="EY40" s="97">
        <f>Juniori!EY14</f>
        <v>0</v>
      </c>
      <c r="EZ40" s="97">
        <f>Juniori!EZ14</f>
        <v>0</v>
      </c>
      <c r="FA40" s="97">
        <f>Juniori!FA14</f>
        <v>0</v>
      </c>
      <c r="FB40" s="97">
        <f>Juniori!FB14</f>
        <v>0</v>
      </c>
      <c r="FC40" s="97">
        <f>Juniori!FC14</f>
        <v>0</v>
      </c>
      <c r="FD40" s="97">
        <f>Juniori!FD14</f>
        <v>0</v>
      </c>
      <c r="FE40" s="97">
        <f>Juniori!FE14</f>
        <v>0</v>
      </c>
      <c r="FF40" s="97">
        <f>Juniori!FF14</f>
        <v>0</v>
      </c>
      <c r="FG40" s="97">
        <f>Juniori!FG14</f>
        <v>0</v>
      </c>
      <c r="FH40" s="97">
        <f>Juniori!FH14</f>
        <v>0</v>
      </c>
      <c r="FI40" s="97">
        <f>Juniori!FI14</f>
        <v>0</v>
      </c>
      <c r="FJ40" s="97">
        <f>Juniori!FJ14</f>
        <v>0</v>
      </c>
      <c r="FK40" s="97">
        <f>Juniori!FK14</f>
        <v>0</v>
      </c>
      <c r="FL40" s="97">
        <f>Juniori!FL14</f>
        <v>0</v>
      </c>
      <c r="FM40" s="97">
        <f>Juniori!FM14</f>
        <v>0</v>
      </c>
      <c r="FN40" s="97">
        <f>Juniori!FN14</f>
        <v>0</v>
      </c>
      <c r="FO40" s="97">
        <f>Juniori!FO14</f>
        <v>0</v>
      </c>
      <c r="FP40" s="97">
        <f>Juniori!FP14</f>
        <v>0</v>
      </c>
      <c r="FQ40" s="97">
        <f>Juniori!FQ14</f>
        <v>0</v>
      </c>
      <c r="FR40" s="97">
        <f>Juniori!FR14</f>
        <v>0</v>
      </c>
      <c r="FS40" s="97">
        <f>Juniori!FS14</f>
        <v>0</v>
      </c>
      <c r="FT40" s="97">
        <f>Juniori!FT14</f>
        <v>0</v>
      </c>
      <c r="FU40" s="97">
        <f>Juniori!FU14</f>
        <v>0</v>
      </c>
      <c r="FV40" s="97">
        <f>Juniori!FV14</f>
        <v>0</v>
      </c>
      <c r="FW40" s="97">
        <f>Juniori!FW14</f>
        <v>0</v>
      </c>
      <c r="FX40" s="97">
        <f>Juniori!FX14</f>
        <v>0</v>
      </c>
      <c r="FY40" s="97">
        <f>Juniori!FY14</f>
        <v>0</v>
      </c>
      <c r="FZ40" s="97">
        <f>Juniori!FZ14</f>
        <v>0</v>
      </c>
      <c r="GA40" s="97">
        <f>Juniori!GA14</f>
        <v>0</v>
      </c>
      <c r="GB40" s="97">
        <f>Juniori!GB14</f>
        <v>0</v>
      </c>
      <c r="GC40" s="97">
        <f>Juniori!GC14</f>
        <v>0</v>
      </c>
      <c r="GD40" s="97">
        <f>Juniori!GD14</f>
        <v>0</v>
      </c>
      <c r="GE40" s="97">
        <f>Juniori!GE14</f>
        <v>0</v>
      </c>
      <c r="GF40" s="97">
        <f>Juniori!GF14</f>
        <v>0</v>
      </c>
      <c r="GG40" s="97">
        <f>Juniori!GG14</f>
        <v>0</v>
      </c>
      <c r="GH40" s="97">
        <f>Juniori!GH14</f>
        <v>0</v>
      </c>
      <c r="GI40" s="97">
        <f>Juniori!GI14</f>
        <v>0</v>
      </c>
      <c r="GJ40" s="97">
        <f>Juniori!GJ14</f>
        <v>0</v>
      </c>
      <c r="GK40" s="97">
        <f>Juniori!GK14</f>
        <v>0</v>
      </c>
      <c r="GL40" s="97">
        <f>Juniori!GL14</f>
        <v>0</v>
      </c>
      <c r="GM40" s="97">
        <f>Juniori!GM14</f>
        <v>0</v>
      </c>
      <c r="GN40" s="97">
        <f>Juniori!GN14</f>
        <v>0</v>
      </c>
      <c r="GO40" s="97">
        <f>Juniori!GO14</f>
        <v>0</v>
      </c>
      <c r="GP40" s="97">
        <f>Juniori!GP14</f>
        <v>0</v>
      </c>
      <c r="GQ40" s="97">
        <f>Juniori!GQ14</f>
        <v>0</v>
      </c>
      <c r="GR40" s="97">
        <f>Juniori!GR14</f>
        <v>0</v>
      </c>
      <c r="GS40" s="97">
        <f>Juniori!GS14</f>
        <v>0</v>
      </c>
      <c r="GT40" s="97">
        <f>Juniori!GT14</f>
        <v>0</v>
      </c>
      <c r="GU40" s="97">
        <f>Juniori!GU14</f>
        <v>0</v>
      </c>
      <c r="GV40" s="97">
        <f>Juniori!GV14</f>
        <v>0</v>
      </c>
      <c r="GW40" s="97">
        <f>Juniori!GW14</f>
        <v>0</v>
      </c>
      <c r="GX40" s="97">
        <f>Juniori!GX14</f>
        <v>0</v>
      </c>
      <c r="GY40" s="97">
        <f>Juniori!GY14</f>
        <v>0</v>
      </c>
      <c r="GZ40" s="97">
        <f>Juniori!GZ14</f>
        <v>0</v>
      </c>
      <c r="HA40" s="97">
        <f>Juniori!HA14</f>
        <v>0</v>
      </c>
      <c r="HB40" s="97">
        <f>Juniori!HB14</f>
        <v>0</v>
      </c>
      <c r="HC40" s="97">
        <f>Juniori!HC14</f>
        <v>0</v>
      </c>
      <c r="HD40" s="97">
        <f>Juniori!HD14</f>
        <v>0</v>
      </c>
      <c r="HE40" s="97">
        <f>Juniori!HE14</f>
        <v>0</v>
      </c>
      <c r="HF40" s="97">
        <f>Juniori!HF14</f>
        <v>0</v>
      </c>
      <c r="HG40" s="97">
        <f>Juniori!HG14</f>
        <v>0</v>
      </c>
      <c r="HH40" s="97">
        <f>Juniori!HH14</f>
        <v>0</v>
      </c>
      <c r="HI40" s="97">
        <f>Juniori!HI14</f>
        <v>0</v>
      </c>
      <c r="HJ40" s="97">
        <f>Juniori!HJ14</f>
        <v>0</v>
      </c>
      <c r="HK40" s="97">
        <f>Juniori!HK14</f>
        <v>0</v>
      </c>
      <c r="HL40" s="97">
        <f>Juniori!HL14</f>
        <v>0</v>
      </c>
      <c r="HM40" s="97">
        <f>Juniori!HM14</f>
        <v>0</v>
      </c>
      <c r="HN40" s="97">
        <f>Juniori!HN14</f>
        <v>0</v>
      </c>
      <c r="HO40" s="97">
        <f>Juniori!HO14</f>
        <v>0</v>
      </c>
      <c r="HP40" s="97">
        <f>Juniori!HP14</f>
        <v>0</v>
      </c>
      <c r="HQ40" s="97">
        <f>Juniori!HQ14</f>
        <v>0</v>
      </c>
      <c r="HR40" s="97">
        <f>Juniori!HR14</f>
        <v>0</v>
      </c>
      <c r="HS40" s="97">
        <f>Juniori!HS14</f>
        <v>0</v>
      </c>
      <c r="HT40" s="97">
        <f>Juniori!HT14</f>
        <v>0</v>
      </c>
      <c r="HU40" s="97">
        <f>Juniori!HU14</f>
        <v>0</v>
      </c>
      <c r="HV40" s="97">
        <f>Juniori!HV14</f>
        <v>0</v>
      </c>
      <c r="HW40" s="97">
        <f>Juniori!HW14</f>
        <v>0</v>
      </c>
      <c r="HX40" s="97">
        <f>Juniori!HX14</f>
        <v>0</v>
      </c>
      <c r="HY40" s="97">
        <f>Juniori!HY14</f>
        <v>0</v>
      </c>
      <c r="HZ40" s="97">
        <f>Juniori!HZ14</f>
        <v>0</v>
      </c>
      <c r="IA40" s="97">
        <f>Juniori!IA14</f>
        <v>0</v>
      </c>
      <c r="IB40" s="97">
        <f>Juniori!IB14</f>
        <v>0</v>
      </c>
      <c r="IC40" s="97">
        <f>Juniori!IC14</f>
        <v>0</v>
      </c>
      <c r="ID40" s="97">
        <f>Juniori!ID14</f>
        <v>0</v>
      </c>
      <c r="IE40" s="97">
        <f>Juniori!IE14</f>
        <v>0</v>
      </c>
      <c r="IF40" s="97">
        <f>Juniori!IF14</f>
        <v>0</v>
      </c>
      <c r="IG40" s="97">
        <f>Juniori!IG14</f>
        <v>0</v>
      </c>
      <c r="IH40" s="97">
        <f>Juniori!IH14</f>
        <v>0</v>
      </c>
      <c r="II40" s="97">
        <f>Juniori!II14</f>
        <v>0</v>
      </c>
      <c r="IJ40" s="97">
        <f>Juniori!IJ14</f>
        <v>0</v>
      </c>
      <c r="IK40" s="97">
        <f>Juniori!IK14</f>
        <v>0</v>
      </c>
      <c r="IL40" s="97">
        <f>Juniori!IL14</f>
        <v>0</v>
      </c>
      <c r="IM40" s="97">
        <f>Juniori!IM14</f>
        <v>0</v>
      </c>
      <c r="IN40" s="97">
        <f>Juniori!IN14</f>
        <v>0</v>
      </c>
      <c r="IO40" s="97">
        <f>Juniori!IO14</f>
        <v>0</v>
      </c>
      <c r="IP40" s="97">
        <f>Juniori!IP14</f>
        <v>0</v>
      </c>
      <c r="IQ40" s="97">
        <f>Juniori!IQ14</f>
        <v>0</v>
      </c>
      <c r="IR40" s="97">
        <f>Juniori!IR14</f>
        <v>0</v>
      </c>
      <c r="IS40" s="97">
        <f>Juniori!IS14</f>
        <v>0</v>
      </c>
      <c r="IT40" s="97">
        <f>Juniori!IT14</f>
        <v>0</v>
      </c>
      <c r="IU40" s="97">
        <f>Juniori!IU14</f>
        <v>0</v>
      </c>
      <c r="IV40" s="97">
        <f>Juniori!IV14</f>
        <v>0</v>
      </c>
      <c r="IW40" s="97">
        <f>Juniori!IW14</f>
        <v>0</v>
      </c>
      <c r="IX40" s="97">
        <f>Juniori!IX14</f>
        <v>0</v>
      </c>
      <c r="IY40" s="97">
        <f>Juniori!IY14</f>
        <v>0</v>
      </c>
      <c r="IZ40" s="97">
        <f>Juniori!IZ14</f>
        <v>0</v>
      </c>
      <c r="JA40" s="97">
        <f>Juniori!JA14</f>
        <v>0</v>
      </c>
      <c r="JB40" s="97">
        <f>Juniori!JB14</f>
        <v>0</v>
      </c>
      <c r="JC40" s="97">
        <f>Juniori!JC14</f>
        <v>0</v>
      </c>
      <c r="JD40" s="97">
        <f>Juniori!JD14</f>
        <v>0</v>
      </c>
      <c r="JE40" s="97">
        <f>Juniori!JE14</f>
        <v>0</v>
      </c>
      <c r="JF40" s="97">
        <f>Juniori!JF14</f>
        <v>0</v>
      </c>
      <c r="JG40" s="97">
        <f>Juniori!JG14</f>
        <v>0</v>
      </c>
      <c r="JH40" s="97">
        <f>Juniori!JH14</f>
        <v>0</v>
      </c>
      <c r="JI40" s="97">
        <f>Juniori!JI14</f>
        <v>0</v>
      </c>
      <c r="JJ40" s="97">
        <f>Juniori!JJ14</f>
        <v>0</v>
      </c>
      <c r="JK40" s="97">
        <f>Juniori!JK14</f>
        <v>0</v>
      </c>
      <c r="JL40" s="97">
        <f>Juniori!JL14</f>
        <v>0</v>
      </c>
      <c r="JM40" s="97">
        <f>Juniori!JM14</f>
        <v>0</v>
      </c>
      <c r="JN40" s="97">
        <f>Juniori!JN14</f>
        <v>0</v>
      </c>
      <c r="JO40" s="97">
        <f>Juniori!JO14</f>
        <v>0</v>
      </c>
      <c r="JP40" s="97">
        <f>Juniori!JP14</f>
        <v>0</v>
      </c>
      <c r="JQ40" s="97">
        <f>Juniori!JQ14</f>
        <v>0</v>
      </c>
      <c r="JR40" s="97">
        <f>Juniori!JR14</f>
        <v>0</v>
      </c>
      <c r="JS40" s="97">
        <f>Juniori!JS14</f>
        <v>0</v>
      </c>
      <c r="JT40" s="97">
        <f>Juniori!JT14</f>
        <v>0</v>
      </c>
      <c r="JU40" s="97">
        <f>Juniori!JU14</f>
        <v>0</v>
      </c>
      <c r="JV40" s="97">
        <f>Juniori!JV14</f>
        <v>0</v>
      </c>
      <c r="JW40" s="97">
        <f>Juniori!JW14</f>
        <v>0</v>
      </c>
      <c r="JX40" s="97">
        <f>Juniori!JX14</f>
        <v>0</v>
      </c>
      <c r="JY40" s="97">
        <f>Juniori!JY14</f>
        <v>0</v>
      </c>
      <c r="JZ40" s="97">
        <f>Juniori!JZ14</f>
        <v>0</v>
      </c>
      <c r="KA40" s="97">
        <f>Juniori!KA14</f>
        <v>0</v>
      </c>
      <c r="KB40" s="97">
        <f>Juniori!KB14</f>
        <v>0</v>
      </c>
      <c r="KC40" s="97">
        <f>Juniori!KC14</f>
        <v>0</v>
      </c>
      <c r="KD40" s="97">
        <f>Juniori!KD14</f>
        <v>0</v>
      </c>
      <c r="KE40" s="97">
        <f>Juniori!KE14</f>
        <v>0</v>
      </c>
      <c r="KF40" s="97">
        <f>Juniori!KF14</f>
        <v>0</v>
      </c>
      <c r="KG40" s="97">
        <f>Juniori!KG14</f>
        <v>0</v>
      </c>
      <c r="KH40" s="97">
        <f>Juniori!KH14</f>
        <v>0</v>
      </c>
      <c r="KI40" s="97">
        <f>Juniori!KI14</f>
        <v>0</v>
      </c>
      <c r="KJ40" s="97">
        <f>Juniori!KJ14</f>
        <v>0</v>
      </c>
      <c r="KK40" s="97">
        <f>Juniori!KK14</f>
        <v>0</v>
      </c>
      <c r="KL40" s="97">
        <f>Juniori!KL14</f>
        <v>0</v>
      </c>
      <c r="KM40" s="97">
        <f>Juniori!KM14</f>
        <v>0</v>
      </c>
      <c r="KN40" s="97">
        <f>Juniori!KN14</f>
        <v>0</v>
      </c>
      <c r="KO40" s="97">
        <f>Juniori!KO14</f>
        <v>0</v>
      </c>
      <c r="KP40" s="97">
        <f>Juniori!KP14</f>
        <v>0</v>
      </c>
      <c r="KQ40" s="97">
        <f>Juniori!KQ14</f>
        <v>0</v>
      </c>
      <c r="KR40" s="97">
        <f>Juniori!KR14</f>
        <v>0</v>
      </c>
      <c r="KS40" s="97">
        <f>Juniori!KS14</f>
        <v>0</v>
      </c>
      <c r="KT40" s="97">
        <f>Juniori!KT14</f>
        <v>0</v>
      </c>
      <c r="KU40" s="97">
        <f>Juniori!KU14</f>
        <v>0</v>
      </c>
      <c r="KV40" s="97">
        <f>Juniori!KV14</f>
        <v>0</v>
      </c>
      <c r="KW40" s="97">
        <f>Juniori!KW14</f>
        <v>0</v>
      </c>
      <c r="KX40" s="97">
        <f>Juniori!KX14</f>
        <v>0</v>
      </c>
      <c r="KY40" s="97">
        <f>Juniori!KY14</f>
        <v>0</v>
      </c>
      <c r="KZ40" s="97">
        <f>Juniori!KZ14</f>
        <v>0</v>
      </c>
      <c r="LA40" s="97">
        <f>Juniori!LA14</f>
        <v>0</v>
      </c>
      <c r="LB40" s="97">
        <f>Juniori!LB14</f>
        <v>0</v>
      </c>
      <c r="LC40" s="97">
        <f>Juniori!LC14</f>
        <v>0</v>
      </c>
      <c r="LD40" s="97">
        <f>Juniori!LD14</f>
        <v>0</v>
      </c>
      <c r="LE40" s="97">
        <f>Juniori!LE14</f>
        <v>0</v>
      </c>
      <c r="LF40" s="97">
        <f>Juniori!LF14</f>
        <v>0</v>
      </c>
      <c r="LG40" s="97">
        <f>Juniori!LG14</f>
        <v>0</v>
      </c>
      <c r="LH40" s="97">
        <f>Juniori!LH14</f>
        <v>0</v>
      </c>
      <c r="LI40" s="97">
        <f>Juniori!LI14</f>
        <v>0</v>
      </c>
      <c r="LJ40" s="97">
        <f>Juniori!LJ14</f>
        <v>0</v>
      </c>
      <c r="LK40" s="97">
        <f>Juniori!LK14</f>
        <v>0</v>
      </c>
      <c r="LL40" s="97">
        <f>Juniori!LL14</f>
        <v>0</v>
      </c>
      <c r="LM40" s="97">
        <f>Juniori!LM14</f>
        <v>0</v>
      </c>
      <c r="LN40" s="97">
        <f>Juniori!LN14</f>
        <v>0</v>
      </c>
      <c r="LO40" s="97">
        <f>Juniori!LO14</f>
        <v>0</v>
      </c>
      <c r="LP40" s="97">
        <f>Juniori!LP14</f>
        <v>0</v>
      </c>
      <c r="LQ40" s="97">
        <f>Juniori!LQ14</f>
        <v>0</v>
      </c>
      <c r="LR40" s="97">
        <f>Juniori!LR14</f>
        <v>0</v>
      </c>
      <c r="LS40" s="97">
        <f>Juniori!LS14</f>
        <v>0</v>
      </c>
      <c r="LT40" s="97">
        <f>Juniori!LT14</f>
        <v>0</v>
      </c>
      <c r="LU40" s="97">
        <f>Juniori!LU14</f>
        <v>0</v>
      </c>
      <c r="LV40" s="97">
        <f>Juniori!LV14</f>
        <v>0</v>
      </c>
      <c r="LW40" s="97">
        <f>Juniori!LW14</f>
        <v>0</v>
      </c>
      <c r="LX40" s="97">
        <f>Juniori!LX14</f>
        <v>0</v>
      </c>
      <c r="LY40" s="97">
        <f>Juniori!LY14</f>
        <v>0</v>
      </c>
      <c r="LZ40" s="97">
        <f>Juniori!LZ14</f>
        <v>0</v>
      </c>
      <c r="MA40" s="97">
        <f>Juniori!MA14</f>
        <v>0</v>
      </c>
      <c r="MB40" s="97">
        <f>Juniori!MB14</f>
        <v>0</v>
      </c>
      <c r="MC40" s="97">
        <f>Juniori!MC14</f>
        <v>0</v>
      </c>
      <c r="MD40" s="97">
        <f>Juniori!MD14</f>
        <v>0</v>
      </c>
      <c r="ME40" s="97">
        <f>Juniori!ME14</f>
        <v>0</v>
      </c>
      <c r="MF40" s="97">
        <f>Juniori!MF14</f>
        <v>0</v>
      </c>
      <c r="MG40" s="97">
        <f>Juniori!MG14</f>
        <v>0</v>
      </c>
      <c r="MH40" s="97">
        <f>Juniori!MH14</f>
        <v>0</v>
      </c>
      <c r="MI40" s="97">
        <f>Juniori!MI14</f>
        <v>0</v>
      </c>
      <c r="MJ40" s="97">
        <f>Juniori!MJ14</f>
        <v>0</v>
      </c>
      <c r="MK40" s="97">
        <f>Juniori!MK14</f>
        <v>0</v>
      </c>
      <c r="ML40" s="97">
        <f>Juniori!ML14</f>
        <v>0</v>
      </c>
      <c r="MM40" s="97">
        <f>Juniori!MM14</f>
        <v>0</v>
      </c>
      <c r="MN40" s="97">
        <f>Juniori!MN14</f>
        <v>0</v>
      </c>
      <c r="MO40" s="97">
        <f>Juniori!MO14</f>
        <v>0</v>
      </c>
      <c r="MP40" s="97">
        <f>Juniori!MP14</f>
        <v>0</v>
      </c>
      <c r="MQ40" s="97">
        <f>Juniori!MQ14</f>
        <v>0</v>
      </c>
      <c r="MR40" s="97">
        <f>Juniori!MR14</f>
        <v>0</v>
      </c>
      <c r="MS40" s="97">
        <f>Juniori!MS14</f>
        <v>0</v>
      </c>
      <c r="MT40" s="97">
        <f>Juniori!MT14</f>
        <v>0</v>
      </c>
      <c r="MU40" s="97">
        <f>Juniori!MU14</f>
        <v>0</v>
      </c>
      <c r="MV40" s="97">
        <f>Juniori!MV14</f>
        <v>0</v>
      </c>
      <c r="MW40" s="97">
        <f>Juniori!MW14</f>
        <v>0</v>
      </c>
      <c r="MX40" s="97">
        <f>Juniori!MX14</f>
        <v>0</v>
      </c>
      <c r="MY40" s="97">
        <f>Juniori!MY14</f>
        <v>0</v>
      </c>
      <c r="MZ40" s="97">
        <f>Juniori!MZ14</f>
        <v>0</v>
      </c>
      <c r="NA40" s="97">
        <f>Juniori!NA14</f>
        <v>0</v>
      </c>
      <c r="NB40" s="97">
        <f>Juniori!NB14</f>
        <v>0</v>
      </c>
      <c r="NC40" s="97">
        <f>Juniori!NC14</f>
        <v>0</v>
      </c>
      <c r="ND40" s="97">
        <f>Juniori!ND14</f>
        <v>0</v>
      </c>
      <c r="NE40" s="97">
        <f>Juniori!NE14</f>
        <v>0</v>
      </c>
      <c r="NF40" s="97">
        <f>Juniori!NF14</f>
        <v>0</v>
      </c>
      <c r="NG40" s="97">
        <f>Juniori!NG14</f>
        <v>0</v>
      </c>
      <c r="NH40" s="97">
        <f>Juniori!NH14</f>
        <v>0</v>
      </c>
      <c r="NI40" s="97">
        <f>Juniori!NI14</f>
        <v>0</v>
      </c>
      <c r="NJ40" s="97">
        <f>Juniori!NJ14</f>
        <v>0</v>
      </c>
      <c r="NK40" s="97">
        <f>Juniori!NK14</f>
        <v>0</v>
      </c>
      <c r="NL40" s="97">
        <f>Juniori!NL14</f>
        <v>0</v>
      </c>
      <c r="NM40" s="97">
        <f>Juniori!NM14</f>
        <v>0</v>
      </c>
      <c r="NN40" s="97">
        <f>Juniori!NN14</f>
        <v>0</v>
      </c>
      <c r="NO40" s="97">
        <f>Juniori!NO14</f>
        <v>0</v>
      </c>
      <c r="NP40" s="97">
        <f>Juniori!NP14</f>
        <v>0</v>
      </c>
      <c r="NQ40" s="97">
        <f>Juniori!NQ14</f>
        <v>0</v>
      </c>
      <c r="NR40" s="97">
        <f>Juniori!NR14</f>
        <v>0</v>
      </c>
      <c r="NS40" s="97">
        <f>Juniori!NS14</f>
        <v>0</v>
      </c>
      <c r="NT40" s="97">
        <f>Juniori!NT14</f>
        <v>0</v>
      </c>
      <c r="NU40" s="97">
        <f>Juniori!NU14</f>
        <v>0</v>
      </c>
      <c r="NV40" s="97">
        <f>Juniori!NV14</f>
        <v>0</v>
      </c>
      <c r="NW40" s="97">
        <f>Juniori!NW14</f>
        <v>0</v>
      </c>
      <c r="NX40" s="97">
        <f>Juniori!NX14</f>
        <v>0</v>
      </c>
      <c r="NY40" s="97">
        <f>Juniori!NY14</f>
        <v>0</v>
      </c>
      <c r="NZ40" s="97">
        <f>Juniori!NZ14</f>
        <v>0</v>
      </c>
      <c r="OA40" s="97">
        <f>Juniori!OA14</f>
        <v>0</v>
      </c>
      <c r="OB40" s="97">
        <f>Juniori!OB14</f>
        <v>0</v>
      </c>
      <c r="OC40" s="97">
        <f>Juniori!OC14</f>
        <v>0</v>
      </c>
      <c r="OD40" s="97">
        <f>Juniori!OD14</f>
        <v>0</v>
      </c>
      <c r="OE40" s="97">
        <f>Juniori!OE14</f>
        <v>0</v>
      </c>
      <c r="OF40" s="97">
        <f>Juniori!OF14</f>
        <v>0</v>
      </c>
      <c r="OG40" s="97">
        <f>Juniori!OG14</f>
        <v>0</v>
      </c>
      <c r="OH40" s="97">
        <f>Juniori!OH14</f>
        <v>0</v>
      </c>
      <c r="OI40" s="97">
        <f>Juniori!OI14</f>
        <v>0</v>
      </c>
      <c r="OJ40" s="97">
        <f>Juniori!OJ14</f>
        <v>0</v>
      </c>
      <c r="OK40" s="97">
        <f>Juniori!OK14</f>
        <v>0</v>
      </c>
      <c r="OL40" s="97">
        <f>Juniori!OL14</f>
        <v>0</v>
      </c>
      <c r="OM40" s="97">
        <f>Juniori!OM14</f>
        <v>0</v>
      </c>
      <c r="ON40" s="97">
        <f>Juniori!ON14</f>
        <v>0</v>
      </c>
      <c r="OO40" s="97">
        <f>Juniori!OO14</f>
        <v>0</v>
      </c>
      <c r="OP40" s="97">
        <f>Juniori!OP14</f>
        <v>0</v>
      </c>
      <c r="OQ40" s="97">
        <f>Juniori!OQ14</f>
        <v>0</v>
      </c>
      <c r="OR40" s="97">
        <f>Juniori!OR14</f>
        <v>0</v>
      </c>
      <c r="OS40" s="97">
        <f>Juniori!OS14</f>
        <v>0</v>
      </c>
      <c r="OT40" s="97">
        <f>Juniori!OT14</f>
        <v>0</v>
      </c>
      <c r="OU40" s="97">
        <f>Juniori!OU14</f>
        <v>0</v>
      </c>
      <c r="OV40" s="97">
        <f>Juniori!OV14</f>
        <v>0</v>
      </c>
      <c r="OW40" s="97">
        <f>Juniori!OW14</f>
        <v>0</v>
      </c>
      <c r="OX40" s="97">
        <f>Juniori!OX14</f>
        <v>0</v>
      </c>
      <c r="OY40" s="97">
        <f>Juniori!OY14</f>
        <v>0</v>
      </c>
      <c r="OZ40" s="97">
        <f>Juniori!OZ14</f>
        <v>0</v>
      </c>
      <c r="PA40" s="97">
        <f>Juniori!PA14</f>
        <v>0</v>
      </c>
      <c r="PB40" s="97">
        <f>Juniori!PB14</f>
        <v>0</v>
      </c>
      <c r="PC40" s="97">
        <f>Juniori!PC14</f>
        <v>0</v>
      </c>
      <c r="PD40" s="97">
        <f>Juniori!PD14</f>
        <v>0</v>
      </c>
      <c r="PE40" s="97">
        <f>Juniori!PE14</f>
        <v>0</v>
      </c>
      <c r="PF40" s="97">
        <f>Juniori!PF14</f>
        <v>0</v>
      </c>
      <c r="PG40" s="97">
        <f>Juniori!PG14</f>
        <v>0</v>
      </c>
      <c r="PH40" s="97">
        <f>Juniori!PH14</f>
        <v>0</v>
      </c>
      <c r="PI40" s="97">
        <f>Juniori!PI14</f>
        <v>0</v>
      </c>
      <c r="PJ40" s="97">
        <f>Juniori!PJ14</f>
        <v>0</v>
      </c>
      <c r="PK40" s="97">
        <f>Juniori!PK14</f>
        <v>0</v>
      </c>
      <c r="PL40" s="97">
        <f>Juniori!PL14</f>
        <v>0</v>
      </c>
      <c r="PM40" s="97">
        <f>Juniori!PM14</f>
        <v>0</v>
      </c>
      <c r="PN40" s="97">
        <f>Juniori!PN14</f>
        <v>0</v>
      </c>
      <c r="PO40" s="97">
        <f>Juniori!PO14</f>
        <v>0</v>
      </c>
      <c r="PP40" s="97">
        <f>Juniori!PP14</f>
        <v>0</v>
      </c>
      <c r="PQ40" s="97">
        <f>Juniori!PQ14</f>
        <v>0</v>
      </c>
      <c r="PR40" s="97">
        <f>Juniori!PR14</f>
        <v>0</v>
      </c>
      <c r="PS40" s="97">
        <f>Juniori!PS14</f>
        <v>0</v>
      </c>
      <c r="PT40" s="97">
        <f>Juniori!PT14</f>
        <v>0</v>
      </c>
      <c r="PU40" s="97">
        <f>Juniori!PU14</f>
        <v>0</v>
      </c>
      <c r="PV40" s="97">
        <f>Juniori!PV14</f>
        <v>0</v>
      </c>
      <c r="PW40" s="97">
        <f>Juniori!PW14</f>
        <v>0</v>
      </c>
      <c r="PX40" s="97">
        <f>Juniori!PX14</f>
        <v>0</v>
      </c>
      <c r="PY40" s="97">
        <f>Juniori!PY14</f>
        <v>0</v>
      </c>
      <c r="PZ40" s="97">
        <f>Juniori!PZ14</f>
        <v>0</v>
      </c>
      <c r="QA40" s="97">
        <f>Juniori!QA14</f>
        <v>0</v>
      </c>
      <c r="QB40" s="97">
        <f>Juniori!QB14</f>
        <v>0</v>
      </c>
      <c r="QC40" s="97">
        <f>Juniori!QC14</f>
        <v>0</v>
      </c>
      <c r="QD40" s="97">
        <f>Juniori!QD14</f>
        <v>0</v>
      </c>
      <c r="QE40" s="97">
        <f>Juniori!QE14</f>
        <v>0</v>
      </c>
      <c r="QF40" s="97">
        <f>Juniori!QF14</f>
        <v>0</v>
      </c>
      <c r="QG40" s="97">
        <f>Juniori!QG14</f>
        <v>0</v>
      </c>
      <c r="QH40" s="97">
        <f>Juniori!QH14</f>
        <v>0</v>
      </c>
      <c r="QI40" s="97">
        <f>Juniori!QI14</f>
        <v>0</v>
      </c>
      <c r="QJ40" s="97">
        <f>Juniori!QJ14</f>
        <v>0</v>
      </c>
      <c r="QK40" s="97">
        <f>Juniori!QK14</f>
        <v>0</v>
      </c>
      <c r="QL40" s="97">
        <f>Juniori!QL14</f>
        <v>0</v>
      </c>
      <c r="QM40" s="97">
        <f>Juniori!QM14</f>
        <v>0</v>
      </c>
      <c r="QN40" s="97">
        <f>Juniori!QN14</f>
        <v>0</v>
      </c>
      <c r="QO40" s="97">
        <f>Juniori!QO14</f>
        <v>0</v>
      </c>
      <c r="QP40" s="97">
        <f>Juniori!QP14</f>
        <v>0</v>
      </c>
      <c r="QQ40" s="97">
        <f>Juniori!QQ14</f>
        <v>0</v>
      </c>
      <c r="QR40" s="97">
        <f>Juniori!QR14</f>
        <v>0</v>
      </c>
      <c r="QS40" s="97">
        <f>Juniori!QS14</f>
        <v>0</v>
      </c>
      <c r="QT40" s="97">
        <f>Juniori!QT14</f>
        <v>0</v>
      </c>
      <c r="QU40" s="97">
        <f>Juniori!QU14</f>
        <v>0</v>
      </c>
      <c r="QV40" s="97">
        <f>Juniori!QV14</f>
        <v>0</v>
      </c>
      <c r="QW40" s="97">
        <f>Juniori!QW14</f>
        <v>0</v>
      </c>
      <c r="QX40" s="97">
        <f>Juniori!QX14</f>
        <v>0</v>
      </c>
      <c r="QY40" s="97">
        <f>Juniori!QY14</f>
        <v>0</v>
      </c>
      <c r="QZ40" s="97">
        <f>Juniori!QZ14</f>
        <v>0</v>
      </c>
      <c r="RA40" s="97">
        <f>Juniori!RA14</f>
        <v>0</v>
      </c>
      <c r="RB40" s="97">
        <f>Juniori!RB14</f>
        <v>0</v>
      </c>
      <c r="RC40" s="97">
        <f>Juniori!RC14</f>
        <v>0</v>
      </c>
      <c r="RD40" s="97">
        <f>Juniori!RD14</f>
        <v>0</v>
      </c>
      <c r="RE40" s="97">
        <f>Juniori!RE14</f>
        <v>0</v>
      </c>
      <c r="RF40" s="97">
        <f>Juniori!RF14</f>
        <v>0</v>
      </c>
      <c r="RG40" s="97">
        <f>Juniori!RG14</f>
        <v>0</v>
      </c>
      <c r="RH40" s="97">
        <f>Juniori!RH14</f>
        <v>0</v>
      </c>
      <c r="RI40" s="97">
        <f>Juniori!RI14</f>
        <v>0</v>
      </c>
      <c r="RJ40" s="97">
        <f>Juniori!RJ14</f>
        <v>0</v>
      </c>
      <c r="RK40" s="97">
        <f>Juniori!RK14</f>
        <v>0</v>
      </c>
      <c r="RL40" s="97">
        <f>Juniori!RL14</f>
        <v>0</v>
      </c>
      <c r="RM40" s="97">
        <f>Juniori!RM14</f>
        <v>0</v>
      </c>
      <c r="RN40" s="97">
        <f>Juniori!RN14</f>
        <v>0</v>
      </c>
      <c r="RO40" s="97">
        <f>Juniori!RO14</f>
        <v>0</v>
      </c>
      <c r="RP40" s="97">
        <f>Juniori!RP14</f>
        <v>0</v>
      </c>
      <c r="RQ40" s="97">
        <f>Juniori!RQ14</f>
        <v>0</v>
      </c>
      <c r="RR40" s="97">
        <f>Juniori!RR14</f>
        <v>0</v>
      </c>
      <c r="RS40" s="97">
        <f>Juniori!RS14</f>
        <v>0</v>
      </c>
      <c r="RT40" s="97">
        <f>Juniori!RT14</f>
        <v>0</v>
      </c>
      <c r="RU40" s="97">
        <f>Juniori!RU14</f>
        <v>0</v>
      </c>
      <c r="RV40" s="97">
        <f>Juniori!RV14</f>
        <v>0</v>
      </c>
      <c r="RW40" s="97">
        <f>Juniori!RW14</f>
        <v>0</v>
      </c>
      <c r="RX40" s="97">
        <f>Juniori!RX14</f>
        <v>0</v>
      </c>
      <c r="RY40" s="97">
        <f>Juniori!RY14</f>
        <v>0</v>
      </c>
      <c r="RZ40" s="97">
        <f>Juniori!RZ14</f>
        <v>0</v>
      </c>
      <c r="SA40" s="97">
        <f>Juniori!SA14</f>
        <v>0</v>
      </c>
      <c r="SB40" s="97">
        <f>Juniori!SB14</f>
        <v>0</v>
      </c>
      <c r="SC40" s="97">
        <f>Juniori!SC14</f>
        <v>0</v>
      </c>
      <c r="SD40" s="97">
        <f>Juniori!SD14</f>
        <v>0</v>
      </c>
      <c r="SE40" s="97">
        <f>Juniori!SE14</f>
        <v>0</v>
      </c>
      <c r="SF40" s="97">
        <f>Juniori!SF14</f>
        <v>0</v>
      </c>
      <c r="SG40" s="97">
        <f>Juniori!SG14</f>
        <v>0</v>
      </c>
      <c r="SH40" s="97">
        <f>Juniori!SH14</f>
        <v>0</v>
      </c>
      <c r="SI40" s="97">
        <f>Juniori!SI14</f>
        <v>0</v>
      </c>
      <c r="SJ40" s="97">
        <f>Juniori!SJ14</f>
        <v>0</v>
      </c>
      <c r="SK40" s="97">
        <f>Juniori!SK14</f>
        <v>0</v>
      </c>
      <c r="SL40" s="97">
        <f>Juniori!SL14</f>
        <v>0</v>
      </c>
      <c r="SM40" s="97">
        <f>Juniori!SM14</f>
        <v>0</v>
      </c>
      <c r="SN40" s="97">
        <f>Juniori!SN14</f>
        <v>0</v>
      </c>
      <c r="SO40" s="97">
        <f>Juniori!SO14</f>
        <v>0</v>
      </c>
      <c r="SP40" s="97">
        <f>Juniori!SP14</f>
        <v>0</v>
      </c>
      <c r="SQ40" s="97">
        <f>Juniori!SQ14</f>
        <v>0</v>
      </c>
      <c r="SR40" s="97">
        <f>Juniori!SR14</f>
        <v>0</v>
      </c>
      <c r="SS40" s="97">
        <f>Juniori!SS14</f>
        <v>0</v>
      </c>
      <c r="ST40" s="97">
        <f>Juniori!ST14</f>
        <v>0</v>
      </c>
      <c r="SU40" s="97">
        <f>Juniori!SU14</f>
        <v>0</v>
      </c>
      <c r="SV40" s="97">
        <f>Juniori!SV14</f>
        <v>0</v>
      </c>
      <c r="SW40" s="97">
        <f>Juniori!SW14</f>
        <v>0</v>
      </c>
      <c r="SX40" s="97">
        <f>Juniori!SX14</f>
        <v>0</v>
      </c>
      <c r="SY40" s="97">
        <f>Juniori!SY14</f>
        <v>0</v>
      </c>
      <c r="SZ40" s="97">
        <f>Juniori!SZ14</f>
        <v>0</v>
      </c>
      <c r="TA40" s="97">
        <f>Juniori!TA14</f>
        <v>0</v>
      </c>
      <c r="TB40" s="97">
        <f>Juniori!TB14</f>
        <v>0</v>
      </c>
    </row>
    <row r="41" spans="1:522" s="1" customFormat="1" ht="18" customHeight="1" x14ac:dyDescent="0.2">
      <c r="A41" s="12">
        <v>25</v>
      </c>
      <c r="B41" s="11" t="s">
        <v>561</v>
      </c>
      <c r="C41" s="1">
        <v>13316</v>
      </c>
      <c r="E41" s="4" t="s">
        <v>109</v>
      </c>
      <c r="F41" s="9">
        <v>7749</v>
      </c>
      <c r="G41" s="9" t="s">
        <v>98</v>
      </c>
      <c r="H41" s="4" t="s">
        <v>179</v>
      </c>
      <c r="I41" s="1">
        <f t="shared" si="4"/>
        <v>3</v>
      </c>
      <c r="J41" s="12">
        <f>Tabuľka3[[#This Row],[Stĺpec9]]</f>
        <v>3</v>
      </c>
      <c r="K41" s="97">
        <f>Seniori!K17</f>
        <v>0</v>
      </c>
      <c r="L41" s="97">
        <f>Seniori!L17</f>
        <v>0</v>
      </c>
      <c r="M41" s="97">
        <f>Seniori!M17</f>
        <v>0</v>
      </c>
      <c r="N41" s="97">
        <f>Seniori!N17</f>
        <v>0</v>
      </c>
      <c r="O41" s="97">
        <f>Seniori!O17</f>
        <v>0</v>
      </c>
      <c r="P41" s="97">
        <f>Seniori!P17</f>
        <v>0</v>
      </c>
      <c r="Q41" s="97">
        <f>Seniori!Q17</f>
        <v>0</v>
      </c>
      <c r="R41" s="97">
        <f>Seniori!R17</f>
        <v>0</v>
      </c>
      <c r="S41" s="97">
        <f>Seniori!S17</f>
        <v>0</v>
      </c>
      <c r="T41" s="97">
        <f>Seniori!T17</f>
        <v>0</v>
      </c>
      <c r="U41" s="97">
        <f>Seniori!U17</f>
        <v>0</v>
      </c>
      <c r="V41" s="97">
        <f>Seniori!V17</f>
        <v>0</v>
      </c>
      <c r="W41" s="97">
        <f>Seniori!W17</f>
        <v>0</v>
      </c>
      <c r="X41" s="97">
        <f>Seniori!X17</f>
        <v>0</v>
      </c>
      <c r="Y41" s="97">
        <f>Seniori!Y17</f>
        <v>0</v>
      </c>
      <c r="Z41" s="97">
        <f>Seniori!Z17</f>
        <v>0</v>
      </c>
      <c r="AA41" s="97">
        <f>Seniori!AA17</f>
        <v>0</v>
      </c>
      <c r="AB41" s="97">
        <f>Seniori!AB17</f>
        <v>0</v>
      </c>
      <c r="AC41" s="97">
        <f>Seniori!AC17</f>
        <v>0</v>
      </c>
      <c r="AD41" s="97">
        <f>Seniori!AD17</f>
        <v>0</v>
      </c>
      <c r="AE41" s="97">
        <f>Seniori!AE17</f>
        <v>0</v>
      </c>
      <c r="AF41" s="97">
        <f>Seniori!AF17</f>
        <v>0</v>
      </c>
      <c r="AG41" s="97">
        <f>Seniori!AG17</f>
        <v>0</v>
      </c>
      <c r="AH41" s="97">
        <f>Seniori!AH17</f>
        <v>0</v>
      </c>
      <c r="AI41" s="97">
        <f>Seniori!AI17</f>
        <v>0</v>
      </c>
      <c r="AJ41" s="97">
        <f>Seniori!AJ17</f>
        <v>0</v>
      </c>
      <c r="AK41" s="97">
        <f>Seniori!AK17</f>
        <v>0</v>
      </c>
      <c r="AL41" s="97">
        <f>Seniori!AL17</f>
        <v>0</v>
      </c>
      <c r="AM41" s="97">
        <f>Seniori!AM17</f>
        <v>0</v>
      </c>
      <c r="AN41" s="97">
        <f>Seniori!AN17</f>
        <v>0</v>
      </c>
      <c r="AO41" s="97">
        <f>Seniori!AO17</f>
        <v>0</v>
      </c>
      <c r="AP41" s="97">
        <f>Seniori!AP17</f>
        <v>0</v>
      </c>
      <c r="AQ41" s="97">
        <f>Seniori!AQ17</f>
        <v>0</v>
      </c>
      <c r="AR41" s="97">
        <f>Seniori!AR17</f>
        <v>0</v>
      </c>
      <c r="AS41" s="97">
        <f>Seniori!AS17</f>
        <v>0</v>
      </c>
      <c r="AT41" s="97">
        <f>Seniori!AT17</f>
        <v>0</v>
      </c>
      <c r="AU41" s="97">
        <f>Seniori!AU17</f>
        <v>0</v>
      </c>
      <c r="AV41" s="97">
        <f>Seniori!AV17</f>
        <v>0</v>
      </c>
      <c r="AW41" s="97">
        <f>Seniori!AW17</f>
        <v>0</v>
      </c>
      <c r="AX41" s="97">
        <f>Seniori!AX17</f>
        <v>0</v>
      </c>
      <c r="AY41" s="97">
        <f>Seniori!AY17</f>
        <v>0</v>
      </c>
      <c r="AZ41" s="97">
        <f>Seniori!AZ17</f>
        <v>0</v>
      </c>
      <c r="BA41" s="97">
        <f>Seniori!BA17</f>
        <v>0</v>
      </c>
      <c r="BB41" s="97">
        <f>Seniori!BB17</f>
        <v>0</v>
      </c>
      <c r="BC41" s="97">
        <f>Seniori!BC17</f>
        <v>0</v>
      </c>
      <c r="BD41" s="97">
        <f>Seniori!BD17</f>
        <v>0</v>
      </c>
      <c r="BE41" s="97">
        <f>Seniori!BE17</f>
        <v>0</v>
      </c>
      <c r="BF41" s="97">
        <f>Seniori!BF17</f>
        <v>0</v>
      </c>
      <c r="BG41" s="97">
        <f>Seniori!BG17</f>
        <v>0</v>
      </c>
      <c r="BH41" s="97">
        <f>Seniori!BH17</f>
        <v>0</v>
      </c>
      <c r="BI41" s="97">
        <f>Seniori!BI17</f>
        <v>0</v>
      </c>
      <c r="BJ41" s="97">
        <f>Seniori!BJ17</f>
        <v>0</v>
      </c>
      <c r="BK41" s="97">
        <f>Seniori!BK17</f>
        <v>0</v>
      </c>
      <c r="BL41" s="97">
        <f>Seniori!BL17</f>
        <v>3</v>
      </c>
      <c r="BM41" s="97">
        <f>Seniori!BM17</f>
        <v>0</v>
      </c>
      <c r="BN41" s="97">
        <f>Seniori!BN17</f>
        <v>0</v>
      </c>
      <c r="BO41" s="97">
        <f>Seniori!BO17</f>
        <v>0</v>
      </c>
      <c r="BP41" s="97">
        <f>Seniori!BP17</f>
        <v>0</v>
      </c>
      <c r="BQ41" s="97">
        <f>Seniori!BQ17</f>
        <v>0</v>
      </c>
      <c r="BR41" s="97">
        <f>Seniori!BR17</f>
        <v>0</v>
      </c>
      <c r="BS41" s="97">
        <f>Seniori!BS17</f>
        <v>0</v>
      </c>
      <c r="BT41" s="97" t="str">
        <f>Seniori!BT17</f>
        <v>o</v>
      </c>
      <c r="BU41" s="97">
        <f>Seniori!BU17</f>
        <v>0</v>
      </c>
      <c r="BV41" s="97">
        <f>Seniori!BV17</f>
        <v>0</v>
      </c>
      <c r="BW41" s="97">
        <f>Seniori!BW17</f>
        <v>0</v>
      </c>
      <c r="BX41" s="97">
        <f>Seniori!BX17</f>
        <v>0</v>
      </c>
      <c r="BY41" s="97">
        <f>Seniori!BY17</f>
        <v>0</v>
      </c>
      <c r="BZ41" s="97">
        <f>Seniori!BZ17</f>
        <v>0</v>
      </c>
      <c r="CA41" s="97">
        <f>Seniori!CA17</f>
        <v>0</v>
      </c>
      <c r="CB41" s="97">
        <f>Seniori!CB17</f>
        <v>0</v>
      </c>
      <c r="CC41" s="97">
        <f>Seniori!CC17</f>
        <v>0</v>
      </c>
      <c r="CD41" s="97">
        <f>Seniori!CD17</f>
        <v>0</v>
      </c>
      <c r="CE41" s="97">
        <f>Seniori!CE17</f>
        <v>0</v>
      </c>
      <c r="CF41" s="97">
        <f>Seniori!CF17</f>
        <v>0</v>
      </c>
      <c r="CG41" s="97">
        <f>Seniori!CG17</f>
        <v>0</v>
      </c>
      <c r="CH41" s="97">
        <f>Seniori!CH17</f>
        <v>0</v>
      </c>
      <c r="CI41" s="97">
        <f>Seniori!CI17</f>
        <v>0</v>
      </c>
      <c r="CJ41" s="97">
        <f>Seniori!CJ17</f>
        <v>0</v>
      </c>
      <c r="CK41" s="97">
        <f>Seniori!CK17</f>
        <v>0</v>
      </c>
      <c r="CL41" s="97">
        <f>Seniori!CL17</f>
        <v>0</v>
      </c>
      <c r="CM41" s="97">
        <f>Seniori!CM17</f>
        <v>0</v>
      </c>
      <c r="CN41" s="97">
        <f>Seniori!CN17</f>
        <v>0</v>
      </c>
      <c r="CO41" s="97">
        <f>Seniori!CO17</f>
        <v>0</v>
      </c>
      <c r="CP41" s="97">
        <f>Seniori!CP17</f>
        <v>0</v>
      </c>
      <c r="CQ41" s="97">
        <f>Seniori!CQ17</f>
        <v>0</v>
      </c>
      <c r="CR41" s="97">
        <f>Seniori!CR17</f>
        <v>0</v>
      </c>
      <c r="CS41" s="97">
        <f>Seniori!CS17</f>
        <v>0</v>
      </c>
      <c r="CT41" s="97">
        <f>Seniori!CT17</f>
        <v>0</v>
      </c>
      <c r="CU41" s="97">
        <f>Seniori!CU17</f>
        <v>0</v>
      </c>
      <c r="CV41" s="97">
        <f>Seniori!CV17</f>
        <v>0</v>
      </c>
      <c r="CW41" s="97">
        <f>Seniori!CW17</f>
        <v>0</v>
      </c>
      <c r="CX41" s="97">
        <f>Seniori!CX17</f>
        <v>0</v>
      </c>
      <c r="CY41" s="97">
        <f>Seniori!CY17</f>
        <v>0</v>
      </c>
      <c r="CZ41" s="97">
        <f>Seniori!CZ17</f>
        <v>0</v>
      </c>
      <c r="DA41" s="97">
        <f>Seniori!DA17</f>
        <v>0</v>
      </c>
      <c r="DB41" s="97">
        <f>Seniori!DB17</f>
        <v>0</v>
      </c>
      <c r="DC41" s="97">
        <f>Seniori!DC17</f>
        <v>0</v>
      </c>
      <c r="DD41" s="97">
        <f>Seniori!DD17</f>
        <v>0</v>
      </c>
      <c r="DE41" s="97">
        <f>Seniori!DE17</f>
        <v>0</v>
      </c>
      <c r="DF41" s="97">
        <f>Seniori!DF17</f>
        <v>0</v>
      </c>
      <c r="DG41" s="97">
        <f>Seniori!DG17</f>
        <v>0</v>
      </c>
      <c r="DH41" s="97">
        <f>Seniori!DH17</f>
        <v>0</v>
      </c>
      <c r="DI41" s="97">
        <f>Seniori!DI17</f>
        <v>0</v>
      </c>
      <c r="DJ41" s="97">
        <f>Seniori!DJ17</f>
        <v>0</v>
      </c>
      <c r="DK41" s="97">
        <f>Seniori!DK17</f>
        <v>0</v>
      </c>
      <c r="DL41" s="97">
        <f>Seniori!DL17</f>
        <v>0</v>
      </c>
      <c r="DM41" s="97">
        <f>Seniori!DM17</f>
        <v>0</v>
      </c>
      <c r="DN41" s="97">
        <f>Seniori!DN17</f>
        <v>0</v>
      </c>
      <c r="DO41" s="97">
        <f>Seniori!DO17</f>
        <v>0</v>
      </c>
      <c r="DP41" s="97">
        <f>Seniori!DP17</f>
        <v>0</v>
      </c>
      <c r="DQ41" s="97">
        <f>Seniori!DQ17</f>
        <v>0</v>
      </c>
      <c r="DR41" s="97">
        <f>Seniori!DR17</f>
        <v>0</v>
      </c>
      <c r="DS41" s="97">
        <f>Seniori!DS17</f>
        <v>0</v>
      </c>
      <c r="DT41" s="97">
        <f>Seniori!DT17</f>
        <v>0</v>
      </c>
      <c r="DU41" s="97">
        <f>Seniori!DU17</f>
        <v>0</v>
      </c>
      <c r="DV41" s="97">
        <f>Seniori!DV17</f>
        <v>0</v>
      </c>
      <c r="DW41" s="97">
        <f>Seniori!DW17</f>
        <v>0</v>
      </c>
      <c r="DX41" s="97">
        <f>Seniori!DX17</f>
        <v>0</v>
      </c>
      <c r="DY41" s="97">
        <f>Seniori!DY17</f>
        <v>0</v>
      </c>
      <c r="DZ41" s="97">
        <f>Seniori!DZ17</f>
        <v>0</v>
      </c>
      <c r="EA41" s="97">
        <f>Seniori!EA17</f>
        <v>0</v>
      </c>
      <c r="EB41" s="97">
        <f>Seniori!EB17</f>
        <v>0</v>
      </c>
      <c r="EC41" s="97">
        <f>Seniori!EC17</f>
        <v>0</v>
      </c>
      <c r="ED41" s="97">
        <f>Seniori!ED17</f>
        <v>0</v>
      </c>
      <c r="EE41" s="97">
        <f>Seniori!EE17</f>
        <v>0</v>
      </c>
      <c r="EF41" s="97">
        <f>Seniori!EF17</f>
        <v>0</v>
      </c>
      <c r="EG41" s="97">
        <f>Seniori!EG17</f>
        <v>0</v>
      </c>
      <c r="EH41" s="97">
        <f>Seniori!EH17</f>
        <v>0</v>
      </c>
      <c r="EI41" s="97">
        <f>Seniori!EI17</f>
        <v>0</v>
      </c>
      <c r="EJ41" s="97">
        <f>Seniori!EJ17</f>
        <v>0</v>
      </c>
      <c r="EK41" s="97">
        <f>Seniori!EK17</f>
        <v>0</v>
      </c>
      <c r="EL41" s="97">
        <f>Seniori!EL17</f>
        <v>0</v>
      </c>
      <c r="EM41" s="97">
        <f>Seniori!EM17</f>
        <v>0</v>
      </c>
      <c r="EN41" s="97">
        <f>Seniori!EN17</f>
        <v>0</v>
      </c>
      <c r="EO41" s="97">
        <f>Seniori!EO17</f>
        <v>0</v>
      </c>
      <c r="EP41" s="97">
        <f>Seniori!EP17</f>
        <v>0</v>
      </c>
      <c r="EQ41" s="97">
        <f>Seniori!EQ17</f>
        <v>0</v>
      </c>
      <c r="ER41" s="97">
        <f>Seniori!ER17</f>
        <v>0</v>
      </c>
      <c r="ES41" s="97">
        <f>Seniori!ES17</f>
        <v>0</v>
      </c>
      <c r="ET41" s="97">
        <f>Seniori!ET17</f>
        <v>0</v>
      </c>
      <c r="EU41" s="97">
        <f>Seniori!EU17</f>
        <v>0</v>
      </c>
      <c r="EV41" s="97">
        <f>Seniori!EV17</f>
        <v>0</v>
      </c>
      <c r="EW41" s="97">
        <f>Seniori!EW17</f>
        <v>0</v>
      </c>
      <c r="EX41" s="97">
        <f>Seniori!EX17</f>
        <v>0</v>
      </c>
      <c r="EY41" s="97">
        <f>Seniori!EY17</f>
        <v>0</v>
      </c>
      <c r="EZ41" s="97">
        <f>Seniori!EZ17</f>
        <v>0</v>
      </c>
      <c r="FA41" s="97">
        <f>Seniori!FA17</f>
        <v>0</v>
      </c>
      <c r="FB41" s="97">
        <f>Seniori!FB17</f>
        <v>0</v>
      </c>
      <c r="FC41" s="97">
        <f>Seniori!FC17</f>
        <v>0</v>
      </c>
      <c r="FD41" s="97">
        <f>Seniori!FD17</f>
        <v>0</v>
      </c>
      <c r="FE41" s="97">
        <f>Seniori!FE17</f>
        <v>0</v>
      </c>
      <c r="FF41" s="97">
        <f>Seniori!FF17</f>
        <v>0</v>
      </c>
      <c r="FG41" s="97">
        <f>Seniori!FG17</f>
        <v>0</v>
      </c>
      <c r="FH41" s="97">
        <f>Seniori!FH17</f>
        <v>0</v>
      </c>
      <c r="FI41" s="97">
        <f>Seniori!FI17</f>
        <v>0</v>
      </c>
      <c r="FJ41" s="97">
        <f>Seniori!FJ17</f>
        <v>0</v>
      </c>
      <c r="FK41" s="97">
        <f>Seniori!FK17</f>
        <v>0</v>
      </c>
      <c r="FL41" s="97">
        <f>Seniori!FL17</f>
        <v>0</v>
      </c>
      <c r="FM41" s="97">
        <f>Seniori!FM17</f>
        <v>0</v>
      </c>
      <c r="FN41" s="97">
        <f>Seniori!FN17</f>
        <v>0</v>
      </c>
      <c r="FO41" s="97">
        <f>Seniori!FO17</f>
        <v>0</v>
      </c>
      <c r="FP41" s="97">
        <f>Seniori!FP17</f>
        <v>0</v>
      </c>
      <c r="FQ41" s="97">
        <f>Seniori!FQ17</f>
        <v>0</v>
      </c>
      <c r="FR41" s="97">
        <f>Seniori!FR17</f>
        <v>0</v>
      </c>
      <c r="FS41" s="97">
        <f>Seniori!FS17</f>
        <v>0</v>
      </c>
      <c r="FT41" s="97">
        <f>Seniori!FT17</f>
        <v>0</v>
      </c>
      <c r="FU41" s="97">
        <f>Seniori!FU17</f>
        <v>0</v>
      </c>
      <c r="FV41" s="97">
        <f>Seniori!FV17</f>
        <v>0</v>
      </c>
      <c r="FW41" s="97">
        <f>Seniori!FW17</f>
        <v>0</v>
      </c>
      <c r="FX41" s="97">
        <f>Seniori!FX17</f>
        <v>0</v>
      </c>
      <c r="FY41" s="97">
        <f>Seniori!FY17</f>
        <v>0</v>
      </c>
      <c r="FZ41" s="97">
        <f>Seniori!FZ17</f>
        <v>0</v>
      </c>
      <c r="GA41" s="97">
        <f>Seniori!GA17</f>
        <v>0</v>
      </c>
      <c r="GB41" s="97">
        <f>Seniori!GB17</f>
        <v>0</v>
      </c>
      <c r="GC41" s="97">
        <f>Seniori!GC17</f>
        <v>0</v>
      </c>
      <c r="GD41" s="97">
        <f>Seniori!GD17</f>
        <v>0</v>
      </c>
      <c r="GE41" s="97">
        <f>Seniori!GE17</f>
        <v>0</v>
      </c>
      <c r="GF41" s="97">
        <f>Seniori!GF17</f>
        <v>0</v>
      </c>
      <c r="GG41" s="97">
        <f>Seniori!GG17</f>
        <v>0</v>
      </c>
      <c r="GH41" s="97">
        <f>Seniori!GH17</f>
        <v>0</v>
      </c>
      <c r="GI41" s="97">
        <f>Seniori!GI17</f>
        <v>0</v>
      </c>
      <c r="GJ41" s="97">
        <f>Seniori!GJ17</f>
        <v>0</v>
      </c>
      <c r="GK41" s="97">
        <f>Seniori!GK17</f>
        <v>0</v>
      </c>
      <c r="GL41" s="97">
        <f>Seniori!GL17</f>
        <v>0</v>
      </c>
      <c r="GM41" s="97">
        <f>Seniori!GM17</f>
        <v>0</v>
      </c>
      <c r="GN41" s="97">
        <f>Seniori!GN17</f>
        <v>0</v>
      </c>
      <c r="GO41" s="97">
        <f>Seniori!GO17</f>
        <v>0</v>
      </c>
      <c r="GP41" s="97">
        <f>Seniori!GP17</f>
        <v>0</v>
      </c>
      <c r="GQ41" s="97">
        <f>Seniori!GQ17</f>
        <v>0</v>
      </c>
      <c r="GR41" s="97">
        <f>Seniori!GR17</f>
        <v>0</v>
      </c>
      <c r="GS41" s="97">
        <f>Seniori!GS17</f>
        <v>0</v>
      </c>
      <c r="GT41" s="97">
        <f>Seniori!GT17</f>
        <v>0</v>
      </c>
      <c r="GU41" s="97">
        <f>Seniori!GU17</f>
        <v>0</v>
      </c>
      <c r="GV41" s="97">
        <f>Seniori!GV17</f>
        <v>0</v>
      </c>
      <c r="GW41" s="97">
        <f>Seniori!GW17</f>
        <v>0</v>
      </c>
      <c r="GX41" s="97">
        <f>Seniori!GX17</f>
        <v>0</v>
      </c>
      <c r="GY41" s="97">
        <f>Seniori!GY17</f>
        <v>0</v>
      </c>
      <c r="GZ41" s="97">
        <f>Seniori!GZ17</f>
        <v>0</v>
      </c>
      <c r="HA41" s="97">
        <f>Seniori!HA17</f>
        <v>0</v>
      </c>
      <c r="HB41" s="97">
        <f>Seniori!HB17</f>
        <v>0</v>
      </c>
      <c r="HC41" s="97">
        <f>Seniori!HC17</f>
        <v>0</v>
      </c>
      <c r="HD41" s="97">
        <f>Seniori!HD17</f>
        <v>0</v>
      </c>
      <c r="HE41" s="97">
        <f>Seniori!HE17</f>
        <v>0</v>
      </c>
      <c r="HF41" s="97">
        <f>Seniori!HF17</f>
        <v>0</v>
      </c>
      <c r="HG41" s="97">
        <f>Seniori!HG17</f>
        <v>0</v>
      </c>
      <c r="HH41" s="97">
        <f>Seniori!HH17</f>
        <v>0</v>
      </c>
      <c r="HI41" s="97">
        <f>Seniori!HI17</f>
        <v>0</v>
      </c>
      <c r="HJ41" s="97">
        <f>Seniori!HJ17</f>
        <v>0</v>
      </c>
      <c r="HK41" s="97">
        <f>Seniori!HK17</f>
        <v>0</v>
      </c>
      <c r="HL41" s="97">
        <f>Seniori!HL17</f>
        <v>0</v>
      </c>
      <c r="HM41" s="97">
        <f>Seniori!HM17</f>
        <v>0</v>
      </c>
      <c r="HN41" s="97">
        <f>Seniori!HN17</f>
        <v>0</v>
      </c>
      <c r="HO41" s="97">
        <f>Seniori!HO17</f>
        <v>0</v>
      </c>
      <c r="HP41" s="97">
        <f>Seniori!HP17</f>
        <v>0</v>
      </c>
      <c r="HQ41" s="97">
        <f>Seniori!HQ17</f>
        <v>0</v>
      </c>
      <c r="HR41" s="97">
        <f>Seniori!HR17</f>
        <v>0</v>
      </c>
      <c r="HS41" s="97">
        <f>Seniori!HS17</f>
        <v>0</v>
      </c>
      <c r="HT41" s="97">
        <f>Seniori!HT17</f>
        <v>0</v>
      </c>
      <c r="HU41" s="97">
        <f>Seniori!HU17</f>
        <v>0</v>
      </c>
      <c r="HV41" s="97">
        <f>Seniori!HV17</f>
        <v>0</v>
      </c>
      <c r="HW41" s="97">
        <f>Seniori!HW17</f>
        <v>0</v>
      </c>
      <c r="HX41" s="97">
        <f>Seniori!HX17</f>
        <v>0</v>
      </c>
      <c r="HY41" s="97">
        <f>Seniori!HY17</f>
        <v>0</v>
      </c>
      <c r="HZ41" s="97">
        <f>Seniori!HZ17</f>
        <v>0</v>
      </c>
      <c r="IA41" s="97">
        <f>Seniori!IA17</f>
        <v>0</v>
      </c>
      <c r="IB41" s="97">
        <f>Seniori!IB17</f>
        <v>0</v>
      </c>
      <c r="IC41" s="97">
        <f>Seniori!IC17</f>
        <v>0</v>
      </c>
      <c r="ID41" s="97">
        <f>Seniori!ID17</f>
        <v>0</v>
      </c>
      <c r="IE41" s="97">
        <f>Seniori!IE17</f>
        <v>0</v>
      </c>
      <c r="IF41" s="97">
        <f>Seniori!IF17</f>
        <v>0</v>
      </c>
      <c r="IG41" s="97">
        <f>Seniori!IG17</f>
        <v>0</v>
      </c>
      <c r="IH41" s="97">
        <f>Seniori!IH17</f>
        <v>0</v>
      </c>
      <c r="II41" s="97">
        <f>Seniori!II17</f>
        <v>0</v>
      </c>
      <c r="IJ41" s="97">
        <f>Seniori!IJ17</f>
        <v>0</v>
      </c>
      <c r="IK41" s="97">
        <f>Seniori!IK17</f>
        <v>0</v>
      </c>
      <c r="IL41" s="97">
        <f>Seniori!IL17</f>
        <v>0</v>
      </c>
      <c r="IM41" s="97">
        <f>Seniori!IM17</f>
        <v>0</v>
      </c>
      <c r="IN41" s="97">
        <f>Seniori!IN17</f>
        <v>0</v>
      </c>
      <c r="IO41" s="97">
        <f>Seniori!IO17</f>
        <v>0</v>
      </c>
      <c r="IP41" s="97">
        <f>Seniori!IP17</f>
        <v>0</v>
      </c>
      <c r="IQ41" s="97">
        <f>Seniori!IQ17</f>
        <v>0</v>
      </c>
      <c r="IR41" s="97">
        <f>Seniori!IR17</f>
        <v>0</v>
      </c>
      <c r="IS41" s="97">
        <f>Seniori!IS17</f>
        <v>0</v>
      </c>
      <c r="IT41" s="97">
        <f>Seniori!IT17</f>
        <v>0</v>
      </c>
      <c r="IU41" s="97">
        <f>Seniori!IU17</f>
        <v>0</v>
      </c>
      <c r="IV41" s="97">
        <f>Seniori!IV17</f>
        <v>0</v>
      </c>
      <c r="IW41" s="97">
        <f>Seniori!IW17</f>
        <v>0</v>
      </c>
      <c r="IX41" s="97">
        <f>Seniori!IX17</f>
        <v>0</v>
      </c>
      <c r="IY41" s="97">
        <f>Seniori!IY17</f>
        <v>0</v>
      </c>
      <c r="IZ41" s="97">
        <f>Seniori!IZ17</f>
        <v>0</v>
      </c>
      <c r="JA41" s="97">
        <f>Seniori!JA17</f>
        <v>0</v>
      </c>
      <c r="JB41" s="97">
        <f>Seniori!JB17</f>
        <v>0</v>
      </c>
      <c r="JC41" s="97">
        <f>Seniori!JC17</f>
        <v>0</v>
      </c>
      <c r="JD41" s="97">
        <f>Seniori!JD17</f>
        <v>0</v>
      </c>
      <c r="JE41" s="97">
        <f>Seniori!JE17</f>
        <v>0</v>
      </c>
      <c r="JF41" s="97">
        <f>Seniori!JF17</f>
        <v>0</v>
      </c>
      <c r="JG41" s="97">
        <f>Seniori!JG17</f>
        <v>0</v>
      </c>
      <c r="JH41" s="97">
        <f>Seniori!JH17</f>
        <v>0</v>
      </c>
      <c r="JI41" s="97">
        <f>Seniori!JI17</f>
        <v>0</v>
      </c>
      <c r="JJ41" s="97">
        <f>Seniori!JJ17</f>
        <v>0</v>
      </c>
      <c r="JK41" s="97">
        <f>Seniori!JK17</f>
        <v>0</v>
      </c>
      <c r="JL41" s="97">
        <f>Seniori!JL17</f>
        <v>0</v>
      </c>
      <c r="JM41" s="97">
        <f>Seniori!JM17</f>
        <v>0</v>
      </c>
      <c r="JN41" s="97">
        <f>Seniori!JN17</f>
        <v>0</v>
      </c>
      <c r="JO41" s="97">
        <f>Seniori!JO17</f>
        <v>0</v>
      </c>
      <c r="JP41" s="97">
        <f>Seniori!JP17</f>
        <v>0</v>
      </c>
      <c r="JQ41" s="97">
        <f>Seniori!JQ17</f>
        <v>0</v>
      </c>
      <c r="JR41" s="97">
        <f>Seniori!JR17</f>
        <v>0</v>
      </c>
      <c r="JS41" s="97">
        <f>Seniori!JS17</f>
        <v>0</v>
      </c>
      <c r="JT41" s="97">
        <f>Seniori!JT17</f>
        <v>0</v>
      </c>
      <c r="JU41" s="97">
        <f>Seniori!JU17</f>
        <v>0</v>
      </c>
      <c r="JV41" s="97">
        <f>Seniori!JV17</f>
        <v>0</v>
      </c>
      <c r="JW41" s="97">
        <f>Seniori!JW17</f>
        <v>0</v>
      </c>
      <c r="JX41" s="97">
        <f>Seniori!JX17</f>
        <v>0</v>
      </c>
      <c r="JY41" s="97">
        <f>Seniori!JY17</f>
        <v>0</v>
      </c>
      <c r="JZ41" s="97">
        <f>Seniori!JZ17</f>
        <v>0</v>
      </c>
      <c r="KA41" s="97">
        <f>Seniori!KA17</f>
        <v>0</v>
      </c>
      <c r="KB41" s="97">
        <f>Seniori!KB17</f>
        <v>0</v>
      </c>
      <c r="KC41" s="97">
        <f>Seniori!KC17</f>
        <v>0</v>
      </c>
      <c r="KD41" s="97">
        <f>Seniori!KD17</f>
        <v>0</v>
      </c>
      <c r="KE41" s="97">
        <f>Seniori!KE17</f>
        <v>0</v>
      </c>
      <c r="KF41" s="97">
        <f>Seniori!KF17</f>
        <v>0</v>
      </c>
      <c r="KG41" s="97">
        <f>Seniori!KG17</f>
        <v>0</v>
      </c>
      <c r="KH41" s="97">
        <f>Seniori!KH17</f>
        <v>0</v>
      </c>
      <c r="KI41" s="97">
        <f>Seniori!KI17</f>
        <v>0</v>
      </c>
      <c r="KJ41" s="97">
        <f>Seniori!KJ17</f>
        <v>0</v>
      </c>
      <c r="KK41" s="97">
        <f>Seniori!KK17</f>
        <v>0</v>
      </c>
      <c r="KL41" s="97">
        <f>Seniori!KL17</f>
        <v>0</v>
      </c>
      <c r="KM41" s="97">
        <f>Seniori!KM17</f>
        <v>0</v>
      </c>
      <c r="KN41" s="97">
        <f>Seniori!KN17</f>
        <v>0</v>
      </c>
      <c r="KO41" s="97">
        <f>Seniori!KO17</f>
        <v>0</v>
      </c>
      <c r="KP41" s="97">
        <f>Seniori!KP17</f>
        <v>0</v>
      </c>
      <c r="KQ41" s="97">
        <f>Seniori!KQ17</f>
        <v>0</v>
      </c>
      <c r="KR41" s="97">
        <f>Seniori!KR17</f>
        <v>0</v>
      </c>
      <c r="KS41" s="97">
        <f>Seniori!KS17</f>
        <v>0</v>
      </c>
      <c r="KT41" s="97">
        <f>Seniori!KT17</f>
        <v>0</v>
      </c>
      <c r="KU41" s="97">
        <f>Seniori!KU17</f>
        <v>0</v>
      </c>
      <c r="KV41" s="97">
        <f>Seniori!KV17</f>
        <v>0</v>
      </c>
      <c r="KW41" s="97">
        <f>Seniori!KW17</f>
        <v>0</v>
      </c>
      <c r="KX41" s="97">
        <f>Seniori!KX17</f>
        <v>0</v>
      </c>
      <c r="KY41" s="97">
        <f>Seniori!KY17</f>
        <v>0</v>
      </c>
      <c r="KZ41" s="97">
        <f>Seniori!KZ17</f>
        <v>0</v>
      </c>
      <c r="LA41" s="97">
        <f>Seniori!LA17</f>
        <v>0</v>
      </c>
      <c r="LB41" s="97">
        <f>Seniori!LB17</f>
        <v>0</v>
      </c>
      <c r="LC41" s="97">
        <f>Seniori!LC17</f>
        <v>0</v>
      </c>
      <c r="LD41" s="97">
        <f>Seniori!LD17</f>
        <v>0</v>
      </c>
      <c r="LE41" s="97">
        <f>Seniori!LE17</f>
        <v>0</v>
      </c>
      <c r="LF41" s="97">
        <f>Seniori!LF17</f>
        <v>0</v>
      </c>
      <c r="LG41" s="97">
        <f>Seniori!LG17</f>
        <v>0</v>
      </c>
      <c r="LH41" s="97">
        <f>Seniori!LH17</f>
        <v>0</v>
      </c>
      <c r="LI41" s="97">
        <f>Seniori!LI17</f>
        <v>0</v>
      </c>
      <c r="LJ41" s="97">
        <f>Seniori!LJ17</f>
        <v>0</v>
      </c>
      <c r="LK41" s="97">
        <f>Seniori!LK17</f>
        <v>0</v>
      </c>
      <c r="LL41" s="97">
        <f>Seniori!LL17</f>
        <v>0</v>
      </c>
      <c r="LM41" s="97">
        <f>Seniori!LM17</f>
        <v>0</v>
      </c>
      <c r="LN41" s="97">
        <f>Seniori!LN17</f>
        <v>0</v>
      </c>
      <c r="LO41" s="97">
        <f>Seniori!LO17</f>
        <v>0</v>
      </c>
      <c r="LP41" s="97">
        <f>Seniori!LP17</f>
        <v>0</v>
      </c>
      <c r="LQ41" s="97">
        <f>Seniori!LQ17</f>
        <v>0</v>
      </c>
      <c r="LR41" s="97">
        <f>Seniori!LR17</f>
        <v>0</v>
      </c>
      <c r="LS41" s="97">
        <f>Seniori!LS17</f>
        <v>0</v>
      </c>
      <c r="LT41" s="97">
        <f>Seniori!LT17</f>
        <v>0</v>
      </c>
      <c r="LU41" s="97">
        <f>Seniori!LU17</f>
        <v>0</v>
      </c>
      <c r="LV41" s="97">
        <f>Seniori!LV17</f>
        <v>0</v>
      </c>
      <c r="LW41" s="97">
        <f>Seniori!LW17</f>
        <v>0</v>
      </c>
      <c r="LX41" s="97">
        <f>Seniori!LX17</f>
        <v>0</v>
      </c>
      <c r="LY41" s="97">
        <f>Seniori!LY17</f>
        <v>0</v>
      </c>
      <c r="LZ41" s="97">
        <f>Seniori!LZ17</f>
        <v>0</v>
      </c>
      <c r="MA41" s="97">
        <f>Seniori!MA17</f>
        <v>0</v>
      </c>
      <c r="MB41" s="97">
        <f>Seniori!MB17</f>
        <v>0</v>
      </c>
      <c r="MC41" s="97">
        <f>Seniori!MC17</f>
        <v>0</v>
      </c>
      <c r="MD41" s="97">
        <f>Seniori!MD17</f>
        <v>0</v>
      </c>
      <c r="ME41" s="97">
        <f>Seniori!ME17</f>
        <v>0</v>
      </c>
      <c r="MF41" s="97">
        <f>Seniori!MF17</f>
        <v>0</v>
      </c>
      <c r="MG41" s="97">
        <f>Seniori!MG17</f>
        <v>0</v>
      </c>
      <c r="MH41" s="97">
        <f>Seniori!MH17</f>
        <v>0</v>
      </c>
      <c r="MI41" s="97">
        <f>Seniori!MI17</f>
        <v>0</v>
      </c>
      <c r="MJ41" s="97">
        <f>Seniori!MJ17</f>
        <v>0</v>
      </c>
      <c r="MK41" s="97">
        <f>Seniori!MK17</f>
        <v>0</v>
      </c>
      <c r="ML41" s="97">
        <f>Seniori!ML17</f>
        <v>0</v>
      </c>
      <c r="MM41" s="97">
        <f>Seniori!MM17</f>
        <v>0</v>
      </c>
      <c r="MN41" s="97">
        <f>Seniori!MN17</f>
        <v>0</v>
      </c>
      <c r="MO41" s="97">
        <f>Seniori!MO17</f>
        <v>0</v>
      </c>
      <c r="MP41" s="97">
        <f>Seniori!MP17</f>
        <v>0</v>
      </c>
      <c r="MQ41" s="97">
        <f>Seniori!MQ17</f>
        <v>0</v>
      </c>
      <c r="MR41" s="97">
        <f>Seniori!MR17</f>
        <v>0</v>
      </c>
      <c r="MS41" s="97">
        <f>Seniori!MS17</f>
        <v>0</v>
      </c>
      <c r="MT41" s="97">
        <f>Seniori!MT17</f>
        <v>0</v>
      </c>
      <c r="MU41" s="97">
        <f>Seniori!MU17</f>
        <v>0</v>
      </c>
      <c r="MV41" s="97">
        <f>Seniori!MV17</f>
        <v>0</v>
      </c>
      <c r="MW41" s="97">
        <f>Seniori!MW17</f>
        <v>0</v>
      </c>
      <c r="MX41" s="97">
        <f>Seniori!MX17</f>
        <v>0</v>
      </c>
      <c r="MY41" s="97">
        <f>Seniori!MY17</f>
        <v>0</v>
      </c>
      <c r="MZ41" s="97">
        <f>Seniori!MZ17</f>
        <v>0</v>
      </c>
      <c r="NA41" s="97">
        <f>Seniori!NA17</f>
        <v>0</v>
      </c>
      <c r="NB41" s="97">
        <f>Seniori!NB17</f>
        <v>0</v>
      </c>
      <c r="NC41" s="97">
        <f>Seniori!NC17</f>
        <v>0</v>
      </c>
      <c r="ND41" s="97">
        <f>Seniori!ND17</f>
        <v>0</v>
      </c>
      <c r="NE41" s="97">
        <f>Seniori!NE17</f>
        <v>0</v>
      </c>
      <c r="NF41" s="97">
        <f>Seniori!NF17</f>
        <v>0</v>
      </c>
      <c r="NG41" s="97">
        <f>Seniori!NG17</f>
        <v>0</v>
      </c>
      <c r="NH41" s="97">
        <f>Seniori!NH17</f>
        <v>0</v>
      </c>
      <c r="NI41" s="97">
        <f>Seniori!NI17</f>
        <v>0</v>
      </c>
      <c r="NJ41" s="97">
        <f>Seniori!NJ17</f>
        <v>0</v>
      </c>
      <c r="NK41" s="97">
        <f>Seniori!NK17</f>
        <v>0</v>
      </c>
      <c r="NL41" s="97">
        <f>Seniori!NL17</f>
        <v>0</v>
      </c>
      <c r="NM41" s="97">
        <f>Seniori!NM17</f>
        <v>0</v>
      </c>
      <c r="NN41" s="97">
        <f>Seniori!NN17</f>
        <v>0</v>
      </c>
      <c r="NO41" s="97">
        <f>Seniori!NO17</f>
        <v>0</v>
      </c>
      <c r="NP41" s="97">
        <f>Seniori!NP17</f>
        <v>0</v>
      </c>
      <c r="NQ41" s="97">
        <f>Seniori!NQ17</f>
        <v>0</v>
      </c>
      <c r="NR41" s="97">
        <f>Seniori!NR17</f>
        <v>0</v>
      </c>
      <c r="NS41" s="97">
        <f>Seniori!NS17</f>
        <v>0</v>
      </c>
      <c r="NT41" s="97">
        <f>Seniori!NT17</f>
        <v>0</v>
      </c>
      <c r="NU41" s="97">
        <f>Seniori!NU17</f>
        <v>0</v>
      </c>
      <c r="NV41" s="97">
        <f>Seniori!NV17</f>
        <v>0</v>
      </c>
      <c r="NW41" s="97">
        <f>Seniori!NW17</f>
        <v>0</v>
      </c>
      <c r="NX41" s="97">
        <f>Seniori!NX17</f>
        <v>0</v>
      </c>
      <c r="NY41" s="97">
        <f>Seniori!NY17</f>
        <v>0</v>
      </c>
      <c r="NZ41" s="97">
        <f>Seniori!NZ17</f>
        <v>0</v>
      </c>
      <c r="OA41" s="97">
        <f>Seniori!OA17</f>
        <v>0</v>
      </c>
      <c r="OB41" s="97">
        <f>Seniori!OB17</f>
        <v>0</v>
      </c>
      <c r="OC41" s="97">
        <f>Seniori!OC17</f>
        <v>0</v>
      </c>
      <c r="OD41" s="97">
        <f>Seniori!OD17</f>
        <v>0</v>
      </c>
      <c r="OE41" s="97">
        <f>Seniori!OE17</f>
        <v>0</v>
      </c>
      <c r="OF41" s="97">
        <f>Seniori!OF17</f>
        <v>0</v>
      </c>
      <c r="OG41" s="97">
        <f>Seniori!OG17</f>
        <v>0</v>
      </c>
      <c r="OH41" s="97">
        <f>Seniori!OH17</f>
        <v>0</v>
      </c>
      <c r="OI41" s="97">
        <f>Seniori!OI17</f>
        <v>0</v>
      </c>
      <c r="OJ41" s="97">
        <f>Seniori!OJ17</f>
        <v>0</v>
      </c>
      <c r="OK41" s="97">
        <f>Seniori!OK17</f>
        <v>0</v>
      </c>
      <c r="OL41" s="97">
        <f>Seniori!OL17</f>
        <v>0</v>
      </c>
      <c r="OM41" s="97">
        <f>Seniori!OM17</f>
        <v>0</v>
      </c>
      <c r="ON41" s="97">
        <f>Seniori!ON17</f>
        <v>0</v>
      </c>
      <c r="OO41" s="97">
        <f>Seniori!OO17</f>
        <v>0</v>
      </c>
      <c r="OP41" s="97">
        <f>Seniori!OP17</f>
        <v>0</v>
      </c>
      <c r="OQ41" s="97">
        <f>Seniori!OQ17</f>
        <v>0</v>
      </c>
      <c r="OR41" s="97">
        <f>Seniori!OR17</f>
        <v>0</v>
      </c>
      <c r="OS41" s="97">
        <f>Seniori!OS17</f>
        <v>0</v>
      </c>
      <c r="OT41" s="97">
        <f>Seniori!OT17</f>
        <v>0</v>
      </c>
      <c r="OU41" s="97">
        <f>Seniori!OU17</f>
        <v>0</v>
      </c>
      <c r="OV41" s="97">
        <f>Seniori!OV17</f>
        <v>0</v>
      </c>
      <c r="OW41" s="97">
        <f>Seniori!OW17</f>
        <v>0</v>
      </c>
      <c r="OX41" s="97">
        <f>Seniori!OX17</f>
        <v>0</v>
      </c>
      <c r="OY41" s="97">
        <f>Seniori!OY17</f>
        <v>0</v>
      </c>
      <c r="OZ41" s="97">
        <f>Seniori!OZ17</f>
        <v>0</v>
      </c>
      <c r="PA41" s="97">
        <f>Seniori!PA17</f>
        <v>0</v>
      </c>
      <c r="PB41" s="97">
        <f>Seniori!PB17</f>
        <v>0</v>
      </c>
      <c r="PC41" s="97">
        <f>Seniori!PC17</f>
        <v>0</v>
      </c>
      <c r="PD41" s="97">
        <f>Seniori!PD17</f>
        <v>0</v>
      </c>
      <c r="PE41" s="97">
        <f>Seniori!PE17</f>
        <v>0</v>
      </c>
      <c r="PF41" s="97">
        <f>Seniori!PF17</f>
        <v>0</v>
      </c>
      <c r="PG41" s="97">
        <f>Seniori!PG17</f>
        <v>0</v>
      </c>
      <c r="PH41" s="97">
        <f>Seniori!PH17</f>
        <v>0</v>
      </c>
      <c r="PI41" s="97">
        <f>Seniori!PI17</f>
        <v>0</v>
      </c>
      <c r="PJ41" s="97">
        <f>Seniori!PJ17</f>
        <v>0</v>
      </c>
      <c r="PK41" s="97">
        <f>Seniori!PK17</f>
        <v>0</v>
      </c>
      <c r="PL41" s="97">
        <f>Seniori!PL17</f>
        <v>0</v>
      </c>
      <c r="PM41" s="97">
        <f>Seniori!PM17</f>
        <v>0</v>
      </c>
      <c r="PN41" s="97">
        <f>Seniori!PN17</f>
        <v>0</v>
      </c>
      <c r="PO41" s="97">
        <f>Seniori!PO17</f>
        <v>0</v>
      </c>
      <c r="PP41" s="97">
        <f>Seniori!PP17</f>
        <v>0</v>
      </c>
      <c r="PQ41" s="97">
        <f>Seniori!PQ17</f>
        <v>0</v>
      </c>
      <c r="PR41" s="97">
        <f>Seniori!PR17</f>
        <v>0</v>
      </c>
      <c r="PS41" s="97">
        <f>Seniori!PS17</f>
        <v>0</v>
      </c>
      <c r="PT41" s="97">
        <f>Seniori!PT17</f>
        <v>0</v>
      </c>
      <c r="PU41" s="97">
        <f>Seniori!PU17</f>
        <v>0</v>
      </c>
      <c r="PV41" s="97">
        <f>Seniori!PV17</f>
        <v>0</v>
      </c>
      <c r="PW41" s="97">
        <f>Seniori!PW17</f>
        <v>0</v>
      </c>
      <c r="PX41" s="97">
        <f>Seniori!PX17</f>
        <v>0</v>
      </c>
      <c r="PY41" s="97">
        <f>Seniori!PY17</f>
        <v>0</v>
      </c>
      <c r="PZ41" s="97">
        <f>Seniori!PZ17</f>
        <v>0</v>
      </c>
      <c r="QA41" s="97">
        <f>Seniori!QA17</f>
        <v>0</v>
      </c>
      <c r="QB41" s="97">
        <f>Seniori!QB17</f>
        <v>0</v>
      </c>
      <c r="QC41" s="97">
        <f>Seniori!QC17</f>
        <v>0</v>
      </c>
      <c r="QD41" s="97">
        <f>Seniori!QD17</f>
        <v>0</v>
      </c>
      <c r="QE41" s="97">
        <f>Seniori!QE17</f>
        <v>0</v>
      </c>
      <c r="QF41" s="97">
        <f>Seniori!QF17</f>
        <v>0</v>
      </c>
      <c r="QG41" s="97">
        <f>Seniori!QG17</f>
        <v>0</v>
      </c>
      <c r="QH41" s="97">
        <f>Seniori!QH17</f>
        <v>0</v>
      </c>
      <c r="QI41" s="97">
        <f>Seniori!QI17</f>
        <v>0</v>
      </c>
      <c r="QJ41" s="97">
        <f>Seniori!QJ17</f>
        <v>0</v>
      </c>
      <c r="QK41" s="97">
        <f>Seniori!QK17</f>
        <v>0</v>
      </c>
      <c r="QL41" s="97">
        <f>Seniori!QL17</f>
        <v>0</v>
      </c>
      <c r="QM41" s="97">
        <f>Seniori!QM17</f>
        <v>0</v>
      </c>
      <c r="QN41" s="97">
        <f>Seniori!QN17</f>
        <v>0</v>
      </c>
      <c r="QO41" s="97">
        <f>Seniori!QO17</f>
        <v>0</v>
      </c>
      <c r="QP41" s="97">
        <f>Seniori!QP17</f>
        <v>0</v>
      </c>
      <c r="QQ41" s="97">
        <f>Seniori!QQ17</f>
        <v>0</v>
      </c>
      <c r="QR41" s="97">
        <f>Seniori!QR17</f>
        <v>0</v>
      </c>
      <c r="QS41" s="97">
        <f>Seniori!QS17</f>
        <v>0</v>
      </c>
      <c r="QT41" s="97">
        <f>Seniori!QT17</f>
        <v>0</v>
      </c>
      <c r="QU41" s="97">
        <f>Seniori!QU17</f>
        <v>0</v>
      </c>
      <c r="QV41" s="97">
        <f>Seniori!QV17</f>
        <v>0</v>
      </c>
      <c r="QW41" s="97">
        <f>Seniori!QW17</f>
        <v>0</v>
      </c>
      <c r="QX41" s="97">
        <f>Seniori!QX17</f>
        <v>0</v>
      </c>
      <c r="QY41" s="97">
        <f>Seniori!QY17</f>
        <v>0</v>
      </c>
      <c r="QZ41" s="97">
        <f>Seniori!QZ17</f>
        <v>0</v>
      </c>
      <c r="RA41" s="97">
        <f>Seniori!RA17</f>
        <v>0</v>
      </c>
      <c r="RB41" s="97">
        <f>Seniori!RB17</f>
        <v>0</v>
      </c>
      <c r="RC41" s="97">
        <f>Seniori!RC17</f>
        <v>0</v>
      </c>
      <c r="RD41" s="97">
        <f>Seniori!RD17</f>
        <v>0</v>
      </c>
      <c r="RE41" s="97">
        <f>Seniori!RE17</f>
        <v>0</v>
      </c>
      <c r="RF41" s="97">
        <f>Seniori!RF17</f>
        <v>0</v>
      </c>
      <c r="RG41" s="97">
        <f>Seniori!RG17</f>
        <v>0</v>
      </c>
      <c r="RH41" s="97">
        <f>Seniori!RH17</f>
        <v>0</v>
      </c>
      <c r="RI41" s="97">
        <f>Seniori!RI17</f>
        <v>0</v>
      </c>
      <c r="RJ41" s="97">
        <f>Seniori!RJ17</f>
        <v>0</v>
      </c>
      <c r="RK41" s="97">
        <f>Seniori!RK17</f>
        <v>0</v>
      </c>
      <c r="RL41" s="97">
        <f>Seniori!RL17</f>
        <v>0</v>
      </c>
      <c r="RM41" s="97">
        <f>Seniori!RM17</f>
        <v>0</v>
      </c>
      <c r="RN41" s="97">
        <f>Seniori!RN17</f>
        <v>0</v>
      </c>
      <c r="RO41" s="97">
        <f>Seniori!RO17</f>
        <v>0</v>
      </c>
      <c r="RP41" s="97">
        <f>Seniori!RP17</f>
        <v>0</v>
      </c>
      <c r="RQ41" s="97">
        <f>Seniori!RQ17</f>
        <v>0</v>
      </c>
      <c r="RR41" s="97">
        <f>Seniori!RR17</f>
        <v>0</v>
      </c>
      <c r="RS41" s="97">
        <f>Seniori!RS17</f>
        <v>0</v>
      </c>
      <c r="RT41" s="97">
        <f>Seniori!RT17</f>
        <v>0</v>
      </c>
      <c r="RU41" s="97">
        <f>Seniori!RU17</f>
        <v>0</v>
      </c>
      <c r="RV41" s="97">
        <f>Seniori!RV17</f>
        <v>0</v>
      </c>
      <c r="RW41" s="97">
        <f>Seniori!RW17</f>
        <v>0</v>
      </c>
      <c r="RX41" s="97">
        <f>Seniori!RX17</f>
        <v>0</v>
      </c>
      <c r="RY41" s="97">
        <f>Seniori!RY17</f>
        <v>0</v>
      </c>
      <c r="RZ41" s="97">
        <f>Seniori!RZ17</f>
        <v>0</v>
      </c>
      <c r="SA41" s="97">
        <f>Seniori!SA17</f>
        <v>0</v>
      </c>
      <c r="SB41" s="97">
        <f>Seniori!SB17</f>
        <v>0</v>
      </c>
      <c r="SC41" s="97">
        <f>Seniori!SC17</f>
        <v>0</v>
      </c>
      <c r="SD41" s="97">
        <f>Seniori!SD17</f>
        <v>0</v>
      </c>
      <c r="SE41" s="97">
        <f>Seniori!SE17</f>
        <v>0</v>
      </c>
      <c r="SF41" s="97">
        <f>Seniori!SF17</f>
        <v>0</v>
      </c>
      <c r="SG41" s="97">
        <f>Seniori!SG17</f>
        <v>0</v>
      </c>
      <c r="SH41" s="97">
        <f>Seniori!SH17</f>
        <v>0</v>
      </c>
      <c r="SI41" s="97">
        <f>Seniori!SI17</f>
        <v>0</v>
      </c>
      <c r="SJ41" s="97">
        <f>Seniori!SJ17</f>
        <v>0</v>
      </c>
      <c r="SK41" s="97">
        <f>Seniori!SK17</f>
        <v>0</v>
      </c>
      <c r="SL41" s="97">
        <f>Seniori!SL17</f>
        <v>0</v>
      </c>
      <c r="SM41" s="97">
        <f>Seniori!SM17</f>
        <v>0</v>
      </c>
      <c r="SN41" s="97">
        <f>Seniori!SN17</f>
        <v>0</v>
      </c>
      <c r="SO41" s="97">
        <f>Seniori!SO17</f>
        <v>0</v>
      </c>
      <c r="SP41" s="97">
        <f>Seniori!SP17</f>
        <v>0</v>
      </c>
      <c r="SQ41" s="97">
        <f>Seniori!SQ17</f>
        <v>0</v>
      </c>
      <c r="SR41" s="97">
        <f>Seniori!SR17</f>
        <v>0</v>
      </c>
      <c r="SS41" s="97">
        <f>Seniori!SS17</f>
        <v>0</v>
      </c>
      <c r="ST41" s="97">
        <f>Seniori!ST17</f>
        <v>0</v>
      </c>
      <c r="SU41" s="97">
        <f>Seniori!SU17</f>
        <v>0</v>
      </c>
      <c r="SV41" s="97">
        <f>Seniori!SV17</f>
        <v>0</v>
      </c>
      <c r="SW41" s="97">
        <f>Seniori!SW17</f>
        <v>0</v>
      </c>
      <c r="SX41" s="97">
        <f>Seniori!SX17</f>
        <v>0</v>
      </c>
      <c r="SY41" s="97">
        <f>Seniori!SY17</f>
        <v>0</v>
      </c>
      <c r="SZ41" s="97">
        <f>Seniori!SZ17</f>
        <v>0</v>
      </c>
      <c r="TA41" s="97">
        <f>Seniori!TA17</f>
        <v>0</v>
      </c>
      <c r="TB41" s="97">
        <f>Seniori!TB17</f>
        <v>0</v>
      </c>
    </row>
    <row r="42" spans="1:522" s="1" customFormat="1" ht="18" customHeight="1" x14ac:dyDescent="0.2">
      <c r="A42" s="12">
        <v>26</v>
      </c>
      <c r="B42" s="11" t="s">
        <v>372</v>
      </c>
      <c r="C42" s="1">
        <v>12749</v>
      </c>
      <c r="E42" s="4" t="s">
        <v>337</v>
      </c>
      <c r="F42" s="1">
        <v>9793</v>
      </c>
      <c r="G42" s="9" t="s">
        <v>101</v>
      </c>
      <c r="H42" s="4" t="s">
        <v>268</v>
      </c>
      <c r="I42" s="1">
        <f t="shared" si="4"/>
        <v>2</v>
      </c>
      <c r="J42" s="12">
        <f>Tabuľka3[[#This Row],[Stĺpec9]]</f>
        <v>2</v>
      </c>
      <c r="K42" s="97">
        <v>1</v>
      </c>
      <c r="L42" s="102" t="s">
        <v>523</v>
      </c>
      <c r="M42" s="97"/>
      <c r="N42" s="97"/>
      <c r="O42" s="97"/>
      <c r="P42" s="97"/>
      <c r="Q42" s="97"/>
      <c r="R42" s="97"/>
      <c r="S42" s="102" t="s">
        <v>523</v>
      </c>
      <c r="T42" s="97">
        <v>1</v>
      </c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102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1" customFormat="1" ht="18" customHeight="1" x14ac:dyDescent="0.2">
      <c r="A43" s="12"/>
      <c r="B43" s="11" t="s">
        <v>272</v>
      </c>
      <c r="C43" s="1">
        <v>10670</v>
      </c>
      <c r="E43" s="4" t="s">
        <v>172</v>
      </c>
      <c r="F43" s="1">
        <v>9571</v>
      </c>
      <c r="G43" s="9" t="s">
        <v>101</v>
      </c>
      <c r="H43" s="4" t="s">
        <v>171</v>
      </c>
      <c r="I43" s="1">
        <f t="shared" si="4"/>
        <v>0</v>
      </c>
      <c r="J43" s="12">
        <f>Tabuľka3[[#This Row],[Stĺpec9]]+I44</f>
        <v>2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102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102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1" customFormat="1" ht="18" customHeight="1" x14ac:dyDescent="0.2">
      <c r="A44" s="12"/>
      <c r="B44" s="11"/>
      <c r="E44" s="4" t="s">
        <v>306</v>
      </c>
      <c r="F44" s="1">
        <v>9838</v>
      </c>
      <c r="G44" s="9" t="s">
        <v>96</v>
      </c>
      <c r="H44" s="4"/>
      <c r="I44" s="1">
        <f t="shared" si="4"/>
        <v>2</v>
      </c>
      <c r="J44" s="12"/>
      <c r="K44" s="97">
        <f>Juniori!K16</f>
        <v>0</v>
      </c>
      <c r="L44" s="97">
        <f>Juniori!L16</f>
        <v>0</v>
      </c>
      <c r="M44" s="97">
        <f>Juniori!M16</f>
        <v>0</v>
      </c>
      <c r="N44" s="97">
        <f>Juniori!N16</f>
        <v>0</v>
      </c>
      <c r="O44" s="97">
        <f>Juniori!O16</f>
        <v>0</v>
      </c>
      <c r="P44" s="97">
        <f>Juniori!P16</f>
        <v>0</v>
      </c>
      <c r="Q44" s="97">
        <f>Juniori!Q16</f>
        <v>0</v>
      </c>
      <c r="R44" s="97">
        <f>Juniori!R16</f>
        <v>0</v>
      </c>
      <c r="S44" s="97">
        <f>Juniori!S16</f>
        <v>0</v>
      </c>
      <c r="T44" s="97">
        <f>Juniori!T16</f>
        <v>0</v>
      </c>
      <c r="U44" s="97">
        <f>Juniori!U16</f>
        <v>0</v>
      </c>
      <c r="V44" s="97">
        <f>Juniori!V16</f>
        <v>0</v>
      </c>
      <c r="W44" s="97">
        <f>Juniori!W16</f>
        <v>0</v>
      </c>
      <c r="X44" s="97">
        <f>Juniori!X16</f>
        <v>0</v>
      </c>
      <c r="Y44" s="97">
        <f>Juniori!Y16</f>
        <v>0</v>
      </c>
      <c r="Z44" s="97" t="str">
        <f>Juniori!Z16</f>
        <v>o</v>
      </c>
      <c r="AA44" s="97">
        <f>Juniori!AA16</f>
        <v>2</v>
      </c>
      <c r="AB44" s="97">
        <f>Juniori!AB16</f>
        <v>0</v>
      </c>
      <c r="AC44" s="97">
        <f>Juniori!AC16</f>
        <v>0</v>
      </c>
      <c r="AD44" s="97">
        <f>Juniori!AD16</f>
        <v>0</v>
      </c>
      <c r="AE44" s="97">
        <f>Juniori!AE16</f>
        <v>0</v>
      </c>
      <c r="AF44" s="97">
        <f>Juniori!AF16</f>
        <v>0</v>
      </c>
      <c r="AG44" s="97">
        <f>Juniori!AG16</f>
        <v>0</v>
      </c>
      <c r="AH44" s="97">
        <f>Juniori!AH16</f>
        <v>0</v>
      </c>
      <c r="AI44" s="97">
        <f>Juniori!AI16</f>
        <v>0</v>
      </c>
      <c r="AJ44" s="97">
        <f>Juniori!AJ16</f>
        <v>0</v>
      </c>
      <c r="AK44" s="97">
        <f>Juniori!AK16</f>
        <v>0</v>
      </c>
      <c r="AL44" s="97">
        <f>Juniori!AL16</f>
        <v>0</v>
      </c>
      <c r="AM44" s="97">
        <f>Juniori!AM16</f>
        <v>0</v>
      </c>
      <c r="AN44" s="97">
        <f>Juniori!AN16</f>
        <v>0</v>
      </c>
      <c r="AO44" s="97">
        <f>Juniori!AO16</f>
        <v>0</v>
      </c>
      <c r="AP44" s="97">
        <f>Juniori!AP16</f>
        <v>0</v>
      </c>
      <c r="AQ44" s="97">
        <f>Juniori!AQ16</f>
        <v>0</v>
      </c>
      <c r="AR44" s="97">
        <f>Juniori!AR16</f>
        <v>0</v>
      </c>
      <c r="AS44" s="97">
        <f>Juniori!AS16</f>
        <v>0</v>
      </c>
      <c r="AT44" s="97">
        <f>Juniori!AT16</f>
        <v>0</v>
      </c>
      <c r="AU44" s="97">
        <f>Juniori!AU16</f>
        <v>0</v>
      </c>
      <c r="AV44" s="97">
        <f>Juniori!AV16</f>
        <v>0</v>
      </c>
      <c r="AW44" s="97">
        <f>Juniori!AW16</f>
        <v>0</v>
      </c>
      <c r="AX44" s="97">
        <f>Juniori!AX16</f>
        <v>0</v>
      </c>
      <c r="AY44" s="97">
        <f>Juniori!AY16</f>
        <v>0</v>
      </c>
      <c r="AZ44" s="97">
        <f>Juniori!AZ16</f>
        <v>0</v>
      </c>
      <c r="BA44" s="97">
        <f>Juniori!BA16</f>
        <v>0</v>
      </c>
      <c r="BB44" s="97">
        <f>Juniori!BB16</f>
        <v>0</v>
      </c>
      <c r="BC44" s="97">
        <f>Juniori!BC16</f>
        <v>0</v>
      </c>
      <c r="BD44" s="97">
        <f>Juniori!BD16</f>
        <v>0</v>
      </c>
      <c r="BE44" s="97">
        <f>Juniori!BE16</f>
        <v>0</v>
      </c>
      <c r="BF44" s="97">
        <f>Juniori!BF16</f>
        <v>0</v>
      </c>
      <c r="BG44" s="97">
        <f>Juniori!BG16</f>
        <v>0</v>
      </c>
      <c r="BH44" s="97">
        <f>Juniori!BH16</f>
        <v>0</v>
      </c>
      <c r="BI44" s="97">
        <f>Juniori!BI16</f>
        <v>0</v>
      </c>
      <c r="BJ44" s="97">
        <f>Juniori!BJ16</f>
        <v>0</v>
      </c>
      <c r="BK44" s="97">
        <f>Juniori!BK16</f>
        <v>0</v>
      </c>
      <c r="BL44" s="97">
        <f>Juniori!BL16</f>
        <v>0</v>
      </c>
      <c r="BM44" s="97">
        <f>Juniori!BM16</f>
        <v>0</v>
      </c>
      <c r="BN44" s="97">
        <f>Juniori!BN16</f>
        <v>0</v>
      </c>
      <c r="BO44" s="97">
        <f>Juniori!BO16</f>
        <v>0</v>
      </c>
      <c r="BP44" s="97">
        <f>Juniori!BP16</f>
        <v>0</v>
      </c>
      <c r="BQ44" s="97">
        <f>Juniori!BQ16</f>
        <v>0</v>
      </c>
      <c r="BR44" s="97">
        <f>Juniori!BR16</f>
        <v>0</v>
      </c>
      <c r="BS44" s="97">
        <f>Juniori!BS16</f>
        <v>0</v>
      </c>
      <c r="BT44" s="97">
        <f>Juniori!BT16</f>
        <v>0</v>
      </c>
      <c r="BU44" s="97">
        <f>Juniori!BU16</f>
        <v>0</v>
      </c>
      <c r="BV44" s="97">
        <f>Juniori!BV16</f>
        <v>0</v>
      </c>
      <c r="BW44" s="97">
        <f>Juniori!BW16</f>
        <v>0</v>
      </c>
      <c r="BX44" s="97">
        <f>Juniori!BX16</f>
        <v>0</v>
      </c>
      <c r="BY44" s="97">
        <f>Juniori!BY16</f>
        <v>0</v>
      </c>
      <c r="BZ44" s="97">
        <f>Juniori!BZ16</f>
        <v>0</v>
      </c>
      <c r="CA44" s="97">
        <f>Juniori!CA16</f>
        <v>0</v>
      </c>
      <c r="CB44" s="97">
        <f>Juniori!CB16</f>
        <v>0</v>
      </c>
      <c r="CC44" s="97">
        <f>Juniori!CC16</f>
        <v>0</v>
      </c>
      <c r="CD44" s="97">
        <f>Juniori!CD16</f>
        <v>0</v>
      </c>
      <c r="CE44" s="97">
        <f>Juniori!CE16</f>
        <v>0</v>
      </c>
      <c r="CF44" s="97">
        <f>Juniori!CF16</f>
        <v>0</v>
      </c>
      <c r="CG44" s="97">
        <f>Juniori!CG16</f>
        <v>0</v>
      </c>
      <c r="CH44" s="97">
        <f>Juniori!CH16</f>
        <v>0</v>
      </c>
      <c r="CI44" s="97">
        <f>Juniori!CI16</f>
        <v>0</v>
      </c>
      <c r="CJ44" s="97">
        <f>Juniori!CJ16</f>
        <v>0</v>
      </c>
      <c r="CK44" s="97">
        <f>Juniori!CK16</f>
        <v>0</v>
      </c>
      <c r="CL44" s="97">
        <f>Juniori!CL16</f>
        <v>0</v>
      </c>
      <c r="CM44" s="97">
        <f>Juniori!CM16</f>
        <v>0</v>
      </c>
      <c r="CN44" s="97">
        <f>Juniori!CN16</f>
        <v>0</v>
      </c>
      <c r="CO44" s="97">
        <f>Juniori!CO16</f>
        <v>0</v>
      </c>
      <c r="CP44" s="97">
        <f>Juniori!CP16</f>
        <v>0</v>
      </c>
      <c r="CQ44" s="97">
        <f>Juniori!CQ16</f>
        <v>0</v>
      </c>
      <c r="CR44" s="97">
        <f>Juniori!CR16</f>
        <v>0</v>
      </c>
      <c r="CS44" s="97">
        <f>Juniori!CS16</f>
        <v>0</v>
      </c>
      <c r="CT44" s="97">
        <f>Juniori!CT16</f>
        <v>0</v>
      </c>
      <c r="CU44" s="97">
        <f>Juniori!CU16</f>
        <v>0</v>
      </c>
      <c r="CV44" s="97">
        <f>Juniori!CV16</f>
        <v>0</v>
      </c>
      <c r="CW44" s="97">
        <f>Juniori!CW16</f>
        <v>0</v>
      </c>
      <c r="CX44" s="97">
        <f>Juniori!CX16</f>
        <v>0</v>
      </c>
      <c r="CY44" s="97">
        <f>Juniori!CY16</f>
        <v>0</v>
      </c>
      <c r="CZ44" s="97">
        <f>Juniori!CZ16</f>
        <v>0</v>
      </c>
      <c r="DA44" s="97">
        <f>Juniori!DA16</f>
        <v>0</v>
      </c>
      <c r="DB44" s="97">
        <f>Juniori!DB16</f>
        <v>0</v>
      </c>
      <c r="DC44" s="97">
        <f>Juniori!DC16</f>
        <v>0</v>
      </c>
      <c r="DD44" s="97">
        <f>Juniori!DD16</f>
        <v>0</v>
      </c>
      <c r="DE44" s="97">
        <f>Juniori!DE16</f>
        <v>0</v>
      </c>
      <c r="DF44" s="97">
        <f>Juniori!DF16</f>
        <v>0</v>
      </c>
      <c r="DG44" s="97">
        <f>Juniori!DG16</f>
        <v>0</v>
      </c>
      <c r="DH44" s="97">
        <f>Juniori!DH16</f>
        <v>0</v>
      </c>
      <c r="DI44" s="97">
        <f>Juniori!DI16</f>
        <v>0</v>
      </c>
      <c r="DJ44" s="97">
        <f>Juniori!DJ16</f>
        <v>0</v>
      </c>
      <c r="DK44" s="97">
        <f>Juniori!DK16</f>
        <v>0</v>
      </c>
      <c r="DL44" s="97">
        <f>Juniori!DL16</f>
        <v>0</v>
      </c>
      <c r="DM44" s="97">
        <f>Juniori!DM16</f>
        <v>0</v>
      </c>
      <c r="DN44" s="97">
        <f>Juniori!DN16</f>
        <v>0</v>
      </c>
      <c r="DO44" s="97">
        <f>Juniori!DO16</f>
        <v>0</v>
      </c>
      <c r="DP44" s="97">
        <f>Juniori!DP16</f>
        <v>0</v>
      </c>
      <c r="DQ44" s="97">
        <f>Juniori!DQ16</f>
        <v>0</v>
      </c>
      <c r="DR44" s="97">
        <f>Juniori!DR16</f>
        <v>0</v>
      </c>
      <c r="DS44" s="97">
        <f>Juniori!DS16</f>
        <v>0</v>
      </c>
      <c r="DT44" s="97">
        <f>Juniori!DT16</f>
        <v>0</v>
      </c>
      <c r="DU44" s="97">
        <f>Juniori!DU16</f>
        <v>0</v>
      </c>
      <c r="DV44" s="97">
        <f>Juniori!DV16</f>
        <v>0</v>
      </c>
      <c r="DW44" s="97">
        <f>Juniori!DW16</f>
        <v>0</v>
      </c>
      <c r="DX44" s="97">
        <f>Juniori!DX16</f>
        <v>0</v>
      </c>
      <c r="DY44" s="97">
        <f>Juniori!DY16</f>
        <v>0</v>
      </c>
      <c r="DZ44" s="97">
        <f>Juniori!DZ16</f>
        <v>0</v>
      </c>
      <c r="EA44" s="97">
        <f>Juniori!EA16</f>
        <v>0</v>
      </c>
      <c r="EB44" s="97">
        <f>Juniori!EB16</f>
        <v>0</v>
      </c>
      <c r="EC44" s="97">
        <f>Juniori!EC16</f>
        <v>0</v>
      </c>
      <c r="ED44" s="97">
        <f>Juniori!ED16</f>
        <v>0</v>
      </c>
      <c r="EE44" s="97">
        <f>Juniori!EE16</f>
        <v>0</v>
      </c>
      <c r="EF44" s="97">
        <f>Juniori!EF16</f>
        <v>0</v>
      </c>
      <c r="EG44" s="97">
        <f>Juniori!EG16</f>
        <v>0</v>
      </c>
      <c r="EH44" s="97">
        <f>Juniori!EH16</f>
        <v>0</v>
      </c>
      <c r="EI44" s="97">
        <f>Juniori!EI16</f>
        <v>0</v>
      </c>
      <c r="EJ44" s="97">
        <f>Juniori!EJ16</f>
        <v>0</v>
      </c>
      <c r="EK44" s="97">
        <f>Juniori!EK16</f>
        <v>0</v>
      </c>
      <c r="EL44" s="97">
        <f>Juniori!EL16</f>
        <v>0</v>
      </c>
      <c r="EM44" s="97">
        <f>Juniori!EM16</f>
        <v>0</v>
      </c>
      <c r="EN44" s="97">
        <f>Juniori!EN16</f>
        <v>0</v>
      </c>
      <c r="EO44" s="97">
        <f>Juniori!EO16</f>
        <v>0</v>
      </c>
      <c r="EP44" s="97">
        <f>Juniori!EP16</f>
        <v>0</v>
      </c>
      <c r="EQ44" s="97">
        <f>Juniori!EQ16</f>
        <v>0</v>
      </c>
      <c r="ER44" s="97">
        <f>Juniori!ER16</f>
        <v>0</v>
      </c>
      <c r="ES44" s="97">
        <f>Juniori!ES16</f>
        <v>0</v>
      </c>
      <c r="ET44" s="97">
        <f>Juniori!ET16</f>
        <v>0</v>
      </c>
      <c r="EU44" s="97">
        <f>Juniori!EU16</f>
        <v>0</v>
      </c>
      <c r="EV44" s="97">
        <f>Juniori!EV16</f>
        <v>0</v>
      </c>
      <c r="EW44" s="97">
        <f>Juniori!EW16</f>
        <v>0</v>
      </c>
      <c r="EX44" s="97">
        <f>Juniori!EX16</f>
        <v>0</v>
      </c>
      <c r="EY44" s="97">
        <f>Juniori!EY16</f>
        <v>0</v>
      </c>
      <c r="EZ44" s="97">
        <f>Juniori!EZ16</f>
        <v>0</v>
      </c>
      <c r="FA44" s="97">
        <f>Juniori!FA16</f>
        <v>0</v>
      </c>
      <c r="FB44" s="97">
        <f>Juniori!FB16</f>
        <v>0</v>
      </c>
      <c r="FC44" s="97">
        <f>Juniori!FC16</f>
        <v>0</v>
      </c>
      <c r="FD44" s="97">
        <f>Juniori!FD16</f>
        <v>0</v>
      </c>
      <c r="FE44" s="97">
        <f>Juniori!FE16</f>
        <v>0</v>
      </c>
      <c r="FF44" s="97">
        <f>Juniori!FF16</f>
        <v>0</v>
      </c>
      <c r="FG44" s="97">
        <f>Juniori!FG16</f>
        <v>0</v>
      </c>
      <c r="FH44" s="97">
        <f>Juniori!FH16</f>
        <v>0</v>
      </c>
      <c r="FI44" s="97">
        <f>Juniori!FI16</f>
        <v>0</v>
      </c>
      <c r="FJ44" s="97">
        <f>Juniori!FJ16</f>
        <v>0</v>
      </c>
      <c r="FK44" s="97">
        <f>Juniori!FK16</f>
        <v>0</v>
      </c>
      <c r="FL44" s="97">
        <f>Juniori!FL16</f>
        <v>0</v>
      </c>
      <c r="FM44" s="97">
        <f>Juniori!FM16</f>
        <v>0</v>
      </c>
      <c r="FN44" s="97">
        <f>Juniori!FN16</f>
        <v>0</v>
      </c>
      <c r="FO44" s="97">
        <f>Juniori!FO16</f>
        <v>0</v>
      </c>
      <c r="FP44" s="97">
        <f>Juniori!FP16</f>
        <v>0</v>
      </c>
      <c r="FQ44" s="97">
        <f>Juniori!FQ16</f>
        <v>0</v>
      </c>
      <c r="FR44" s="97">
        <f>Juniori!FR16</f>
        <v>0</v>
      </c>
      <c r="FS44" s="97">
        <f>Juniori!FS16</f>
        <v>0</v>
      </c>
      <c r="FT44" s="97">
        <f>Juniori!FT16</f>
        <v>0</v>
      </c>
      <c r="FU44" s="97">
        <f>Juniori!FU16</f>
        <v>0</v>
      </c>
      <c r="FV44" s="97">
        <f>Juniori!FV16</f>
        <v>0</v>
      </c>
      <c r="FW44" s="97">
        <f>Juniori!FW16</f>
        <v>0</v>
      </c>
      <c r="FX44" s="97">
        <f>Juniori!FX16</f>
        <v>0</v>
      </c>
      <c r="FY44" s="97">
        <f>Juniori!FY16</f>
        <v>0</v>
      </c>
      <c r="FZ44" s="97">
        <f>Juniori!FZ16</f>
        <v>0</v>
      </c>
      <c r="GA44" s="97">
        <f>Juniori!GA16</f>
        <v>0</v>
      </c>
      <c r="GB44" s="97">
        <f>Juniori!GB16</f>
        <v>0</v>
      </c>
      <c r="GC44" s="97">
        <f>Juniori!GC16</f>
        <v>0</v>
      </c>
      <c r="GD44" s="97">
        <f>Juniori!GD16</f>
        <v>0</v>
      </c>
      <c r="GE44" s="97">
        <f>Juniori!GE16</f>
        <v>0</v>
      </c>
      <c r="GF44" s="97">
        <f>Juniori!GF16</f>
        <v>0</v>
      </c>
      <c r="GG44" s="97">
        <f>Juniori!GG16</f>
        <v>0</v>
      </c>
      <c r="GH44" s="97">
        <f>Juniori!GH16</f>
        <v>0</v>
      </c>
      <c r="GI44" s="97">
        <f>Juniori!GI16</f>
        <v>0</v>
      </c>
      <c r="GJ44" s="97">
        <f>Juniori!GJ16</f>
        <v>0</v>
      </c>
      <c r="GK44" s="97">
        <f>Juniori!GK16</f>
        <v>0</v>
      </c>
      <c r="GL44" s="97">
        <f>Juniori!GL16</f>
        <v>0</v>
      </c>
      <c r="GM44" s="97">
        <f>Juniori!GM16</f>
        <v>0</v>
      </c>
      <c r="GN44" s="97">
        <f>Juniori!GN16</f>
        <v>0</v>
      </c>
      <c r="GO44" s="97">
        <f>Juniori!GO16</f>
        <v>0</v>
      </c>
      <c r="GP44" s="97">
        <f>Juniori!GP16</f>
        <v>0</v>
      </c>
      <c r="GQ44" s="97">
        <f>Juniori!GQ16</f>
        <v>0</v>
      </c>
      <c r="GR44" s="97">
        <f>Juniori!GR16</f>
        <v>0</v>
      </c>
      <c r="GS44" s="97">
        <f>Juniori!GS16</f>
        <v>0</v>
      </c>
      <c r="GT44" s="97">
        <f>Juniori!GT16</f>
        <v>0</v>
      </c>
      <c r="GU44" s="97">
        <f>Juniori!GU16</f>
        <v>0</v>
      </c>
      <c r="GV44" s="97">
        <f>Juniori!GV16</f>
        <v>0</v>
      </c>
      <c r="GW44" s="97">
        <f>Juniori!GW16</f>
        <v>0</v>
      </c>
      <c r="GX44" s="97">
        <f>Juniori!GX16</f>
        <v>0</v>
      </c>
      <c r="GY44" s="97">
        <f>Juniori!GY16</f>
        <v>0</v>
      </c>
      <c r="GZ44" s="97">
        <f>Juniori!GZ16</f>
        <v>0</v>
      </c>
      <c r="HA44" s="97">
        <f>Juniori!HA16</f>
        <v>0</v>
      </c>
      <c r="HB44" s="97">
        <f>Juniori!HB16</f>
        <v>0</v>
      </c>
      <c r="HC44" s="97">
        <f>Juniori!HC16</f>
        <v>0</v>
      </c>
      <c r="HD44" s="97">
        <f>Juniori!HD16</f>
        <v>0</v>
      </c>
      <c r="HE44" s="97">
        <f>Juniori!HE16</f>
        <v>0</v>
      </c>
      <c r="HF44" s="97">
        <f>Juniori!HF16</f>
        <v>0</v>
      </c>
      <c r="HG44" s="97">
        <f>Juniori!HG16</f>
        <v>0</v>
      </c>
      <c r="HH44" s="97">
        <f>Juniori!HH16</f>
        <v>0</v>
      </c>
      <c r="HI44" s="97">
        <f>Juniori!HI16</f>
        <v>0</v>
      </c>
      <c r="HJ44" s="97">
        <f>Juniori!HJ16</f>
        <v>0</v>
      </c>
      <c r="HK44" s="97">
        <f>Juniori!HK16</f>
        <v>0</v>
      </c>
      <c r="HL44" s="97">
        <f>Juniori!HL16</f>
        <v>0</v>
      </c>
      <c r="HM44" s="97">
        <f>Juniori!HM16</f>
        <v>0</v>
      </c>
      <c r="HN44" s="97">
        <f>Juniori!HN16</f>
        <v>0</v>
      </c>
      <c r="HO44" s="97">
        <f>Juniori!HO16</f>
        <v>0</v>
      </c>
      <c r="HP44" s="97">
        <f>Juniori!HP16</f>
        <v>0</v>
      </c>
      <c r="HQ44" s="97">
        <f>Juniori!HQ16</f>
        <v>0</v>
      </c>
      <c r="HR44" s="97">
        <f>Juniori!HR16</f>
        <v>0</v>
      </c>
      <c r="HS44" s="97">
        <f>Juniori!HS16</f>
        <v>0</v>
      </c>
      <c r="HT44" s="97">
        <f>Juniori!HT16</f>
        <v>0</v>
      </c>
      <c r="HU44" s="97">
        <f>Juniori!HU16</f>
        <v>0</v>
      </c>
      <c r="HV44" s="97">
        <f>Juniori!HV16</f>
        <v>0</v>
      </c>
      <c r="HW44" s="97">
        <f>Juniori!HW16</f>
        <v>0</v>
      </c>
      <c r="HX44" s="97">
        <f>Juniori!HX16</f>
        <v>0</v>
      </c>
      <c r="HY44" s="97">
        <f>Juniori!HY16</f>
        <v>0</v>
      </c>
      <c r="HZ44" s="97">
        <f>Juniori!HZ16</f>
        <v>0</v>
      </c>
      <c r="IA44" s="97">
        <f>Juniori!IA16</f>
        <v>0</v>
      </c>
      <c r="IB44" s="97">
        <f>Juniori!IB16</f>
        <v>0</v>
      </c>
      <c r="IC44" s="97">
        <f>Juniori!IC16</f>
        <v>0</v>
      </c>
      <c r="ID44" s="97">
        <f>Juniori!ID16</f>
        <v>0</v>
      </c>
      <c r="IE44" s="97">
        <f>Juniori!IE16</f>
        <v>0</v>
      </c>
      <c r="IF44" s="97">
        <f>Juniori!IF16</f>
        <v>0</v>
      </c>
      <c r="IG44" s="97">
        <f>Juniori!IG16</f>
        <v>0</v>
      </c>
      <c r="IH44" s="97">
        <f>Juniori!IH16</f>
        <v>0</v>
      </c>
      <c r="II44" s="97">
        <f>Juniori!II16</f>
        <v>0</v>
      </c>
      <c r="IJ44" s="97">
        <f>Juniori!IJ16</f>
        <v>0</v>
      </c>
      <c r="IK44" s="97">
        <f>Juniori!IK16</f>
        <v>0</v>
      </c>
      <c r="IL44" s="97">
        <f>Juniori!IL16</f>
        <v>0</v>
      </c>
      <c r="IM44" s="97">
        <f>Juniori!IM16</f>
        <v>0</v>
      </c>
      <c r="IN44" s="97">
        <f>Juniori!IN16</f>
        <v>0</v>
      </c>
      <c r="IO44" s="97">
        <f>Juniori!IO16</f>
        <v>0</v>
      </c>
      <c r="IP44" s="97">
        <f>Juniori!IP16</f>
        <v>0</v>
      </c>
      <c r="IQ44" s="97">
        <f>Juniori!IQ16</f>
        <v>0</v>
      </c>
      <c r="IR44" s="97">
        <f>Juniori!IR16</f>
        <v>0</v>
      </c>
      <c r="IS44" s="97">
        <f>Juniori!IS16</f>
        <v>0</v>
      </c>
      <c r="IT44" s="97">
        <f>Juniori!IT16</f>
        <v>0</v>
      </c>
      <c r="IU44" s="97">
        <f>Juniori!IU16</f>
        <v>0</v>
      </c>
      <c r="IV44" s="97">
        <f>Juniori!IV16</f>
        <v>0</v>
      </c>
      <c r="IW44" s="97">
        <f>Juniori!IW16</f>
        <v>0</v>
      </c>
      <c r="IX44" s="97">
        <f>Juniori!IX16</f>
        <v>0</v>
      </c>
      <c r="IY44" s="97">
        <f>Juniori!IY16</f>
        <v>0</v>
      </c>
      <c r="IZ44" s="97">
        <f>Juniori!IZ16</f>
        <v>0</v>
      </c>
      <c r="JA44" s="97">
        <f>Juniori!JA16</f>
        <v>0</v>
      </c>
      <c r="JB44" s="97">
        <f>Juniori!JB16</f>
        <v>0</v>
      </c>
      <c r="JC44" s="97">
        <f>Juniori!JC16</f>
        <v>0</v>
      </c>
      <c r="JD44" s="97">
        <f>Juniori!JD16</f>
        <v>0</v>
      </c>
      <c r="JE44" s="97">
        <f>Juniori!JE16</f>
        <v>0</v>
      </c>
      <c r="JF44" s="97">
        <f>Juniori!JF16</f>
        <v>0</v>
      </c>
      <c r="JG44" s="97">
        <f>Juniori!JG16</f>
        <v>0</v>
      </c>
      <c r="JH44" s="97">
        <f>Juniori!JH16</f>
        <v>0</v>
      </c>
      <c r="JI44" s="97">
        <f>Juniori!JI16</f>
        <v>0</v>
      </c>
      <c r="JJ44" s="97">
        <f>Juniori!JJ16</f>
        <v>0</v>
      </c>
      <c r="JK44" s="97">
        <f>Juniori!JK16</f>
        <v>0</v>
      </c>
      <c r="JL44" s="97">
        <f>Juniori!JL16</f>
        <v>0</v>
      </c>
      <c r="JM44" s="97">
        <f>Juniori!JM16</f>
        <v>0</v>
      </c>
      <c r="JN44" s="97">
        <f>Juniori!JN16</f>
        <v>0</v>
      </c>
      <c r="JO44" s="97">
        <f>Juniori!JO16</f>
        <v>0</v>
      </c>
      <c r="JP44" s="97">
        <f>Juniori!JP16</f>
        <v>0</v>
      </c>
      <c r="JQ44" s="97">
        <f>Juniori!JQ16</f>
        <v>0</v>
      </c>
      <c r="JR44" s="97">
        <f>Juniori!JR16</f>
        <v>0</v>
      </c>
      <c r="JS44" s="97">
        <f>Juniori!JS16</f>
        <v>0</v>
      </c>
      <c r="JT44" s="97">
        <f>Juniori!JT16</f>
        <v>0</v>
      </c>
      <c r="JU44" s="97">
        <f>Juniori!JU16</f>
        <v>0</v>
      </c>
      <c r="JV44" s="97">
        <f>Juniori!JV16</f>
        <v>0</v>
      </c>
      <c r="JW44" s="97">
        <f>Juniori!JW16</f>
        <v>0</v>
      </c>
      <c r="JX44" s="97">
        <f>Juniori!JX16</f>
        <v>0</v>
      </c>
      <c r="JY44" s="97">
        <f>Juniori!JY16</f>
        <v>0</v>
      </c>
      <c r="JZ44" s="97">
        <f>Juniori!JZ16</f>
        <v>0</v>
      </c>
      <c r="KA44" s="97">
        <f>Juniori!KA16</f>
        <v>0</v>
      </c>
      <c r="KB44" s="97">
        <f>Juniori!KB16</f>
        <v>0</v>
      </c>
      <c r="KC44" s="97">
        <f>Juniori!KC16</f>
        <v>0</v>
      </c>
      <c r="KD44" s="97">
        <f>Juniori!KD16</f>
        <v>0</v>
      </c>
      <c r="KE44" s="97">
        <f>Juniori!KE16</f>
        <v>0</v>
      </c>
      <c r="KF44" s="97">
        <f>Juniori!KF16</f>
        <v>0</v>
      </c>
      <c r="KG44" s="97">
        <f>Juniori!KG16</f>
        <v>0</v>
      </c>
      <c r="KH44" s="97">
        <f>Juniori!KH16</f>
        <v>0</v>
      </c>
      <c r="KI44" s="97">
        <f>Juniori!KI16</f>
        <v>0</v>
      </c>
      <c r="KJ44" s="97">
        <f>Juniori!KJ16</f>
        <v>0</v>
      </c>
      <c r="KK44" s="97">
        <f>Juniori!KK16</f>
        <v>0</v>
      </c>
      <c r="KL44" s="97">
        <f>Juniori!KL16</f>
        <v>0</v>
      </c>
      <c r="KM44" s="97">
        <f>Juniori!KM16</f>
        <v>0</v>
      </c>
      <c r="KN44" s="97">
        <f>Juniori!KN16</f>
        <v>0</v>
      </c>
      <c r="KO44" s="97">
        <f>Juniori!KO16</f>
        <v>0</v>
      </c>
      <c r="KP44" s="97">
        <f>Juniori!KP16</f>
        <v>0</v>
      </c>
      <c r="KQ44" s="97">
        <f>Juniori!KQ16</f>
        <v>0</v>
      </c>
      <c r="KR44" s="97">
        <f>Juniori!KR16</f>
        <v>0</v>
      </c>
      <c r="KS44" s="97">
        <f>Juniori!KS16</f>
        <v>0</v>
      </c>
      <c r="KT44" s="97">
        <f>Juniori!KT16</f>
        <v>0</v>
      </c>
      <c r="KU44" s="97">
        <f>Juniori!KU16</f>
        <v>0</v>
      </c>
      <c r="KV44" s="97">
        <f>Juniori!KV16</f>
        <v>0</v>
      </c>
      <c r="KW44" s="97">
        <f>Juniori!KW16</f>
        <v>0</v>
      </c>
      <c r="KX44" s="97">
        <f>Juniori!KX16</f>
        <v>0</v>
      </c>
      <c r="KY44" s="97">
        <f>Juniori!KY16</f>
        <v>0</v>
      </c>
      <c r="KZ44" s="97">
        <f>Juniori!KZ16</f>
        <v>0</v>
      </c>
      <c r="LA44" s="97">
        <f>Juniori!LA16</f>
        <v>0</v>
      </c>
      <c r="LB44" s="97">
        <f>Juniori!LB16</f>
        <v>0</v>
      </c>
      <c r="LC44" s="97">
        <f>Juniori!LC16</f>
        <v>0</v>
      </c>
      <c r="LD44" s="97">
        <f>Juniori!LD16</f>
        <v>0</v>
      </c>
      <c r="LE44" s="97">
        <f>Juniori!LE16</f>
        <v>0</v>
      </c>
      <c r="LF44" s="97">
        <f>Juniori!LF16</f>
        <v>0</v>
      </c>
      <c r="LG44" s="97">
        <f>Juniori!LG16</f>
        <v>0</v>
      </c>
      <c r="LH44" s="97">
        <f>Juniori!LH16</f>
        <v>0</v>
      </c>
      <c r="LI44" s="97">
        <f>Juniori!LI16</f>
        <v>0</v>
      </c>
      <c r="LJ44" s="97">
        <f>Juniori!LJ16</f>
        <v>0</v>
      </c>
      <c r="LK44" s="97">
        <f>Juniori!LK16</f>
        <v>0</v>
      </c>
      <c r="LL44" s="97">
        <f>Juniori!LL16</f>
        <v>0</v>
      </c>
      <c r="LM44" s="97">
        <f>Juniori!LM16</f>
        <v>0</v>
      </c>
      <c r="LN44" s="97">
        <f>Juniori!LN16</f>
        <v>0</v>
      </c>
      <c r="LO44" s="97">
        <f>Juniori!LO16</f>
        <v>0</v>
      </c>
      <c r="LP44" s="97">
        <f>Juniori!LP16</f>
        <v>0</v>
      </c>
      <c r="LQ44" s="97">
        <f>Juniori!LQ16</f>
        <v>0</v>
      </c>
      <c r="LR44" s="97">
        <f>Juniori!LR16</f>
        <v>0</v>
      </c>
      <c r="LS44" s="97">
        <f>Juniori!LS16</f>
        <v>0</v>
      </c>
      <c r="LT44" s="97">
        <f>Juniori!LT16</f>
        <v>0</v>
      </c>
      <c r="LU44" s="97">
        <f>Juniori!LU16</f>
        <v>0</v>
      </c>
      <c r="LV44" s="97">
        <f>Juniori!LV16</f>
        <v>0</v>
      </c>
      <c r="LW44" s="97">
        <f>Juniori!LW16</f>
        <v>0</v>
      </c>
      <c r="LX44" s="97">
        <f>Juniori!LX16</f>
        <v>0</v>
      </c>
      <c r="LY44" s="97">
        <f>Juniori!LY16</f>
        <v>0</v>
      </c>
      <c r="LZ44" s="97">
        <f>Juniori!LZ16</f>
        <v>0</v>
      </c>
      <c r="MA44" s="97">
        <f>Juniori!MA16</f>
        <v>0</v>
      </c>
      <c r="MB44" s="97">
        <f>Juniori!MB16</f>
        <v>0</v>
      </c>
      <c r="MC44" s="97">
        <f>Juniori!MC16</f>
        <v>0</v>
      </c>
      <c r="MD44" s="97">
        <f>Juniori!MD16</f>
        <v>0</v>
      </c>
      <c r="ME44" s="97">
        <f>Juniori!ME16</f>
        <v>0</v>
      </c>
      <c r="MF44" s="97">
        <f>Juniori!MF16</f>
        <v>0</v>
      </c>
      <c r="MG44" s="97">
        <f>Juniori!MG16</f>
        <v>0</v>
      </c>
      <c r="MH44" s="97">
        <f>Juniori!MH16</f>
        <v>0</v>
      </c>
      <c r="MI44" s="97">
        <f>Juniori!MI16</f>
        <v>0</v>
      </c>
      <c r="MJ44" s="97">
        <f>Juniori!MJ16</f>
        <v>0</v>
      </c>
      <c r="MK44" s="97">
        <f>Juniori!MK16</f>
        <v>0</v>
      </c>
      <c r="ML44" s="97">
        <f>Juniori!ML16</f>
        <v>0</v>
      </c>
      <c r="MM44" s="97">
        <f>Juniori!MM16</f>
        <v>0</v>
      </c>
      <c r="MN44" s="97">
        <f>Juniori!MN16</f>
        <v>0</v>
      </c>
      <c r="MO44" s="97">
        <f>Juniori!MO16</f>
        <v>0</v>
      </c>
      <c r="MP44" s="97">
        <f>Juniori!MP16</f>
        <v>0</v>
      </c>
      <c r="MQ44" s="97">
        <f>Juniori!MQ16</f>
        <v>0</v>
      </c>
      <c r="MR44" s="97">
        <f>Juniori!MR16</f>
        <v>0</v>
      </c>
      <c r="MS44" s="97">
        <f>Juniori!MS16</f>
        <v>0</v>
      </c>
      <c r="MT44" s="97">
        <f>Juniori!MT16</f>
        <v>0</v>
      </c>
      <c r="MU44" s="97">
        <f>Juniori!MU16</f>
        <v>0</v>
      </c>
      <c r="MV44" s="97">
        <f>Juniori!MV16</f>
        <v>0</v>
      </c>
      <c r="MW44" s="97">
        <f>Juniori!MW16</f>
        <v>0</v>
      </c>
      <c r="MX44" s="97">
        <f>Juniori!MX16</f>
        <v>0</v>
      </c>
      <c r="MY44" s="97">
        <f>Juniori!MY16</f>
        <v>0</v>
      </c>
      <c r="MZ44" s="97">
        <f>Juniori!MZ16</f>
        <v>0</v>
      </c>
      <c r="NA44" s="97">
        <f>Juniori!NA16</f>
        <v>0</v>
      </c>
      <c r="NB44" s="97">
        <f>Juniori!NB16</f>
        <v>0</v>
      </c>
      <c r="NC44" s="97">
        <f>Juniori!NC16</f>
        <v>0</v>
      </c>
      <c r="ND44" s="97">
        <f>Juniori!ND16</f>
        <v>0</v>
      </c>
      <c r="NE44" s="97">
        <f>Juniori!NE16</f>
        <v>0</v>
      </c>
      <c r="NF44" s="97">
        <f>Juniori!NF16</f>
        <v>0</v>
      </c>
      <c r="NG44" s="97">
        <f>Juniori!NG16</f>
        <v>0</v>
      </c>
      <c r="NH44" s="97">
        <f>Juniori!NH16</f>
        <v>0</v>
      </c>
      <c r="NI44" s="97">
        <f>Juniori!NI16</f>
        <v>0</v>
      </c>
      <c r="NJ44" s="97">
        <f>Juniori!NJ16</f>
        <v>0</v>
      </c>
      <c r="NK44" s="97">
        <f>Juniori!NK16</f>
        <v>0</v>
      </c>
      <c r="NL44" s="97">
        <f>Juniori!NL16</f>
        <v>0</v>
      </c>
      <c r="NM44" s="97">
        <f>Juniori!NM16</f>
        <v>0</v>
      </c>
      <c r="NN44" s="97">
        <f>Juniori!NN16</f>
        <v>0</v>
      </c>
      <c r="NO44" s="97">
        <f>Juniori!NO16</f>
        <v>0</v>
      </c>
      <c r="NP44" s="97">
        <f>Juniori!NP16</f>
        <v>0</v>
      </c>
      <c r="NQ44" s="97">
        <f>Juniori!NQ16</f>
        <v>0</v>
      </c>
      <c r="NR44" s="97">
        <f>Juniori!NR16</f>
        <v>0</v>
      </c>
      <c r="NS44" s="97">
        <f>Juniori!NS16</f>
        <v>0</v>
      </c>
      <c r="NT44" s="97">
        <f>Juniori!NT16</f>
        <v>0</v>
      </c>
      <c r="NU44" s="97">
        <f>Juniori!NU16</f>
        <v>0</v>
      </c>
      <c r="NV44" s="97">
        <f>Juniori!NV16</f>
        <v>0</v>
      </c>
      <c r="NW44" s="97">
        <f>Juniori!NW16</f>
        <v>0</v>
      </c>
      <c r="NX44" s="97">
        <f>Juniori!NX16</f>
        <v>0</v>
      </c>
      <c r="NY44" s="97">
        <f>Juniori!NY16</f>
        <v>0</v>
      </c>
      <c r="NZ44" s="97">
        <f>Juniori!NZ16</f>
        <v>0</v>
      </c>
      <c r="OA44" s="97">
        <f>Juniori!OA16</f>
        <v>0</v>
      </c>
      <c r="OB44" s="97">
        <f>Juniori!OB16</f>
        <v>0</v>
      </c>
      <c r="OC44" s="97">
        <f>Juniori!OC16</f>
        <v>0</v>
      </c>
      <c r="OD44" s="97">
        <f>Juniori!OD16</f>
        <v>0</v>
      </c>
      <c r="OE44" s="97">
        <f>Juniori!OE16</f>
        <v>0</v>
      </c>
      <c r="OF44" s="97">
        <f>Juniori!OF16</f>
        <v>0</v>
      </c>
      <c r="OG44" s="97">
        <f>Juniori!OG16</f>
        <v>0</v>
      </c>
      <c r="OH44" s="97">
        <f>Juniori!OH16</f>
        <v>0</v>
      </c>
      <c r="OI44" s="97">
        <f>Juniori!OI16</f>
        <v>0</v>
      </c>
      <c r="OJ44" s="97">
        <f>Juniori!OJ16</f>
        <v>0</v>
      </c>
      <c r="OK44" s="97">
        <f>Juniori!OK16</f>
        <v>0</v>
      </c>
      <c r="OL44" s="97">
        <f>Juniori!OL16</f>
        <v>0</v>
      </c>
      <c r="OM44" s="97">
        <f>Juniori!OM16</f>
        <v>0</v>
      </c>
      <c r="ON44" s="97">
        <f>Juniori!ON16</f>
        <v>0</v>
      </c>
      <c r="OO44" s="97">
        <f>Juniori!OO16</f>
        <v>0</v>
      </c>
      <c r="OP44" s="97">
        <f>Juniori!OP16</f>
        <v>0</v>
      </c>
      <c r="OQ44" s="97">
        <f>Juniori!OQ16</f>
        <v>0</v>
      </c>
      <c r="OR44" s="97">
        <f>Juniori!OR16</f>
        <v>0</v>
      </c>
      <c r="OS44" s="97">
        <f>Juniori!OS16</f>
        <v>0</v>
      </c>
      <c r="OT44" s="97">
        <f>Juniori!OT16</f>
        <v>0</v>
      </c>
      <c r="OU44" s="97">
        <f>Juniori!OU16</f>
        <v>0</v>
      </c>
      <c r="OV44" s="97">
        <f>Juniori!OV16</f>
        <v>0</v>
      </c>
      <c r="OW44" s="97">
        <f>Juniori!OW16</f>
        <v>0</v>
      </c>
      <c r="OX44" s="97">
        <f>Juniori!OX16</f>
        <v>0</v>
      </c>
      <c r="OY44" s="97">
        <f>Juniori!OY16</f>
        <v>0</v>
      </c>
      <c r="OZ44" s="97">
        <f>Juniori!OZ16</f>
        <v>0</v>
      </c>
      <c r="PA44" s="97">
        <f>Juniori!PA16</f>
        <v>0</v>
      </c>
      <c r="PB44" s="97">
        <f>Juniori!PB16</f>
        <v>0</v>
      </c>
      <c r="PC44" s="97">
        <f>Juniori!PC16</f>
        <v>0</v>
      </c>
      <c r="PD44" s="97">
        <f>Juniori!PD16</f>
        <v>0</v>
      </c>
      <c r="PE44" s="97">
        <f>Juniori!PE16</f>
        <v>0</v>
      </c>
      <c r="PF44" s="97">
        <f>Juniori!PF16</f>
        <v>0</v>
      </c>
      <c r="PG44" s="97">
        <f>Juniori!PG16</f>
        <v>0</v>
      </c>
      <c r="PH44" s="97">
        <f>Juniori!PH16</f>
        <v>0</v>
      </c>
      <c r="PI44" s="97">
        <f>Juniori!PI16</f>
        <v>0</v>
      </c>
      <c r="PJ44" s="97">
        <f>Juniori!PJ16</f>
        <v>0</v>
      </c>
      <c r="PK44" s="97">
        <f>Juniori!PK16</f>
        <v>0</v>
      </c>
      <c r="PL44" s="97">
        <f>Juniori!PL16</f>
        <v>0</v>
      </c>
      <c r="PM44" s="97">
        <f>Juniori!PM16</f>
        <v>0</v>
      </c>
      <c r="PN44" s="97">
        <f>Juniori!PN16</f>
        <v>0</v>
      </c>
      <c r="PO44" s="97">
        <f>Juniori!PO16</f>
        <v>0</v>
      </c>
      <c r="PP44" s="97">
        <f>Juniori!PP16</f>
        <v>0</v>
      </c>
      <c r="PQ44" s="97">
        <f>Juniori!PQ16</f>
        <v>0</v>
      </c>
      <c r="PR44" s="97">
        <f>Juniori!PR16</f>
        <v>0</v>
      </c>
      <c r="PS44" s="97">
        <f>Juniori!PS16</f>
        <v>0</v>
      </c>
      <c r="PT44" s="97">
        <f>Juniori!PT16</f>
        <v>0</v>
      </c>
      <c r="PU44" s="97">
        <f>Juniori!PU16</f>
        <v>0</v>
      </c>
      <c r="PV44" s="97">
        <f>Juniori!PV16</f>
        <v>0</v>
      </c>
      <c r="PW44" s="97">
        <f>Juniori!PW16</f>
        <v>0</v>
      </c>
      <c r="PX44" s="97">
        <f>Juniori!PX16</f>
        <v>0</v>
      </c>
      <c r="PY44" s="97">
        <f>Juniori!PY16</f>
        <v>0</v>
      </c>
      <c r="PZ44" s="97">
        <f>Juniori!PZ16</f>
        <v>0</v>
      </c>
      <c r="QA44" s="97">
        <f>Juniori!QA16</f>
        <v>0</v>
      </c>
      <c r="QB44" s="97">
        <f>Juniori!QB16</f>
        <v>0</v>
      </c>
      <c r="QC44" s="97">
        <f>Juniori!QC16</f>
        <v>0</v>
      </c>
      <c r="QD44" s="97">
        <f>Juniori!QD16</f>
        <v>0</v>
      </c>
      <c r="QE44" s="97">
        <f>Juniori!QE16</f>
        <v>0</v>
      </c>
      <c r="QF44" s="97">
        <f>Juniori!QF16</f>
        <v>0</v>
      </c>
      <c r="QG44" s="97">
        <f>Juniori!QG16</f>
        <v>0</v>
      </c>
      <c r="QH44" s="97">
        <f>Juniori!QH16</f>
        <v>0</v>
      </c>
      <c r="QI44" s="97">
        <f>Juniori!QI16</f>
        <v>0</v>
      </c>
      <c r="QJ44" s="97">
        <f>Juniori!QJ16</f>
        <v>0</v>
      </c>
      <c r="QK44" s="97">
        <f>Juniori!QK16</f>
        <v>0</v>
      </c>
      <c r="QL44" s="97">
        <f>Juniori!QL16</f>
        <v>0</v>
      </c>
      <c r="QM44" s="97">
        <f>Juniori!QM16</f>
        <v>0</v>
      </c>
      <c r="QN44" s="97">
        <f>Juniori!QN16</f>
        <v>0</v>
      </c>
      <c r="QO44" s="97">
        <f>Juniori!QO16</f>
        <v>0</v>
      </c>
      <c r="QP44" s="97">
        <f>Juniori!QP16</f>
        <v>0</v>
      </c>
      <c r="QQ44" s="97">
        <f>Juniori!QQ16</f>
        <v>0</v>
      </c>
      <c r="QR44" s="97">
        <f>Juniori!QR16</f>
        <v>0</v>
      </c>
      <c r="QS44" s="97">
        <f>Juniori!QS16</f>
        <v>0</v>
      </c>
      <c r="QT44" s="97">
        <f>Juniori!QT16</f>
        <v>0</v>
      </c>
      <c r="QU44" s="97">
        <f>Juniori!QU16</f>
        <v>0</v>
      </c>
      <c r="QV44" s="97">
        <f>Juniori!QV16</f>
        <v>0</v>
      </c>
      <c r="QW44" s="97">
        <f>Juniori!QW16</f>
        <v>0</v>
      </c>
      <c r="QX44" s="97">
        <f>Juniori!QX16</f>
        <v>0</v>
      </c>
      <c r="QY44" s="97">
        <f>Juniori!QY16</f>
        <v>0</v>
      </c>
      <c r="QZ44" s="97">
        <f>Juniori!QZ16</f>
        <v>0</v>
      </c>
      <c r="RA44" s="97">
        <f>Juniori!RA16</f>
        <v>0</v>
      </c>
      <c r="RB44" s="97">
        <f>Juniori!RB16</f>
        <v>0</v>
      </c>
      <c r="RC44" s="97">
        <f>Juniori!RC16</f>
        <v>0</v>
      </c>
      <c r="RD44" s="97">
        <f>Juniori!RD16</f>
        <v>0</v>
      </c>
      <c r="RE44" s="97">
        <f>Juniori!RE16</f>
        <v>0</v>
      </c>
      <c r="RF44" s="97">
        <f>Juniori!RF16</f>
        <v>0</v>
      </c>
      <c r="RG44" s="97">
        <f>Juniori!RG16</f>
        <v>0</v>
      </c>
      <c r="RH44" s="97">
        <f>Juniori!RH16</f>
        <v>0</v>
      </c>
      <c r="RI44" s="97">
        <f>Juniori!RI16</f>
        <v>0</v>
      </c>
      <c r="RJ44" s="97">
        <f>Juniori!RJ16</f>
        <v>0</v>
      </c>
      <c r="RK44" s="97">
        <f>Juniori!RK16</f>
        <v>0</v>
      </c>
      <c r="RL44" s="97">
        <f>Juniori!RL16</f>
        <v>0</v>
      </c>
      <c r="RM44" s="97">
        <f>Juniori!RM16</f>
        <v>0</v>
      </c>
      <c r="RN44" s="97">
        <f>Juniori!RN16</f>
        <v>0</v>
      </c>
      <c r="RO44" s="97">
        <f>Juniori!RO16</f>
        <v>0</v>
      </c>
      <c r="RP44" s="97">
        <f>Juniori!RP16</f>
        <v>0</v>
      </c>
      <c r="RQ44" s="97">
        <f>Juniori!RQ16</f>
        <v>0</v>
      </c>
      <c r="RR44" s="97">
        <f>Juniori!RR16</f>
        <v>0</v>
      </c>
      <c r="RS44" s="97">
        <f>Juniori!RS16</f>
        <v>0</v>
      </c>
      <c r="RT44" s="97">
        <f>Juniori!RT16</f>
        <v>0</v>
      </c>
      <c r="RU44" s="97">
        <f>Juniori!RU16</f>
        <v>0</v>
      </c>
      <c r="RV44" s="97">
        <f>Juniori!RV16</f>
        <v>0</v>
      </c>
      <c r="RW44" s="97">
        <f>Juniori!RW16</f>
        <v>0</v>
      </c>
      <c r="RX44" s="97">
        <f>Juniori!RX16</f>
        <v>0</v>
      </c>
      <c r="RY44" s="97">
        <f>Juniori!RY16</f>
        <v>0</v>
      </c>
      <c r="RZ44" s="97">
        <f>Juniori!RZ16</f>
        <v>0</v>
      </c>
      <c r="SA44" s="97">
        <f>Juniori!SA16</f>
        <v>0</v>
      </c>
      <c r="SB44" s="97">
        <f>Juniori!SB16</f>
        <v>0</v>
      </c>
      <c r="SC44" s="97">
        <f>Juniori!SC16</f>
        <v>0</v>
      </c>
      <c r="SD44" s="97">
        <f>Juniori!SD16</f>
        <v>0</v>
      </c>
      <c r="SE44" s="97">
        <f>Juniori!SE16</f>
        <v>0</v>
      </c>
      <c r="SF44" s="97">
        <f>Juniori!SF16</f>
        <v>0</v>
      </c>
      <c r="SG44" s="97">
        <f>Juniori!SG16</f>
        <v>0</v>
      </c>
      <c r="SH44" s="97">
        <f>Juniori!SH16</f>
        <v>0</v>
      </c>
      <c r="SI44" s="97">
        <f>Juniori!SI16</f>
        <v>0</v>
      </c>
      <c r="SJ44" s="97">
        <f>Juniori!SJ16</f>
        <v>0</v>
      </c>
      <c r="SK44" s="97">
        <f>Juniori!SK16</f>
        <v>0</v>
      </c>
      <c r="SL44" s="97">
        <f>Juniori!SL16</f>
        <v>0</v>
      </c>
      <c r="SM44" s="97">
        <f>Juniori!SM16</f>
        <v>0</v>
      </c>
      <c r="SN44" s="97">
        <f>Juniori!SN16</f>
        <v>0</v>
      </c>
      <c r="SO44" s="97">
        <f>Juniori!SO16</f>
        <v>0</v>
      </c>
      <c r="SP44" s="97">
        <f>Juniori!SP16</f>
        <v>0</v>
      </c>
      <c r="SQ44" s="97">
        <f>Juniori!SQ16</f>
        <v>0</v>
      </c>
      <c r="SR44" s="97">
        <f>Juniori!SR16</f>
        <v>0</v>
      </c>
      <c r="SS44" s="97">
        <f>Juniori!SS16</f>
        <v>0</v>
      </c>
      <c r="ST44" s="97">
        <f>Juniori!ST16</f>
        <v>0</v>
      </c>
      <c r="SU44" s="97">
        <f>Juniori!SU16</f>
        <v>0</v>
      </c>
      <c r="SV44" s="97">
        <f>Juniori!SV16</f>
        <v>0</v>
      </c>
      <c r="SW44" s="97">
        <f>Juniori!SW16</f>
        <v>0</v>
      </c>
      <c r="SX44" s="97">
        <f>Juniori!SX16</f>
        <v>0</v>
      </c>
      <c r="SY44" s="97">
        <f>Juniori!SY16</f>
        <v>0</v>
      </c>
      <c r="SZ44" s="97">
        <f>Juniori!SZ16</f>
        <v>0</v>
      </c>
      <c r="TA44" s="97">
        <f>Juniori!TA16</f>
        <v>0</v>
      </c>
      <c r="TB44" s="97">
        <f>Juniori!TB16</f>
        <v>0</v>
      </c>
    </row>
    <row r="45" spans="1:522" s="1" customFormat="1" ht="18" customHeight="1" x14ac:dyDescent="0.2">
      <c r="A45" s="12"/>
      <c r="B45" s="11" t="s">
        <v>568</v>
      </c>
      <c r="C45" s="1">
        <v>13181</v>
      </c>
      <c r="E45" s="4" t="s">
        <v>566</v>
      </c>
      <c r="F45" s="9" t="s">
        <v>567</v>
      </c>
      <c r="G45" s="9" t="s">
        <v>98</v>
      </c>
      <c r="H45" s="4" t="s">
        <v>19</v>
      </c>
      <c r="I45" s="1">
        <f t="shared" si="4"/>
        <v>2</v>
      </c>
      <c r="J45" s="12">
        <f>Tabuľka3[[#This Row],[Stĺpec9]]</f>
        <v>2</v>
      </c>
      <c r="K45" s="97">
        <f>Seniori!K21</f>
        <v>0</v>
      </c>
      <c r="L45" s="97">
        <f>Seniori!L21</f>
        <v>0</v>
      </c>
      <c r="M45" s="97">
        <f>Seniori!M21</f>
        <v>0</v>
      </c>
      <c r="N45" s="97">
        <f>Seniori!N21</f>
        <v>0</v>
      </c>
      <c r="O45" s="97">
        <f>Seniori!O21</f>
        <v>0</v>
      </c>
      <c r="P45" s="97">
        <f>Seniori!P21</f>
        <v>0</v>
      </c>
      <c r="Q45" s="97">
        <f>Seniori!Q21</f>
        <v>0</v>
      </c>
      <c r="R45" s="97">
        <f>Seniori!R21</f>
        <v>0</v>
      </c>
      <c r="S45" s="97">
        <f>Seniori!S21</f>
        <v>0</v>
      </c>
      <c r="T45" s="97">
        <f>Seniori!T21</f>
        <v>0</v>
      </c>
      <c r="U45" s="97">
        <f>Seniori!U21</f>
        <v>0</v>
      </c>
      <c r="V45" s="97">
        <f>Seniori!V21</f>
        <v>0</v>
      </c>
      <c r="W45" s="97">
        <f>Seniori!W21</f>
        <v>0</v>
      </c>
      <c r="X45" s="97">
        <f>Seniori!X21</f>
        <v>0</v>
      </c>
      <c r="Y45" s="97">
        <f>Seniori!Y21</f>
        <v>0</v>
      </c>
      <c r="Z45" s="97">
        <f>Seniori!Z21</f>
        <v>0</v>
      </c>
      <c r="AA45" s="97">
        <f>Seniori!AA21</f>
        <v>0</v>
      </c>
      <c r="AB45" s="97">
        <f>Seniori!AB21</f>
        <v>0</v>
      </c>
      <c r="AC45" s="97">
        <f>Seniori!AC21</f>
        <v>0</v>
      </c>
      <c r="AD45" s="97">
        <f>Seniori!AD21</f>
        <v>0</v>
      </c>
      <c r="AE45" s="97">
        <f>Seniori!AE21</f>
        <v>0</v>
      </c>
      <c r="AF45" s="97">
        <f>Seniori!AF21</f>
        <v>0</v>
      </c>
      <c r="AG45" s="97">
        <f>Seniori!AG21</f>
        <v>0</v>
      </c>
      <c r="AH45" s="97">
        <f>Seniori!AH21</f>
        <v>0</v>
      </c>
      <c r="AI45" s="97">
        <f>Seniori!AI21</f>
        <v>0</v>
      </c>
      <c r="AJ45" s="97">
        <f>Seniori!AJ21</f>
        <v>0</v>
      </c>
      <c r="AK45" s="97">
        <f>Seniori!AK21</f>
        <v>0</v>
      </c>
      <c r="AL45" s="97">
        <f>Seniori!AL21</f>
        <v>0</v>
      </c>
      <c r="AM45" s="97">
        <f>Seniori!AM21</f>
        <v>0</v>
      </c>
      <c r="AN45" s="97">
        <f>Seniori!AN21</f>
        <v>0</v>
      </c>
      <c r="AO45" s="97">
        <f>Seniori!AO21</f>
        <v>0</v>
      </c>
      <c r="AP45" s="97">
        <f>Seniori!AP21</f>
        <v>0</v>
      </c>
      <c r="AQ45" s="97">
        <f>Seniori!AQ21</f>
        <v>0</v>
      </c>
      <c r="AR45" s="97">
        <f>Seniori!AR21</f>
        <v>0</v>
      </c>
      <c r="AS45" s="97">
        <f>Seniori!AS21</f>
        <v>0</v>
      </c>
      <c r="AT45" s="97">
        <f>Seniori!AT21</f>
        <v>0</v>
      </c>
      <c r="AU45" s="97">
        <f>Seniori!AU21</f>
        <v>0</v>
      </c>
      <c r="AV45" s="97">
        <f>Seniori!AV21</f>
        <v>0</v>
      </c>
      <c r="AW45" s="97">
        <f>Seniori!AW21</f>
        <v>0</v>
      </c>
      <c r="AX45" s="97">
        <f>Seniori!AX21</f>
        <v>0</v>
      </c>
      <c r="AY45" s="97">
        <f>Seniori!AY21</f>
        <v>0</v>
      </c>
      <c r="AZ45" s="97">
        <f>Seniori!AZ21</f>
        <v>0</v>
      </c>
      <c r="BA45" s="97">
        <f>Seniori!BA21</f>
        <v>0</v>
      </c>
      <c r="BB45" s="97">
        <f>Seniori!BB21</f>
        <v>0</v>
      </c>
      <c r="BC45" s="97">
        <f>Seniori!BC21</f>
        <v>0</v>
      </c>
      <c r="BD45" s="97">
        <f>Seniori!BD21</f>
        <v>0</v>
      </c>
      <c r="BE45" s="97">
        <f>Seniori!BE21</f>
        <v>0</v>
      </c>
      <c r="BF45" s="97">
        <f>Seniori!BF21</f>
        <v>0</v>
      </c>
      <c r="BG45" s="97">
        <f>Seniori!BG21</f>
        <v>0</v>
      </c>
      <c r="BH45" s="97">
        <f>Seniori!BH21</f>
        <v>0</v>
      </c>
      <c r="BI45" s="97">
        <f>Seniori!BI21</f>
        <v>0</v>
      </c>
      <c r="BJ45" s="97">
        <f>Seniori!BJ21</f>
        <v>0</v>
      </c>
      <c r="BK45" s="97">
        <f>Seniori!BK21</f>
        <v>0</v>
      </c>
      <c r="BL45" s="97">
        <f>Seniori!BL21</f>
        <v>0</v>
      </c>
      <c r="BM45" s="97">
        <f>Seniori!BM21</f>
        <v>0</v>
      </c>
      <c r="BN45" s="97">
        <f>Seniori!BN21</f>
        <v>0</v>
      </c>
      <c r="BO45" s="97" t="str">
        <f>Seniori!BO21</f>
        <v>o</v>
      </c>
      <c r="BP45" s="97">
        <f>Seniori!BP21</f>
        <v>0</v>
      </c>
      <c r="BQ45" s="97">
        <f>Seniori!BQ21</f>
        <v>0</v>
      </c>
      <c r="BR45" s="97">
        <f>Seniori!BR21</f>
        <v>2</v>
      </c>
      <c r="BS45" s="97">
        <f>Seniori!BS21</f>
        <v>0</v>
      </c>
      <c r="BT45" s="97">
        <f>Seniori!BT21</f>
        <v>0</v>
      </c>
      <c r="BU45" s="97">
        <f>Seniori!BU21</f>
        <v>0</v>
      </c>
      <c r="BV45" s="97">
        <f>Seniori!BV21</f>
        <v>0</v>
      </c>
      <c r="BW45" s="97">
        <f>Seniori!BW21</f>
        <v>0</v>
      </c>
      <c r="BX45" s="97">
        <f>Seniori!BX21</f>
        <v>0</v>
      </c>
      <c r="BY45" s="97">
        <f>Seniori!BY21</f>
        <v>0</v>
      </c>
      <c r="BZ45" s="97">
        <f>Seniori!BZ21</f>
        <v>0</v>
      </c>
      <c r="CA45" s="97">
        <f>Seniori!CA21</f>
        <v>0</v>
      </c>
      <c r="CB45" s="97">
        <f>Seniori!CB21</f>
        <v>0</v>
      </c>
      <c r="CC45" s="97">
        <f>Seniori!CC21</f>
        <v>0</v>
      </c>
      <c r="CD45" s="97">
        <f>Seniori!CD21</f>
        <v>0</v>
      </c>
      <c r="CE45" s="97">
        <f>Seniori!CE21</f>
        <v>0</v>
      </c>
      <c r="CF45" s="97">
        <f>Seniori!CF21</f>
        <v>0</v>
      </c>
      <c r="CG45" s="97">
        <f>Seniori!CG21</f>
        <v>0</v>
      </c>
      <c r="CH45" s="97">
        <f>Seniori!CH21</f>
        <v>0</v>
      </c>
      <c r="CI45" s="97">
        <f>Seniori!CI21</f>
        <v>0</v>
      </c>
      <c r="CJ45" s="97">
        <f>Seniori!CJ21</f>
        <v>0</v>
      </c>
      <c r="CK45" s="97">
        <f>Seniori!CK21</f>
        <v>0</v>
      </c>
      <c r="CL45" s="97">
        <f>Seniori!CL21</f>
        <v>0</v>
      </c>
      <c r="CM45" s="97">
        <f>Seniori!CM21</f>
        <v>0</v>
      </c>
      <c r="CN45" s="97">
        <f>Seniori!CN21</f>
        <v>0</v>
      </c>
      <c r="CO45" s="97">
        <f>Seniori!CO21</f>
        <v>0</v>
      </c>
      <c r="CP45" s="97">
        <f>Seniori!CP21</f>
        <v>0</v>
      </c>
      <c r="CQ45" s="97">
        <f>Seniori!CQ21</f>
        <v>0</v>
      </c>
      <c r="CR45" s="97">
        <f>Seniori!CR21</f>
        <v>0</v>
      </c>
      <c r="CS45" s="97">
        <f>Seniori!CS21</f>
        <v>0</v>
      </c>
      <c r="CT45" s="97">
        <f>Seniori!CT21</f>
        <v>0</v>
      </c>
      <c r="CU45" s="97">
        <f>Seniori!CU21</f>
        <v>0</v>
      </c>
      <c r="CV45" s="97">
        <f>Seniori!CV21</f>
        <v>0</v>
      </c>
      <c r="CW45" s="97">
        <f>Seniori!CW21</f>
        <v>0</v>
      </c>
      <c r="CX45" s="97">
        <f>Seniori!CX21</f>
        <v>0</v>
      </c>
      <c r="CY45" s="97">
        <f>Seniori!CY21</f>
        <v>0</v>
      </c>
      <c r="CZ45" s="97">
        <f>Seniori!CZ21</f>
        <v>0</v>
      </c>
      <c r="DA45" s="97">
        <f>Seniori!DA21</f>
        <v>0</v>
      </c>
      <c r="DB45" s="97">
        <f>Seniori!DB21</f>
        <v>0</v>
      </c>
      <c r="DC45" s="97">
        <f>Seniori!DC21</f>
        <v>0</v>
      </c>
      <c r="DD45" s="97">
        <f>Seniori!DD21</f>
        <v>0</v>
      </c>
      <c r="DE45" s="97">
        <f>Seniori!DE21</f>
        <v>0</v>
      </c>
      <c r="DF45" s="97">
        <f>Seniori!DF21</f>
        <v>0</v>
      </c>
      <c r="DG45" s="97">
        <f>Seniori!DG21</f>
        <v>0</v>
      </c>
      <c r="DH45" s="97">
        <f>Seniori!DH21</f>
        <v>0</v>
      </c>
      <c r="DI45" s="97">
        <f>Seniori!DI21</f>
        <v>0</v>
      </c>
      <c r="DJ45" s="97">
        <f>Seniori!DJ21</f>
        <v>0</v>
      </c>
      <c r="DK45" s="97">
        <f>Seniori!DK21</f>
        <v>0</v>
      </c>
      <c r="DL45" s="97">
        <f>Seniori!DL21</f>
        <v>0</v>
      </c>
      <c r="DM45" s="97">
        <f>Seniori!DM21</f>
        <v>0</v>
      </c>
      <c r="DN45" s="97">
        <f>Seniori!DN21</f>
        <v>0</v>
      </c>
      <c r="DO45" s="97">
        <f>Seniori!DO21</f>
        <v>0</v>
      </c>
      <c r="DP45" s="97">
        <f>Seniori!DP21</f>
        <v>0</v>
      </c>
      <c r="DQ45" s="97">
        <f>Seniori!DQ21</f>
        <v>0</v>
      </c>
      <c r="DR45" s="97">
        <f>Seniori!DR21</f>
        <v>0</v>
      </c>
      <c r="DS45" s="97">
        <f>Seniori!DS21</f>
        <v>0</v>
      </c>
      <c r="DT45" s="97">
        <f>Seniori!DT21</f>
        <v>0</v>
      </c>
      <c r="DU45" s="97">
        <f>Seniori!DU21</f>
        <v>0</v>
      </c>
      <c r="DV45" s="97">
        <f>Seniori!DV21</f>
        <v>0</v>
      </c>
      <c r="DW45" s="97">
        <f>Seniori!DW21</f>
        <v>0</v>
      </c>
      <c r="DX45" s="97">
        <f>Seniori!DX21</f>
        <v>0</v>
      </c>
      <c r="DY45" s="97">
        <f>Seniori!DY21</f>
        <v>0</v>
      </c>
      <c r="DZ45" s="97">
        <f>Seniori!DZ21</f>
        <v>0</v>
      </c>
      <c r="EA45" s="97">
        <f>Seniori!EA21</f>
        <v>0</v>
      </c>
      <c r="EB45" s="97">
        <f>Seniori!EB21</f>
        <v>0</v>
      </c>
      <c r="EC45" s="97">
        <f>Seniori!EC21</f>
        <v>0</v>
      </c>
      <c r="ED45" s="97">
        <f>Seniori!ED21</f>
        <v>0</v>
      </c>
      <c r="EE45" s="97">
        <f>Seniori!EE21</f>
        <v>0</v>
      </c>
      <c r="EF45" s="97">
        <f>Seniori!EF21</f>
        <v>0</v>
      </c>
      <c r="EG45" s="97">
        <f>Seniori!EG21</f>
        <v>0</v>
      </c>
      <c r="EH45" s="97">
        <f>Seniori!EH21</f>
        <v>0</v>
      </c>
      <c r="EI45" s="97">
        <f>Seniori!EI21</f>
        <v>0</v>
      </c>
      <c r="EJ45" s="97">
        <f>Seniori!EJ21</f>
        <v>0</v>
      </c>
      <c r="EK45" s="97">
        <f>Seniori!EK21</f>
        <v>0</v>
      </c>
      <c r="EL45" s="97">
        <f>Seniori!EL21</f>
        <v>0</v>
      </c>
      <c r="EM45" s="97">
        <f>Seniori!EM21</f>
        <v>0</v>
      </c>
      <c r="EN45" s="97">
        <f>Seniori!EN21</f>
        <v>0</v>
      </c>
      <c r="EO45" s="97">
        <f>Seniori!EO21</f>
        <v>0</v>
      </c>
      <c r="EP45" s="97">
        <f>Seniori!EP21</f>
        <v>0</v>
      </c>
      <c r="EQ45" s="97">
        <f>Seniori!EQ21</f>
        <v>0</v>
      </c>
      <c r="ER45" s="97">
        <f>Seniori!ER21</f>
        <v>0</v>
      </c>
      <c r="ES45" s="97">
        <f>Seniori!ES21</f>
        <v>0</v>
      </c>
      <c r="ET45" s="97">
        <f>Seniori!ET21</f>
        <v>0</v>
      </c>
      <c r="EU45" s="97">
        <f>Seniori!EU21</f>
        <v>0</v>
      </c>
      <c r="EV45" s="97">
        <f>Seniori!EV21</f>
        <v>0</v>
      </c>
      <c r="EW45" s="97">
        <f>Seniori!EW21</f>
        <v>0</v>
      </c>
      <c r="EX45" s="97">
        <f>Seniori!EX21</f>
        <v>0</v>
      </c>
      <c r="EY45" s="97">
        <f>Seniori!EY21</f>
        <v>0</v>
      </c>
      <c r="EZ45" s="97">
        <f>Seniori!EZ21</f>
        <v>0</v>
      </c>
      <c r="FA45" s="97">
        <f>Seniori!FA21</f>
        <v>0</v>
      </c>
      <c r="FB45" s="97">
        <f>Seniori!FB21</f>
        <v>0</v>
      </c>
      <c r="FC45" s="97">
        <f>Seniori!FC21</f>
        <v>0</v>
      </c>
      <c r="FD45" s="97">
        <f>Seniori!FD21</f>
        <v>0</v>
      </c>
      <c r="FE45" s="97">
        <f>Seniori!FE21</f>
        <v>0</v>
      </c>
      <c r="FF45" s="97">
        <f>Seniori!FF21</f>
        <v>0</v>
      </c>
      <c r="FG45" s="97">
        <f>Seniori!FG21</f>
        <v>0</v>
      </c>
      <c r="FH45" s="97">
        <f>Seniori!FH21</f>
        <v>0</v>
      </c>
      <c r="FI45" s="97">
        <f>Seniori!FI21</f>
        <v>0</v>
      </c>
      <c r="FJ45" s="97">
        <f>Seniori!FJ21</f>
        <v>0</v>
      </c>
      <c r="FK45" s="97">
        <f>Seniori!FK21</f>
        <v>0</v>
      </c>
      <c r="FL45" s="97">
        <f>Seniori!FL21</f>
        <v>0</v>
      </c>
      <c r="FM45" s="97">
        <f>Seniori!FM21</f>
        <v>0</v>
      </c>
      <c r="FN45" s="97">
        <f>Seniori!FN21</f>
        <v>0</v>
      </c>
      <c r="FO45" s="97">
        <f>Seniori!FO21</f>
        <v>0</v>
      </c>
      <c r="FP45" s="97">
        <f>Seniori!FP21</f>
        <v>0</v>
      </c>
      <c r="FQ45" s="97">
        <f>Seniori!FQ21</f>
        <v>0</v>
      </c>
      <c r="FR45" s="97">
        <f>Seniori!FR21</f>
        <v>0</v>
      </c>
      <c r="FS45" s="97">
        <f>Seniori!FS21</f>
        <v>0</v>
      </c>
      <c r="FT45" s="97">
        <f>Seniori!FT21</f>
        <v>0</v>
      </c>
      <c r="FU45" s="97">
        <f>Seniori!FU21</f>
        <v>0</v>
      </c>
      <c r="FV45" s="97">
        <f>Seniori!FV21</f>
        <v>0</v>
      </c>
      <c r="FW45" s="97">
        <f>Seniori!FW21</f>
        <v>0</v>
      </c>
      <c r="FX45" s="97">
        <f>Seniori!FX21</f>
        <v>0</v>
      </c>
      <c r="FY45" s="97">
        <f>Seniori!FY21</f>
        <v>0</v>
      </c>
      <c r="FZ45" s="97">
        <f>Seniori!FZ21</f>
        <v>0</v>
      </c>
      <c r="GA45" s="97">
        <f>Seniori!GA21</f>
        <v>0</v>
      </c>
      <c r="GB45" s="97">
        <f>Seniori!GB21</f>
        <v>0</v>
      </c>
      <c r="GC45" s="97">
        <f>Seniori!GC21</f>
        <v>0</v>
      </c>
      <c r="GD45" s="97">
        <f>Seniori!GD21</f>
        <v>0</v>
      </c>
      <c r="GE45" s="97">
        <f>Seniori!GE21</f>
        <v>0</v>
      </c>
      <c r="GF45" s="97">
        <f>Seniori!GF21</f>
        <v>0</v>
      </c>
      <c r="GG45" s="97">
        <f>Seniori!GG21</f>
        <v>0</v>
      </c>
      <c r="GH45" s="97">
        <f>Seniori!GH21</f>
        <v>0</v>
      </c>
      <c r="GI45" s="97">
        <f>Seniori!GI21</f>
        <v>0</v>
      </c>
      <c r="GJ45" s="97">
        <f>Seniori!GJ21</f>
        <v>0</v>
      </c>
      <c r="GK45" s="97">
        <f>Seniori!GK21</f>
        <v>0</v>
      </c>
      <c r="GL45" s="97">
        <f>Seniori!GL21</f>
        <v>0</v>
      </c>
      <c r="GM45" s="97">
        <f>Seniori!GM21</f>
        <v>0</v>
      </c>
      <c r="GN45" s="97">
        <f>Seniori!GN21</f>
        <v>0</v>
      </c>
      <c r="GO45" s="97">
        <f>Seniori!GO21</f>
        <v>0</v>
      </c>
      <c r="GP45" s="97">
        <f>Seniori!GP21</f>
        <v>0</v>
      </c>
      <c r="GQ45" s="97">
        <f>Seniori!GQ21</f>
        <v>0</v>
      </c>
      <c r="GR45" s="97">
        <f>Seniori!GR21</f>
        <v>0</v>
      </c>
      <c r="GS45" s="97">
        <f>Seniori!GS21</f>
        <v>0</v>
      </c>
      <c r="GT45" s="97">
        <f>Seniori!GT21</f>
        <v>0</v>
      </c>
      <c r="GU45" s="97">
        <f>Seniori!GU21</f>
        <v>0</v>
      </c>
      <c r="GV45" s="97">
        <f>Seniori!GV21</f>
        <v>0</v>
      </c>
      <c r="GW45" s="97">
        <f>Seniori!GW21</f>
        <v>0</v>
      </c>
      <c r="GX45" s="97">
        <f>Seniori!GX21</f>
        <v>0</v>
      </c>
      <c r="GY45" s="97">
        <f>Seniori!GY21</f>
        <v>0</v>
      </c>
      <c r="GZ45" s="97">
        <f>Seniori!GZ21</f>
        <v>0</v>
      </c>
      <c r="HA45" s="97">
        <f>Seniori!HA21</f>
        <v>0</v>
      </c>
      <c r="HB45" s="97">
        <f>Seniori!HB21</f>
        <v>0</v>
      </c>
      <c r="HC45" s="97">
        <f>Seniori!HC21</f>
        <v>0</v>
      </c>
      <c r="HD45" s="97">
        <f>Seniori!HD21</f>
        <v>0</v>
      </c>
      <c r="HE45" s="97">
        <f>Seniori!HE21</f>
        <v>0</v>
      </c>
      <c r="HF45" s="97">
        <f>Seniori!HF21</f>
        <v>0</v>
      </c>
      <c r="HG45" s="97">
        <f>Seniori!HG21</f>
        <v>0</v>
      </c>
      <c r="HH45" s="97">
        <f>Seniori!HH21</f>
        <v>0</v>
      </c>
      <c r="HI45" s="97">
        <f>Seniori!HI21</f>
        <v>0</v>
      </c>
      <c r="HJ45" s="97">
        <f>Seniori!HJ21</f>
        <v>0</v>
      </c>
      <c r="HK45" s="97">
        <f>Seniori!HK21</f>
        <v>0</v>
      </c>
      <c r="HL45" s="97">
        <f>Seniori!HL21</f>
        <v>0</v>
      </c>
      <c r="HM45" s="97">
        <f>Seniori!HM21</f>
        <v>0</v>
      </c>
      <c r="HN45" s="97">
        <f>Seniori!HN21</f>
        <v>0</v>
      </c>
      <c r="HO45" s="97">
        <f>Seniori!HO21</f>
        <v>0</v>
      </c>
      <c r="HP45" s="97">
        <f>Seniori!HP21</f>
        <v>0</v>
      </c>
      <c r="HQ45" s="97">
        <f>Seniori!HQ21</f>
        <v>0</v>
      </c>
      <c r="HR45" s="97">
        <f>Seniori!HR21</f>
        <v>0</v>
      </c>
      <c r="HS45" s="97">
        <f>Seniori!HS21</f>
        <v>0</v>
      </c>
      <c r="HT45" s="97">
        <f>Seniori!HT21</f>
        <v>0</v>
      </c>
      <c r="HU45" s="97">
        <f>Seniori!HU21</f>
        <v>0</v>
      </c>
      <c r="HV45" s="97">
        <f>Seniori!HV21</f>
        <v>0</v>
      </c>
      <c r="HW45" s="97">
        <f>Seniori!HW21</f>
        <v>0</v>
      </c>
      <c r="HX45" s="97">
        <f>Seniori!HX21</f>
        <v>0</v>
      </c>
      <c r="HY45" s="97">
        <f>Seniori!HY21</f>
        <v>0</v>
      </c>
      <c r="HZ45" s="97">
        <f>Seniori!HZ21</f>
        <v>0</v>
      </c>
      <c r="IA45" s="97">
        <f>Seniori!IA21</f>
        <v>0</v>
      </c>
      <c r="IB45" s="97">
        <f>Seniori!IB21</f>
        <v>0</v>
      </c>
      <c r="IC45" s="97">
        <f>Seniori!IC21</f>
        <v>0</v>
      </c>
      <c r="ID45" s="97">
        <f>Seniori!ID21</f>
        <v>0</v>
      </c>
      <c r="IE45" s="97">
        <f>Seniori!IE21</f>
        <v>0</v>
      </c>
      <c r="IF45" s="97">
        <f>Seniori!IF21</f>
        <v>0</v>
      </c>
      <c r="IG45" s="97">
        <f>Seniori!IG21</f>
        <v>0</v>
      </c>
      <c r="IH45" s="97">
        <f>Seniori!IH21</f>
        <v>0</v>
      </c>
      <c r="II45" s="97">
        <f>Seniori!II21</f>
        <v>0</v>
      </c>
      <c r="IJ45" s="97">
        <f>Seniori!IJ21</f>
        <v>0</v>
      </c>
      <c r="IK45" s="97">
        <f>Seniori!IK21</f>
        <v>0</v>
      </c>
      <c r="IL45" s="97">
        <f>Seniori!IL21</f>
        <v>0</v>
      </c>
      <c r="IM45" s="97">
        <f>Seniori!IM21</f>
        <v>0</v>
      </c>
      <c r="IN45" s="97">
        <f>Seniori!IN21</f>
        <v>0</v>
      </c>
      <c r="IO45" s="97">
        <f>Seniori!IO21</f>
        <v>0</v>
      </c>
      <c r="IP45" s="97">
        <f>Seniori!IP21</f>
        <v>0</v>
      </c>
      <c r="IQ45" s="97">
        <f>Seniori!IQ21</f>
        <v>0</v>
      </c>
      <c r="IR45" s="97">
        <f>Seniori!IR21</f>
        <v>0</v>
      </c>
      <c r="IS45" s="97">
        <f>Seniori!IS21</f>
        <v>0</v>
      </c>
      <c r="IT45" s="97">
        <f>Seniori!IT21</f>
        <v>0</v>
      </c>
      <c r="IU45" s="97">
        <f>Seniori!IU21</f>
        <v>0</v>
      </c>
      <c r="IV45" s="97">
        <f>Seniori!IV21</f>
        <v>0</v>
      </c>
      <c r="IW45" s="97">
        <f>Seniori!IW21</f>
        <v>0</v>
      </c>
      <c r="IX45" s="97">
        <f>Seniori!IX21</f>
        <v>0</v>
      </c>
      <c r="IY45" s="97">
        <f>Seniori!IY21</f>
        <v>0</v>
      </c>
      <c r="IZ45" s="97">
        <f>Seniori!IZ21</f>
        <v>0</v>
      </c>
      <c r="JA45" s="97">
        <f>Seniori!JA21</f>
        <v>0</v>
      </c>
      <c r="JB45" s="97">
        <f>Seniori!JB21</f>
        <v>0</v>
      </c>
      <c r="JC45" s="97">
        <f>Seniori!JC21</f>
        <v>0</v>
      </c>
      <c r="JD45" s="97">
        <f>Seniori!JD21</f>
        <v>0</v>
      </c>
      <c r="JE45" s="97">
        <f>Seniori!JE21</f>
        <v>0</v>
      </c>
      <c r="JF45" s="97">
        <f>Seniori!JF21</f>
        <v>0</v>
      </c>
      <c r="JG45" s="97">
        <f>Seniori!JG21</f>
        <v>0</v>
      </c>
      <c r="JH45" s="97">
        <f>Seniori!JH21</f>
        <v>0</v>
      </c>
      <c r="JI45" s="97">
        <f>Seniori!JI21</f>
        <v>0</v>
      </c>
      <c r="JJ45" s="97">
        <f>Seniori!JJ21</f>
        <v>0</v>
      </c>
      <c r="JK45" s="97">
        <f>Seniori!JK21</f>
        <v>0</v>
      </c>
      <c r="JL45" s="97">
        <f>Seniori!JL21</f>
        <v>0</v>
      </c>
      <c r="JM45" s="97">
        <f>Seniori!JM21</f>
        <v>0</v>
      </c>
      <c r="JN45" s="97">
        <f>Seniori!JN21</f>
        <v>0</v>
      </c>
      <c r="JO45" s="97">
        <f>Seniori!JO21</f>
        <v>0</v>
      </c>
      <c r="JP45" s="97">
        <f>Seniori!JP21</f>
        <v>0</v>
      </c>
      <c r="JQ45" s="97">
        <f>Seniori!JQ21</f>
        <v>0</v>
      </c>
      <c r="JR45" s="97">
        <f>Seniori!JR21</f>
        <v>0</v>
      </c>
      <c r="JS45" s="97">
        <f>Seniori!JS21</f>
        <v>0</v>
      </c>
      <c r="JT45" s="97">
        <f>Seniori!JT21</f>
        <v>0</v>
      </c>
      <c r="JU45" s="97">
        <f>Seniori!JU21</f>
        <v>0</v>
      </c>
      <c r="JV45" s="97">
        <f>Seniori!JV21</f>
        <v>0</v>
      </c>
      <c r="JW45" s="97">
        <f>Seniori!JW21</f>
        <v>0</v>
      </c>
      <c r="JX45" s="97">
        <f>Seniori!JX21</f>
        <v>0</v>
      </c>
      <c r="JY45" s="97">
        <f>Seniori!JY21</f>
        <v>0</v>
      </c>
      <c r="JZ45" s="97">
        <f>Seniori!JZ21</f>
        <v>0</v>
      </c>
      <c r="KA45" s="97">
        <f>Seniori!KA21</f>
        <v>0</v>
      </c>
      <c r="KB45" s="97">
        <f>Seniori!KB21</f>
        <v>0</v>
      </c>
      <c r="KC45" s="97">
        <f>Seniori!KC21</f>
        <v>0</v>
      </c>
      <c r="KD45" s="97">
        <f>Seniori!KD21</f>
        <v>0</v>
      </c>
      <c r="KE45" s="97">
        <f>Seniori!KE21</f>
        <v>0</v>
      </c>
      <c r="KF45" s="97">
        <f>Seniori!KF21</f>
        <v>0</v>
      </c>
      <c r="KG45" s="97">
        <f>Seniori!KG21</f>
        <v>0</v>
      </c>
      <c r="KH45" s="97">
        <f>Seniori!KH21</f>
        <v>0</v>
      </c>
      <c r="KI45" s="97">
        <f>Seniori!KI21</f>
        <v>0</v>
      </c>
      <c r="KJ45" s="97">
        <f>Seniori!KJ21</f>
        <v>0</v>
      </c>
      <c r="KK45" s="97">
        <f>Seniori!KK21</f>
        <v>0</v>
      </c>
      <c r="KL45" s="97">
        <f>Seniori!KL21</f>
        <v>0</v>
      </c>
      <c r="KM45" s="97">
        <f>Seniori!KM21</f>
        <v>0</v>
      </c>
      <c r="KN45" s="97">
        <f>Seniori!KN21</f>
        <v>0</v>
      </c>
      <c r="KO45" s="97">
        <f>Seniori!KO21</f>
        <v>0</v>
      </c>
      <c r="KP45" s="97">
        <f>Seniori!KP21</f>
        <v>0</v>
      </c>
      <c r="KQ45" s="97">
        <f>Seniori!KQ21</f>
        <v>0</v>
      </c>
      <c r="KR45" s="97">
        <f>Seniori!KR21</f>
        <v>0</v>
      </c>
      <c r="KS45" s="97">
        <f>Seniori!KS21</f>
        <v>0</v>
      </c>
      <c r="KT45" s="97">
        <f>Seniori!KT21</f>
        <v>0</v>
      </c>
      <c r="KU45" s="97">
        <f>Seniori!KU21</f>
        <v>0</v>
      </c>
      <c r="KV45" s="97">
        <f>Seniori!KV21</f>
        <v>0</v>
      </c>
      <c r="KW45" s="97">
        <f>Seniori!KW21</f>
        <v>0</v>
      </c>
      <c r="KX45" s="97">
        <f>Seniori!KX21</f>
        <v>0</v>
      </c>
      <c r="KY45" s="97">
        <f>Seniori!KY21</f>
        <v>0</v>
      </c>
      <c r="KZ45" s="97">
        <f>Seniori!KZ21</f>
        <v>0</v>
      </c>
      <c r="LA45" s="97">
        <f>Seniori!LA21</f>
        <v>0</v>
      </c>
      <c r="LB45" s="97">
        <f>Seniori!LB21</f>
        <v>0</v>
      </c>
      <c r="LC45" s="97">
        <f>Seniori!LC21</f>
        <v>0</v>
      </c>
      <c r="LD45" s="97">
        <f>Seniori!LD21</f>
        <v>0</v>
      </c>
      <c r="LE45" s="97">
        <f>Seniori!LE21</f>
        <v>0</v>
      </c>
      <c r="LF45" s="97">
        <f>Seniori!LF21</f>
        <v>0</v>
      </c>
      <c r="LG45" s="97">
        <f>Seniori!LG21</f>
        <v>0</v>
      </c>
      <c r="LH45" s="97">
        <f>Seniori!LH21</f>
        <v>0</v>
      </c>
      <c r="LI45" s="97">
        <f>Seniori!LI21</f>
        <v>0</v>
      </c>
      <c r="LJ45" s="97">
        <f>Seniori!LJ21</f>
        <v>0</v>
      </c>
      <c r="LK45" s="97">
        <f>Seniori!LK21</f>
        <v>0</v>
      </c>
      <c r="LL45" s="97">
        <f>Seniori!LL21</f>
        <v>0</v>
      </c>
      <c r="LM45" s="97">
        <f>Seniori!LM21</f>
        <v>0</v>
      </c>
      <c r="LN45" s="97">
        <f>Seniori!LN21</f>
        <v>0</v>
      </c>
      <c r="LO45" s="97">
        <f>Seniori!LO21</f>
        <v>0</v>
      </c>
      <c r="LP45" s="97">
        <f>Seniori!LP21</f>
        <v>0</v>
      </c>
      <c r="LQ45" s="97">
        <f>Seniori!LQ21</f>
        <v>0</v>
      </c>
      <c r="LR45" s="97">
        <f>Seniori!LR21</f>
        <v>0</v>
      </c>
      <c r="LS45" s="97">
        <f>Seniori!LS21</f>
        <v>0</v>
      </c>
      <c r="LT45" s="97">
        <f>Seniori!LT21</f>
        <v>0</v>
      </c>
      <c r="LU45" s="97">
        <f>Seniori!LU21</f>
        <v>0</v>
      </c>
      <c r="LV45" s="97">
        <f>Seniori!LV21</f>
        <v>0</v>
      </c>
      <c r="LW45" s="97">
        <f>Seniori!LW21</f>
        <v>0</v>
      </c>
      <c r="LX45" s="97">
        <f>Seniori!LX21</f>
        <v>0</v>
      </c>
      <c r="LY45" s="97">
        <f>Seniori!LY21</f>
        <v>0</v>
      </c>
      <c r="LZ45" s="97">
        <f>Seniori!LZ21</f>
        <v>0</v>
      </c>
      <c r="MA45" s="97">
        <f>Seniori!MA21</f>
        <v>0</v>
      </c>
      <c r="MB45" s="97">
        <f>Seniori!MB21</f>
        <v>0</v>
      </c>
      <c r="MC45" s="97">
        <f>Seniori!MC21</f>
        <v>0</v>
      </c>
      <c r="MD45" s="97">
        <f>Seniori!MD21</f>
        <v>0</v>
      </c>
      <c r="ME45" s="97">
        <f>Seniori!ME21</f>
        <v>0</v>
      </c>
      <c r="MF45" s="97">
        <f>Seniori!MF21</f>
        <v>0</v>
      </c>
      <c r="MG45" s="97">
        <f>Seniori!MG21</f>
        <v>0</v>
      </c>
      <c r="MH45" s="97">
        <f>Seniori!MH21</f>
        <v>0</v>
      </c>
      <c r="MI45" s="97">
        <f>Seniori!MI21</f>
        <v>0</v>
      </c>
      <c r="MJ45" s="97">
        <f>Seniori!MJ21</f>
        <v>0</v>
      </c>
      <c r="MK45" s="97">
        <f>Seniori!MK21</f>
        <v>0</v>
      </c>
      <c r="ML45" s="97">
        <f>Seniori!ML21</f>
        <v>0</v>
      </c>
      <c r="MM45" s="97">
        <f>Seniori!MM21</f>
        <v>0</v>
      </c>
      <c r="MN45" s="97">
        <f>Seniori!MN21</f>
        <v>0</v>
      </c>
      <c r="MO45" s="97">
        <f>Seniori!MO21</f>
        <v>0</v>
      </c>
      <c r="MP45" s="97">
        <f>Seniori!MP21</f>
        <v>0</v>
      </c>
      <c r="MQ45" s="97">
        <f>Seniori!MQ21</f>
        <v>0</v>
      </c>
      <c r="MR45" s="97">
        <f>Seniori!MR21</f>
        <v>0</v>
      </c>
      <c r="MS45" s="97">
        <f>Seniori!MS21</f>
        <v>0</v>
      </c>
      <c r="MT45" s="97">
        <f>Seniori!MT21</f>
        <v>0</v>
      </c>
      <c r="MU45" s="97">
        <f>Seniori!MU21</f>
        <v>0</v>
      </c>
      <c r="MV45" s="97">
        <f>Seniori!MV21</f>
        <v>0</v>
      </c>
      <c r="MW45" s="97">
        <f>Seniori!MW21</f>
        <v>0</v>
      </c>
      <c r="MX45" s="97">
        <f>Seniori!MX21</f>
        <v>0</v>
      </c>
      <c r="MY45" s="97">
        <f>Seniori!MY21</f>
        <v>0</v>
      </c>
      <c r="MZ45" s="97">
        <f>Seniori!MZ21</f>
        <v>0</v>
      </c>
      <c r="NA45" s="97">
        <f>Seniori!NA21</f>
        <v>0</v>
      </c>
      <c r="NB45" s="97">
        <f>Seniori!NB21</f>
        <v>0</v>
      </c>
      <c r="NC45" s="97">
        <f>Seniori!NC21</f>
        <v>0</v>
      </c>
      <c r="ND45" s="97">
        <f>Seniori!ND21</f>
        <v>0</v>
      </c>
      <c r="NE45" s="97">
        <f>Seniori!NE21</f>
        <v>0</v>
      </c>
      <c r="NF45" s="97">
        <f>Seniori!NF21</f>
        <v>0</v>
      </c>
      <c r="NG45" s="97">
        <f>Seniori!NG21</f>
        <v>0</v>
      </c>
      <c r="NH45" s="97">
        <f>Seniori!NH21</f>
        <v>0</v>
      </c>
      <c r="NI45" s="97">
        <f>Seniori!NI21</f>
        <v>0</v>
      </c>
      <c r="NJ45" s="97">
        <f>Seniori!NJ21</f>
        <v>0</v>
      </c>
      <c r="NK45" s="97">
        <f>Seniori!NK21</f>
        <v>0</v>
      </c>
      <c r="NL45" s="97">
        <f>Seniori!NL21</f>
        <v>0</v>
      </c>
      <c r="NM45" s="97">
        <f>Seniori!NM21</f>
        <v>0</v>
      </c>
      <c r="NN45" s="97">
        <f>Seniori!NN21</f>
        <v>0</v>
      </c>
      <c r="NO45" s="97">
        <f>Seniori!NO21</f>
        <v>0</v>
      </c>
      <c r="NP45" s="97">
        <f>Seniori!NP21</f>
        <v>0</v>
      </c>
      <c r="NQ45" s="97">
        <f>Seniori!NQ21</f>
        <v>0</v>
      </c>
      <c r="NR45" s="97">
        <f>Seniori!NR21</f>
        <v>0</v>
      </c>
      <c r="NS45" s="97">
        <f>Seniori!NS21</f>
        <v>0</v>
      </c>
      <c r="NT45" s="97">
        <f>Seniori!NT21</f>
        <v>0</v>
      </c>
      <c r="NU45" s="97">
        <f>Seniori!NU21</f>
        <v>0</v>
      </c>
      <c r="NV45" s="97">
        <f>Seniori!NV21</f>
        <v>0</v>
      </c>
      <c r="NW45" s="97">
        <f>Seniori!NW21</f>
        <v>0</v>
      </c>
      <c r="NX45" s="97">
        <f>Seniori!NX21</f>
        <v>0</v>
      </c>
      <c r="NY45" s="97">
        <f>Seniori!NY21</f>
        <v>0</v>
      </c>
      <c r="NZ45" s="97">
        <f>Seniori!NZ21</f>
        <v>0</v>
      </c>
      <c r="OA45" s="97">
        <f>Seniori!OA21</f>
        <v>0</v>
      </c>
      <c r="OB45" s="97">
        <f>Seniori!OB21</f>
        <v>0</v>
      </c>
      <c r="OC45" s="97">
        <f>Seniori!OC21</f>
        <v>0</v>
      </c>
      <c r="OD45" s="97">
        <f>Seniori!OD21</f>
        <v>0</v>
      </c>
      <c r="OE45" s="97">
        <f>Seniori!OE21</f>
        <v>0</v>
      </c>
      <c r="OF45" s="97">
        <f>Seniori!OF21</f>
        <v>0</v>
      </c>
      <c r="OG45" s="97">
        <f>Seniori!OG21</f>
        <v>0</v>
      </c>
      <c r="OH45" s="97">
        <f>Seniori!OH21</f>
        <v>0</v>
      </c>
      <c r="OI45" s="97">
        <f>Seniori!OI21</f>
        <v>0</v>
      </c>
      <c r="OJ45" s="97">
        <f>Seniori!OJ21</f>
        <v>0</v>
      </c>
      <c r="OK45" s="97">
        <f>Seniori!OK21</f>
        <v>0</v>
      </c>
      <c r="OL45" s="97">
        <f>Seniori!OL21</f>
        <v>0</v>
      </c>
      <c r="OM45" s="97">
        <f>Seniori!OM21</f>
        <v>0</v>
      </c>
      <c r="ON45" s="97">
        <f>Seniori!ON21</f>
        <v>0</v>
      </c>
      <c r="OO45" s="97">
        <f>Seniori!OO21</f>
        <v>0</v>
      </c>
      <c r="OP45" s="97">
        <f>Seniori!OP21</f>
        <v>0</v>
      </c>
      <c r="OQ45" s="97">
        <f>Seniori!OQ21</f>
        <v>0</v>
      </c>
      <c r="OR45" s="97">
        <f>Seniori!OR21</f>
        <v>0</v>
      </c>
      <c r="OS45" s="97">
        <f>Seniori!OS21</f>
        <v>0</v>
      </c>
      <c r="OT45" s="97">
        <f>Seniori!OT21</f>
        <v>0</v>
      </c>
      <c r="OU45" s="97">
        <f>Seniori!OU21</f>
        <v>0</v>
      </c>
      <c r="OV45" s="97">
        <f>Seniori!OV21</f>
        <v>0</v>
      </c>
      <c r="OW45" s="97">
        <f>Seniori!OW21</f>
        <v>0</v>
      </c>
      <c r="OX45" s="97">
        <f>Seniori!OX21</f>
        <v>0</v>
      </c>
      <c r="OY45" s="97">
        <f>Seniori!OY21</f>
        <v>0</v>
      </c>
      <c r="OZ45" s="97">
        <f>Seniori!OZ21</f>
        <v>0</v>
      </c>
      <c r="PA45" s="97">
        <f>Seniori!PA21</f>
        <v>0</v>
      </c>
      <c r="PB45" s="97">
        <f>Seniori!PB21</f>
        <v>0</v>
      </c>
      <c r="PC45" s="97">
        <f>Seniori!PC21</f>
        <v>0</v>
      </c>
      <c r="PD45" s="97">
        <f>Seniori!PD21</f>
        <v>0</v>
      </c>
      <c r="PE45" s="97">
        <f>Seniori!PE21</f>
        <v>0</v>
      </c>
      <c r="PF45" s="97">
        <f>Seniori!PF21</f>
        <v>0</v>
      </c>
      <c r="PG45" s="97">
        <f>Seniori!PG21</f>
        <v>0</v>
      </c>
      <c r="PH45" s="97">
        <f>Seniori!PH21</f>
        <v>0</v>
      </c>
      <c r="PI45" s="97">
        <f>Seniori!PI21</f>
        <v>0</v>
      </c>
      <c r="PJ45" s="97">
        <f>Seniori!PJ21</f>
        <v>0</v>
      </c>
      <c r="PK45" s="97">
        <f>Seniori!PK21</f>
        <v>0</v>
      </c>
      <c r="PL45" s="97">
        <f>Seniori!PL21</f>
        <v>0</v>
      </c>
      <c r="PM45" s="97">
        <f>Seniori!PM21</f>
        <v>0</v>
      </c>
      <c r="PN45" s="97">
        <f>Seniori!PN21</f>
        <v>0</v>
      </c>
      <c r="PO45" s="97">
        <f>Seniori!PO21</f>
        <v>0</v>
      </c>
      <c r="PP45" s="97">
        <f>Seniori!PP21</f>
        <v>0</v>
      </c>
      <c r="PQ45" s="97">
        <f>Seniori!PQ21</f>
        <v>0</v>
      </c>
      <c r="PR45" s="97">
        <f>Seniori!PR21</f>
        <v>0</v>
      </c>
      <c r="PS45" s="97">
        <f>Seniori!PS21</f>
        <v>0</v>
      </c>
      <c r="PT45" s="97">
        <f>Seniori!PT21</f>
        <v>0</v>
      </c>
      <c r="PU45" s="97">
        <f>Seniori!PU21</f>
        <v>0</v>
      </c>
      <c r="PV45" s="97">
        <f>Seniori!PV21</f>
        <v>0</v>
      </c>
      <c r="PW45" s="97">
        <f>Seniori!PW21</f>
        <v>0</v>
      </c>
      <c r="PX45" s="97">
        <f>Seniori!PX21</f>
        <v>0</v>
      </c>
      <c r="PY45" s="97">
        <f>Seniori!PY21</f>
        <v>0</v>
      </c>
      <c r="PZ45" s="97">
        <f>Seniori!PZ21</f>
        <v>0</v>
      </c>
      <c r="QA45" s="97">
        <f>Seniori!QA21</f>
        <v>0</v>
      </c>
      <c r="QB45" s="97">
        <f>Seniori!QB21</f>
        <v>0</v>
      </c>
      <c r="QC45" s="97">
        <f>Seniori!QC21</f>
        <v>0</v>
      </c>
      <c r="QD45" s="97">
        <f>Seniori!QD21</f>
        <v>0</v>
      </c>
      <c r="QE45" s="97">
        <f>Seniori!QE21</f>
        <v>0</v>
      </c>
      <c r="QF45" s="97">
        <f>Seniori!QF21</f>
        <v>0</v>
      </c>
      <c r="QG45" s="97">
        <f>Seniori!QG21</f>
        <v>0</v>
      </c>
      <c r="QH45" s="97">
        <f>Seniori!QH21</f>
        <v>0</v>
      </c>
      <c r="QI45" s="97">
        <f>Seniori!QI21</f>
        <v>0</v>
      </c>
      <c r="QJ45" s="97">
        <f>Seniori!QJ21</f>
        <v>0</v>
      </c>
      <c r="QK45" s="97">
        <f>Seniori!QK21</f>
        <v>0</v>
      </c>
      <c r="QL45" s="97">
        <f>Seniori!QL21</f>
        <v>0</v>
      </c>
      <c r="QM45" s="97">
        <f>Seniori!QM21</f>
        <v>0</v>
      </c>
      <c r="QN45" s="97">
        <f>Seniori!QN21</f>
        <v>0</v>
      </c>
      <c r="QO45" s="97">
        <f>Seniori!QO21</f>
        <v>0</v>
      </c>
      <c r="QP45" s="97">
        <f>Seniori!QP21</f>
        <v>0</v>
      </c>
      <c r="QQ45" s="97">
        <f>Seniori!QQ21</f>
        <v>0</v>
      </c>
      <c r="QR45" s="97">
        <f>Seniori!QR21</f>
        <v>0</v>
      </c>
      <c r="QS45" s="97">
        <f>Seniori!QS21</f>
        <v>0</v>
      </c>
      <c r="QT45" s="97">
        <f>Seniori!QT21</f>
        <v>0</v>
      </c>
      <c r="QU45" s="97">
        <f>Seniori!QU21</f>
        <v>0</v>
      </c>
      <c r="QV45" s="97">
        <f>Seniori!QV21</f>
        <v>0</v>
      </c>
      <c r="QW45" s="97">
        <f>Seniori!QW21</f>
        <v>0</v>
      </c>
      <c r="QX45" s="97">
        <f>Seniori!QX21</f>
        <v>0</v>
      </c>
      <c r="QY45" s="97">
        <f>Seniori!QY21</f>
        <v>0</v>
      </c>
      <c r="QZ45" s="97">
        <f>Seniori!QZ21</f>
        <v>0</v>
      </c>
      <c r="RA45" s="97">
        <f>Seniori!RA21</f>
        <v>0</v>
      </c>
      <c r="RB45" s="97">
        <f>Seniori!RB21</f>
        <v>0</v>
      </c>
      <c r="RC45" s="97">
        <f>Seniori!RC21</f>
        <v>0</v>
      </c>
      <c r="RD45" s="97">
        <f>Seniori!RD21</f>
        <v>0</v>
      </c>
      <c r="RE45" s="97">
        <f>Seniori!RE21</f>
        <v>0</v>
      </c>
      <c r="RF45" s="97">
        <f>Seniori!RF21</f>
        <v>0</v>
      </c>
      <c r="RG45" s="97">
        <f>Seniori!RG21</f>
        <v>0</v>
      </c>
      <c r="RH45" s="97">
        <f>Seniori!RH21</f>
        <v>0</v>
      </c>
      <c r="RI45" s="97">
        <f>Seniori!RI21</f>
        <v>0</v>
      </c>
      <c r="RJ45" s="97">
        <f>Seniori!RJ21</f>
        <v>0</v>
      </c>
      <c r="RK45" s="97">
        <f>Seniori!RK21</f>
        <v>0</v>
      </c>
      <c r="RL45" s="97">
        <f>Seniori!RL21</f>
        <v>0</v>
      </c>
      <c r="RM45" s="97">
        <f>Seniori!RM21</f>
        <v>0</v>
      </c>
      <c r="RN45" s="97">
        <f>Seniori!RN21</f>
        <v>0</v>
      </c>
      <c r="RO45" s="97">
        <f>Seniori!RO21</f>
        <v>0</v>
      </c>
      <c r="RP45" s="97">
        <f>Seniori!RP21</f>
        <v>0</v>
      </c>
      <c r="RQ45" s="97">
        <f>Seniori!RQ21</f>
        <v>0</v>
      </c>
      <c r="RR45" s="97">
        <f>Seniori!RR21</f>
        <v>0</v>
      </c>
      <c r="RS45" s="97">
        <f>Seniori!RS21</f>
        <v>0</v>
      </c>
      <c r="RT45" s="97">
        <f>Seniori!RT21</f>
        <v>0</v>
      </c>
      <c r="RU45" s="97">
        <f>Seniori!RU21</f>
        <v>0</v>
      </c>
      <c r="RV45" s="97">
        <f>Seniori!RV21</f>
        <v>0</v>
      </c>
      <c r="RW45" s="97">
        <f>Seniori!RW21</f>
        <v>0</v>
      </c>
      <c r="RX45" s="97">
        <f>Seniori!RX21</f>
        <v>0</v>
      </c>
      <c r="RY45" s="97">
        <f>Seniori!RY21</f>
        <v>0</v>
      </c>
      <c r="RZ45" s="97">
        <f>Seniori!RZ21</f>
        <v>0</v>
      </c>
      <c r="SA45" s="97">
        <f>Seniori!SA21</f>
        <v>0</v>
      </c>
      <c r="SB45" s="97">
        <f>Seniori!SB21</f>
        <v>0</v>
      </c>
      <c r="SC45" s="97">
        <f>Seniori!SC21</f>
        <v>0</v>
      </c>
      <c r="SD45" s="97">
        <f>Seniori!SD21</f>
        <v>0</v>
      </c>
      <c r="SE45" s="97">
        <f>Seniori!SE21</f>
        <v>0</v>
      </c>
      <c r="SF45" s="97">
        <f>Seniori!SF21</f>
        <v>0</v>
      </c>
      <c r="SG45" s="97">
        <f>Seniori!SG21</f>
        <v>0</v>
      </c>
      <c r="SH45" s="97">
        <f>Seniori!SH21</f>
        <v>0</v>
      </c>
      <c r="SI45" s="97">
        <f>Seniori!SI21</f>
        <v>0</v>
      </c>
      <c r="SJ45" s="97">
        <f>Seniori!SJ21</f>
        <v>0</v>
      </c>
      <c r="SK45" s="97">
        <f>Seniori!SK21</f>
        <v>0</v>
      </c>
      <c r="SL45" s="97">
        <f>Seniori!SL21</f>
        <v>0</v>
      </c>
      <c r="SM45" s="97">
        <f>Seniori!SM21</f>
        <v>0</v>
      </c>
      <c r="SN45" s="97">
        <f>Seniori!SN21</f>
        <v>0</v>
      </c>
      <c r="SO45" s="97">
        <f>Seniori!SO21</f>
        <v>0</v>
      </c>
      <c r="SP45" s="97">
        <f>Seniori!SP21</f>
        <v>0</v>
      </c>
      <c r="SQ45" s="97">
        <f>Seniori!SQ21</f>
        <v>0</v>
      </c>
      <c r="SR45" s="97">
        <f>Seniori!SR21</f>
        <v>0</v>
      </c>
      <c r="SS45" s="97">
        <f>Seniori!SS21</f>
        <v>0</v>
      </c>
      <c r="ST45" s="97">
        <f>Seniori!ST21</f>
        <v>0</v>
      </c>
      <c r="SU45" s="97">
        <f>Seniori!SU21</f>
        <v>0</v>
      </c>
      <c r="SV45" s="97">
        <f>Seniori!SV21</f>
        <v>0</v>
      </c>
      <c r="SW45" s="97">
        <f>Seniori!SW21</f>
        <v>0</v>
      </c>
      <c r="SX45" s="97">
        <f>Seniori!SX21</f>
        <v>0</v>
      </c>
      <c r="SY45" s="97">
        <f>Seniori!SY21</f>
        <v>0</v>
      </c>
      <c r="SZ45" s="97">
        <f>Seniori!SZ21</f>
        <v>0</v>
      </c>
      <c r="TA45" s="97">
        <f>Seniori!TA21</f>
        <v>0</v>
      </c>
      <c r="TB45" s="97">
        <f>Seniori!TB21</f>
        <v>0</v>
      </c>
    </row>
    <row r="46" spans="1:522" s="1" customFormat="1" ht="18" customHeight="1" x14ac:dyDescent="0.2">
      <c r="A46" s="12">
        <v>29</v>
      </c>
      <c r="B46" s="11" t="s">
        <v>562</v>
      </c>
      <c r="C46" s="1">
        <v>8780</v>
      </c>
      <c r="E46" s="4" t="s">
        <v>334</v>
      </c>
      <c r="F46" s="9">
        <v>9965</v>
      </c>
      <c r="G46" s="9" t="s">
        <v>96</v>
      </c>
      <c r="H46" s="4" t="s">
        <v>19</v>
      </c>
      <c r="I46" s="1">
        <f t="shared" si="4"/>
        <v>1</v>
      </c>
      <c r="J46" s="12">
        <f>Tabuľka3[[#This Row],[Stĺpec9]]</f>
        <v>1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>
        <v>1</v>
      </c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" customFormat="1" ht="18" customHeight="1" x14ac:dyDescent="0.2">
      <c r="A47" s="12"/>
      <c r="B47" s="11" t="s">
        <v>522</v>
      </c>
      <c r="C47" s="1">
        <v>13122</v>
      </c>
      <c r="E47" s="4" t="s">
        <v>92</v>
      </c>
      <c r="F47" s="9">
        <v>8872</v>
      </c>
      <c r="G47" s="9" t="s">
        <v>101</v>
      </c>
      <c r="H47" s="4" t="s">
        <v>524</v>
      </c>
      <c r="I47" s="1">
        <f t="shared" si="4"/>
        <v>1</v>
      </c>
      <c r="J47" s="12">
        <f>Tabuľka3[[#This Row],[Stĺpec9]]</f>
        <v>1</v>
      </c>
      <c r="K47" s="97"/>
      <c r="L47" s="97">
        <v>1</v>
      </c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" customFormat="1" ht="18" customHeight="1" x14ac:dyDescent="0.2">
      <c r="A48" s="12"/>
      <c r="B48" s="11" t="s">
        <v>540</v>
      </c>
      <c r="C48" s="1">
        <v>13123</v>
      </c>
      <c r="E48" s="4" t="s">
        <v>92</v>
      </c>
      <c r="F48" s="9">
        <v>8872</v>
      </c>
      <c r="G48" s="9" t="s">
        <v>101</v>
      </c>
      <c r="H48" s="4" t="s">
        <v>524</v>
      </c>
      <c r="I48" s="1">
        <f t="shared" si="4"/>
        <v>1</v>
      </c>
      <c r="J48" s="12">
        <f>Tabuľka3[[#This Row],[Stĺpec9]]</f>
        <v>1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>
        <v>1</v>
      </c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64"/>
      <c r="NF48" s="64"/>
      <c r="NG48" s="64"/>
      <c r="NH48" s="64"/>
      <c r="NI48" s="64"/>
      <c r="NJ48" s="64"/>
      <c r="NK48" s="64"/>
      <c r="NL48" s="64"/>
      <c r="NM48" s="64"/>
      <c r="NN48" s="64"/>
      <c r="NO48" s="64"/>
      <c r="NP48" s="64"/>
      <c r="NQ48" s="64"/>
      <c r="NR48" s="64"/>
      <c r="NS48" s="64"/>
      <c r="NT48" s="64"/>
      <c r="NU48" s="64"/>
      <c r="NV48" s="64"/>
      <c r="NW48" s="64"/>
      <c r="NX48" s="64"/>
      <c r="NY48" s="64"/>
      <c r="NZ48" s="64"/>
      <c r="OA48" s="64"/>
      <c r="OB48" s="64"/>
      <c r="OC48" s="64"/>
      <c r="OD48" s="64"/>
      <c r="OE48" s="64"/>
      <c r="OF48" s="64"/>
      <c r="OG48" s="64"/>
      <c r="OH48" s="64"/>
      <c r="OI48" s="64"/>
      <c r="OJ48" s="64"/>
      <c r="OK48" s="64"/>
      <c r="OL48" s="64"/>
      <c r="OM48" s="64"/>
      <c r="ON48" s="64"/>
      <c r="OO48" s="64"/>
      <c r="OP48" s="64"/>
      <c r="OQ48" s="64"/>
      <c r="OR48" s="64"/>
      <c r="OS48" s="64"/>
      <c r="OT48" s="64"/>
      <c r="OU48" s="64"/>
      <c r="OV48" s="64"/>
      <c r="OW48" s="64"/>
      <c r="OX48" s="64"/>
      <c r="OY48" s="64"/>
      <c r="OZ48" s="64"/>
      <c r="PA48" s="64"/>
      <c r="PB48" s="64"/>
      <c r="PC48" s="64"/>
      <c r="PD48" s="64"/>
      <c r="PE48" s="64"/>
      <c r="PF48" s="64"/>
      <c r="PG48" s="64"/>
      <c r="PH48" s="64"/>
      <c r="PI48" s="64"/>
      <c r="PJ48" s="64"/>
      <c r="PK48" s="64"/>
      <c r="PL48" s="64"/>
      <c r="PM48" s="64"/>
      <c r="PN48" s="64"/>
      <c r="PO48" s="64"/>
      <c r="PP48" s="64"/>
      <c r="PQ48" s="64"/>
      <c r="PR48" s="64"/>
      <c r="PS48" s="64"/>
      <c r="PT48" s="64"/>
      <c r="PU48" s="64"/>
      <c r="PV48" s="64"/>
      <c r="PW48" s="64"/>
      <c r="PX48" s="64"/>
      <c r="PY48" s="64"/>
      <c r="PZ48" s="64"/>
      <c r="QA48" s="64"/>
      <c r="QB48" s="64"/>
      <c r="QC48" s="64"/>
      <c r="QD48" s="64"/>
      <c r="QE48" s="64"/>
      <c r="QF48" s="64"/>
      <c r="QG48" s="64"/>
      <c r="QH48" s="64"/>
      <c r="QI48" s="64"/>
      <c r="QJ48" s="64"/>
      <c r="QK48" s="64"/>
      <c r="QL48" s="64"/>
      <c r="QM48" s="64"/>
      <c r="QN48" s="64"/>
      <c r="QO48" s="64"/>
      <c r="QP48" s="64"/>
      <c r="QQ48" s="64"/>
      <c r="QR48" s="64"/>
      <c r="QS48" s="64"/>
      <c r="QT48" s="64"/>
      <c r="QU48" s="64"/>
      <c r="QV48" s="64"/>
      <c r="QW48" s="64"/>
      <c r="QX48" s="64"/>
      <c r="QY48" s="64"/>
      <c r="QZ48" s="64"/>
      <c r="RA48" s="64"/>
      <c r="RB48" s="64"/>
      <c r="RC48" s="64"/>
      <c r="RD48" s="64"/>
      <c r="RE48" s="64"/>
      <c r="RF48" s="64"/>
      <c r="RG48" s="64"/>
      <c r="RH48" s="64"/>
      <c r="RI48" s="64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" customFormat="1" ht="18" customHeight="1" x14ac:dyDescent="0.2">
      <c r="A49" s="12"/>
      <c r="B49" s="11" t="s">
        <v>543</v>
      </c>
      <c r="C49" s="1">
        <v>8781</v>
      </c>
      <c r="E49" s="4" t="s">
        <v>459</v>
      </c>
      <c r="F49" s="9">
        <v>10274</v>
      </c>
      <c r="G49" s="9" t="s">
        <v>100</v>
      </c>
      <c r="H49" s="4" t="s">
        <v>59</v>
      </c>
      <c r="I49" s="1">
        <f>SUM(K49:TB49)</f>
        <v>1</v>
      </c>
      <c r="J49" s="12">
        <f>Tabuľka3[[#This Row],[Stĺpec9]]</f>
        <v>1</v>
      </c>
      <c r="K49" s="97">
        <f>'Mladí jazdci'!K21</f>
        <v>0</v>
      </c>
      <c r="L49" s="97">
        <f>'Mladí jazdci'!L21</f>
        <v>0</v>
      </c>
      <c r="M49" s="97">
        <f>'Mladí jazdci'!M21</f>
        <v>0</v>
      </c>
      <c r="N49" s="97">
        <f>'Mladí jazdci'!N21</f>
        <v>0</v>
      </c>
      <c r="O49" s="97">
        <f>'Mladí jazdci'!O21</f>
        <v>0</v>
      </c>
      <c r="P49" s="97">
        <f>'Mladí jazdci'!P21</f>
        <v>0</v>
      </c>
      <c r="Q49" s="97">
        <f>'Mladí jazdci'!Q21</f>
        <v>0</v>
      </c>
      <c r="R49" s="97">
        <f>'Mladí jazdci'!R21</f>
        <v>0</v>
      </c>
      <c r="S49" s="97">
        <f>'Mladí jazdci'!S21</f>
        <v>0</v>
      </c>
      <c r="T49" s="97">
        <f>'Mladí jazdci'!T21</f>
        <v>0</v>
      </c>
      <c r="U49" s="97">
        <f>'Mladí jazdci'!U21</f>
        <v>0</v>
      </c>
      <c r="V49" s="97">
        <f>'Mladí jazdci'!V21</f>
        <v>0</v>
      </c>
      <c r="W49" s="97">
        <f>'Mladí jazdci'!W21</f>
        <v>0</v>
      </c>
      <c r="X49" s="97">
        <f>'Mladí jazdci'!X21</f>
        <v>0</v>
      </c>
      <c r="Y49" s="97">
        <f>'Mladí jazdci'!Y21</f>
        <v>0</v>
      </c>
      <c r="Z49" s="97">
        <f>'Mladí jazdci'!Z21</f>
        <v>0</v>
      </c>
      <c r="AA49" s="97">
        <f>'Mladí jazdci'!AA21</f>
        <v>0</v>
      </c>
      <c r="AB49" s="97">
        <f>'Mladí jazdci'!AB21</f>
        <v>0</v>
      </c>
      <c r="AC49" s="97">
        <f>'Mladí jazdci'!AC21</f>
        <v>0</v>
      </c>
      <c r="AD49" s="97">
        <f>'Mladí jazdci'!AD21</f>
        <v>0</v>
      </c>
      <c r="AE49" s="97">
        <f>'Mladí jazdci'!AE21</f>
        <v>0</v>
      </c>
      <c r="AF49" s="97">
        <f>'Mladí jazdci'!AF21</f>
        <v>0</v>
      </c>
      <c r="AG49" s="97" t="str">
        <f>'Mladí jazdci'!AG21</f>
        <v>o</v>
      </c>
      <c r="AH49" s="97">
        <f>'Mladí jazdci'!AH21</f>
        <v>0</v>
      </c>
      <c r="AI49" s="97">
        <f>'Mladí jazdci'!AI21</f>
        <v>0</v>
      </c>
      <c r="AJ49" s="97">
        <f>'Mladí jazdci'!AJ21</f>
        <v>0</v>
      </c>
      <c r="AK49" s="97">
        <f>'Mladí jazdci'!AK21</f>
        <v>0</v>
      </c>
      <c r="AL49" s="97">
        <f>'Mladí jazdci'!AL21</f>
        <v>0</v>
      </c>
      <c r="AM49" s="97">
        <f>'Mladí jazdci'!AM21</f>
        <v>0</v>
      </c>
      <c r="AN49" s="97">
        <f>'Mladí jazdci'!AN21</f>
        <v>0</v>
      </c>
      <c r="AO49" s="97">
        <f>'Mladí jazdci'!AO21</f>
        <v>0</v>
      </c>
      <c r="AP49" s="97">
        <f>'Mladí jazdci'!AP21</f>
        <v>0</v>
      </c>
      <c r="AQ49" s="97">
        <f>'Mladí jazdci'!AQ21</f>
        <v>0</v>
      </c>
      <c r="AR49" s="97">
        <f>'Mladí jazdci'!AR21</f>
        <v>0</v>
      </c>
      <c r="AS49" s="97">
        <f>'Mladí jazdci'!AS21</f>
        <v>0</v>
      </c>
      <c r="AT49" s="97">
        <f>'Mladí jazdci'!AT21</f>
        <v>0</v>
      </c>
      <c r="AU49" s="97">
        <f>'Mladí jazdci'!AU21</f>
        <v>0</v>
      </c>
      <c r="AV49" s="97">
        <f>'Mladí jazdci'!AV21</f>
        <v>0</v>
      </c>
      <c r="AW49" s="97">
        <f>'Mladí jazdci'!AW21</f>
        <v>0</v>
      </c>
      <c r="AX49" s="97">
        <f>'Mladí jazdci'!AX21</f>
        <v>0</v>
      </c>
      <c r="AY49" s="97">
        <f>'Mladí jazdci'!AY21</f>
        <v>0</v>
      </c>
      <c r="AZ49" s="97">
        <f>'Mladí jazdci'!AZ21</f>
        <v>0</v>
      </c>
      <c r="BA49" s="97">
        <f>'Mladí jazdci'!BA21</f>
        <v>0</v>
      </c>
      <c r="BB49" s="97">
        <f>'Mladí jazdci'!BB21</f>
        <v>0</v>
      </c>
      <c r="BC49" s="97">
        <f>'Mladí jazdci'!BC21</f>
        <v>0</v>
      </c>
      <c r="BD49" s="97">
        <f>'Mladí jazdci'!BD21</f>
        <v>0</v>
      </c>
      <c r="BE49" s="97">
        <f>'Mladí jazdci'!BE21</f>
        <v>0</v>
      </c>
      <c r="BF49" s="97">
        <f>'Mladí jazdci'!BF21</f>
        <v>0</v>
      </c>
      <c r="BG49" s="97">
        <f>'Mladí jazdci'!BG21</f>
        <v>0</v>
      </c>
      <c r="BH49" s="97">
        <f>'Mladí jazdci'!BH21</f>
        <v>1</v>
      </c>
      <c r="BI49" s="97">
        <f>'Mladí jazdci'!BI21</f>
        <v>0</v>
      </c>
      <c r="BJ49" s="97">
        <f>'Mladí jazdci'!BJ21</f>
        <v>0</v>
      </c>
      <c r="BK49" s="97">
        <f>'Mladí jazdci'!BK21</f>
        <v>0</v>
      </c>
      <c r="BL49" s="97">
        <f>'Mladí jazdci'!BL21</f>
        <v>0</v>
      </c>
      <c r="BM49" s="97">
        <f>'Mladí jazdci'!BM21</f>
        <v>0</v>
      </c>
      <c r="BN49" s="97">
        <f>'Mladí jazdci'!BN21</f>
        <v>0</v>
      </c>
      <c r="BO49" s="97">
        <f>'Mladí jazdci'!BO21</f>
        <v>0</v>
      </c>
      <c r="BP49" s="97">
        <f>'Mladí jazdci'!BP21</f>
        <v>0</v>
      </c>
      <c r="BQ49" s="97">
        <f>'Mladí jazdci'!BQ21</f>
        <v>0</v>
      </c>
      <c r="BR49" s="97">
        <f>'Mladí jazdci'!BR21</f>
        <v>0</v>
      </c>
      <c r="BS49" s="97">
        <f>'Mladí jazdci'!BS21</f>
        <v>0</v>
      </c>
      <c r="BT49" s="97">
        <f>'Mladí jazdci'!BT21</f>
        <v>0</v>
      </c>
      <c r="BU49" s="97">
        <f>'Mladí jazdci'!BU21</f>
        <v>0</v>
      </c>
      <c r="BV49" s="97">
        <f>'Mladí jazdci'!BV21</f>
        <v>0</v>
      </c>
      <c r="BW49" s="97">
        <f>'Mladí jazdci'!BW21</f>
        <v>0</v>
      </c>
      <c r="BX49" s="97">
        <f>'Mladí jazdci'!BX21</f>
        <v>0</v>
      </c>
      <c r="BY49" s="97">
        <f>'Mladí jazdci'!BY21</f>
        <v>0</v>
      </c>
      <c r="BZ49" s="97">
        <f>'Mladí jazdci'!BZ21</f>
        <v>0</v>
      </c>
      <c r="CA49" s="97">
        <f>'Mladí jazdci'!CA21</f>
        <v>0</v>
      </c>
      <c r="CB49" s="97">
        <f>'Mladí jazdci'!CB21</f>
        <v>0</v>
      </c>
      <c r="CC49" s="97">
        <f>'Mladí jazdci'!CC21</f>
        <v>0</v>
      </c>
      <c r="CD49" s="97">
        <f>'Mladí jazdci'!CD21</f>
        <v>0</v>
      </c>
      <c r="CE49" s="97">
        <f>'Mladí jazdci'!CE21</f>
        <v>0</v>
      </c>
      <c r="CF49" s="97">
        <f>'Mladí jazdci'!CF21</f>
        <v>0</v>
      </c>
      <c r="CG49" s="97">
        <f>'Mladí jazdci'!CG21</f>
        <v>0</v>
      </c>
      <c r="CH49" s="97">
        <f>'Mladí jazdci'!CH21</f>
        <v>0</v>
      </c>
      <c r="CI49" s="97">
        <f>'Mladí jazdci'!CI21</f>
        <v>0</v>
      </c>
      <c r="CJ49" s="97">
        <f>'Mladí jazdci'!CJ21</f>
        <v>0</v>
      </c>
      <c r="CK49" s="97">
        <f>'Mladí jazdci'!CK21</f>
        <v>0</v>
      </c>
      <c r="CL49" s="97">
        <f>'Mladí jazdci'!CL21</f>
        <v>0</v>
      </c>
      <c r="CM49" s="97">
        <f>'Mladí jazdci'!CM21</f>
        <v>0</v>
      </c>
      <c r="CN49" s="97">
        <f>'Mladí jazdci'!CN21</f>
        <v>0</v>
      </c>
      <c r="CO49" s="97">
        <f>'Mladí jazdci'!CO21</f>
        <v>0</v>
      </c>
      <c r="CP49" s="97">
        <f>'Mladí jazdci'!CP21</f>
        <v>0</v>
      </c>
      <c r="CQ49" s="97">
        <f>'Mladí jazdci'!CQ21</f>
        <v>0</v>
      </c>
      <c r="CR49" s="97">
        <f>'Mladí jazdci'!CR21</f>
        <v>0</v>
      </c>
      <c r="CS49" s="97">
        <f>'Mladí jazdci'!CS21</f>
        <v>0</v>
      </c>
      <c r="CT49" s="97">
        <f>'Mladí jazdci'!CT21</f>
        <v>0</v>
      </c>
      <c r="CU49" s="97">
        <f>'Mladí jazdci'!CU21</f>
        <v>0</v>
      </c>
      <c r="CV49" s="97">
        <f>'Mladí jazdci'!CV21</f>
        <v>0</v>
      </c>
      <c r="CW49" s="97">
        <f>'Mladí jazdci'!CW21</f>
        <v>0</v>
      </c>
      <c r="CX49" s="97">
        <f>'Mladí jazdci'!CX21</f>
        <v>0</v>
      </c>
      <c r="CY49" s="97">
        <f>'Mladí jazdci'!CY21</f>
        <v>0</v>
      </c>
      <c r="CZ49" s="97">
        <f>'Mladí jazdci'!CZ21</f>
        <v>0</v>
      </c>
      <c r="DA49" s="97">
        <f>'Mladí jazdci'!DA21</f>
        <v>0</v>
      </c>
      <c r="DB49" s="97">
        <f>'Mladí jazdci'!DB21</f>
        <v>0</v>
      </c>
      <c r="DC49" s="97">
        <f>'Mladí jazdci'!DC21</f>
        <v>0</v>
      </c>
      <c r="DD49" s="97">
        <f>'Mladí jazdci'!DD21</f>
        <v>0</v>
      </c>
      <c r="DE49" s="97">
        <f>'Mladí jazdci'!DE21</f>
        <v>0</v>
      </c>
      <c r="DF49" s="97">
        <f>'Mladí jazdci'!DF21</f>
        <v>0</v>
      </c>
      <c r="DG49" s="97">
        <f>'Mladí jazdci'!DG21</f>
        <v>0</v>
      </c>
      <c r="DH49" s="97">
        <f>'Mladí jazdci'!DH21</f>
        <v>0</v>
      </c>
      <c r="DI49" s="97">
        <f>'Mladí jazdci'!DI21</f>
        <v>0</v>
      </c>
      <c r="DJ49" s="97">
        <f>'Mladí jazdci'!DJ21</f>
        <v>0</v>
      </c>
      <c r="DK49" s="97">
        <f>'Mladí jazdci'!DK21</f>
        <v>0</v>
      </c>
      <c r="DL49" s="97">
        <f>'Mladí jazdci'!DL21</f>
        <v>0</v>
      </c>
      <c r="DM49" s="97">
        <f>'Mladí jazdci'!DM21</f>
        <v>0</v>
      </c>
      <c r="DN49" s="97">
        <f>'Mladí jazdci'!DN21</f>
        <v>0</v>
      </c>
      <c r="DO49" s="97">
        <f>'Mladí jazdci'!DO21</f>
        <v>0</v>
      </c>
      <c r="DP49" s="97">
        <f>'Mladí jazdci'!DP21</f>
        <v>0</v>
      </c>
      <c r="DQ49" s="97">
        <f>'Mladí jazdci'!DQ21</f>
        <v>0</v>
      </c>
      <c r="DR49" s="97">
        <f>'Mladí jazdci'!DR21</f>
        <v>0</v>
      </c>
      <c r="DS49" s="97">
        <f>'Mladí jazdci'!DS21</f>
        <v>0</v>
      </c>
      <c r="DT49" s="97">
        <f>'Mladí jazdci'!DT21</f>
        <v>0</v>
      </c>
      <c r="DU49" s="97">
        <f>'Mladí jazdci'!DU21</f>
        <v>0</v>
      </c>
      <c r="DV49" s="97">
        <f>'Mladí jazdci'!DV21</f>
        <v>0</v>
      </c>
      <c r="DW49" s="97">
        <f>'Mladí jazdci'!DW21</f>
        <v>0</v>
      </c>
      <c r="DX49" s="97">
        <f>'Mladí jazdci'!DX21</f>
        <v>0</v>
      </c>
      <c r="DY49" s="97">
        <f>'Mladí jazdci'!DY21</f>
        <v>0</v>
      </c>
      <c r="DZ49" s="97">
        <f>'Mladí jazdci'!DZ21</f>
        <v>0</v>
      </c>
      <c r="EA49" s="97">
        <f>'Mladí jazdci'!EA21</f>
        <v>0</v>
      </c>
      <c r="EB49" s="97">
        <f>'Mladí jazdci'!EB21</f>
        <v>0</v>
      </c>
      <c r="EC49" s="97">
        <f>'Mladí jazdci'!EC21</f>
        <v>0</v>
      </c>
      <c r="ED49" s="97">
        <f>'Mladí jazdci'!ED21</f>
        <v>0</v>
      </c>
      <c r="EE49" s="97">
        <f>'Mladí jazdci'!EE21</f>
        <v>0</v>
      </c>
      <c r="EF49" s="97">
        <f>'Mladí jazdci'!EF21</f>
        <v>0</v>
      </c>
      <c r="EG49" s="97">
        <f>'Mladí jazdci'!EG21</f>
        <v>0</v>
      </c>
      <c r="EH49" s="97">
        <f>'Mladí jazdci'!EH21</f>
        <v>0</v>
      </c>
      <c r="EI49" s="97">
        <f>'Mladí jazdci'!EI21</f>
        <v>0</v>
      </c>
      <c r="EJ49" s="97">
        <f>'Mladí jazdci'!EJ21</f>
        <v>0</v>
      </c>
      <c r="EK49" s="97">
        <f>'Mladí jazdci'!EK21</f>
        <v>0</v>
      </c>
      <c r="EL49" s="97">
        <f>'Mladí jazdci'!EL21</f>
        <v>0</v>
      </c>
      <c r="EM49" s="97">
        <f>'Mladí jazdci'!EM21</f>
        <v>0</v>
      </c>
      <c r="EN49" s="97">
        <f>'Mladí jazdci'!EN21</f>
        <v>0</v>
      </c>
      <c r="EO49" s="97">
        <f>'Mladí jazdci'!EO21</f>
        <v>0</v>
      </c>
      <c r="EP49" s="97">
        <f>'Mladí jazdci'!EP21</f>
        <v>0</v>
      </c>
      <c r="EQ49" s="97">
        <f>'Mladí jazdci'!EQ21</f>
        <v>0</v>
      </c>
      <c r="ER49" s="97">
        <f>'Mladí jazdci'!ER21</f>
        <v>0</v>
      </c>
      <c r="ES49" s="97">
        <f>'Mladí jazdci'!ES21</f>
        <v>0</v>
      </c>
      <c r="ET49" s="97">
        <f>'Mladí jazdci'!ET21</f>
        <v>0</v>
      </c>
      <c r="EU49" s="97">
        <f>'Mladí jazdci'!EU21</f>
        <v>0</v>
      </c>
      <c r="EV49" s="97">
        <f>'Mladí jazdci'!EV21</f>
        <v>0</v>
      </c>
      <c r="EW49" s="97">
        <f>'Mladí jazdci'!EW21</f>
        <v>0</v>
      </c>
      <c r="EX49" s="97">
        <f>'Mladí jazdci'!EX21</f>
        <v>0</v>
      </c>
      <c r="EY49" s="97">
        <f>'Mladí jazdci'!EY21</f>
        <v>0</v>
      </c>
      <c r="EZ49" s="97">
        <f>'Mladí jazdci'!EZ21</f>
        <v>0</v>
      </c>
      <c r="FA49" s="97">
        <f>'Mladí jazdci'!FA21</f>
        <v>0</v>
      </c>
      <c r="FB49" s="97">
        <f>'Mladí jazdci'!FB21</f>
        <v>0</v>
      </c>
      <c r="FC49" s="97">
        <f>'Mladí jazdci'!FC21</f>
        <v>0</v>
      </c>
      <c r="FD49" s="97">
        <f>'Mladí jazdci'!FD21</f>
        <v>0</v>
      </c>
      <c r="FE49" s="97">
        <f>'Mladí jazdci'!FE21</f>
        <v>0</v>
      </c>
      <c r="FF49" s="97">
        <f>'Mladí jazdci'!FF21</f>
        <v>0</v>
      </c>
      <c r="FG49" s="97">
        <f>'Mladí jazdci'!FG21</f>
        <v>0</v>
      </c>
      <c r="FH49" s="97">
        <f>'Mladí jazdci'!FH21</f>
        <v>0</v>
      </c>
      <c r="FI49" s="97">
        <f>'Mladí jazdci'!FI21</f>
        <v>0</v>
      </c>
      <c r="FJ49" s="97">
        <f>'Mladí jazdci'!FJ21</f>
        <v>0</v>
      </c>
      <c r="FK49" s="97">
        <f>'Mladí jazdci'!FK21</f>
        <v>0</v>
      </c>
      <c r="FL49" s="97">
        <f>'Mladí jazdci'!FL21</f>
        <v>0</v>
      </c>
      <c r="FM49" s="97">
        <f>'Mladí jazdci'!FM21</f>
        <v>0</v>
      </c>
      <c r="FN49" s="97">
        <f>'Mladí jazdci'!FN21</f>
        <v>0</v>
      </c>
      <c r="FO49" s="97">
        <f>'Mladí jazdci'!FO21</f>
        <v>0</v>
      </c>
      <c r="FP49" s="97">
        <f>'Mladí jazdci'!FP21</f>
        <v>0</v>
      </c>
      <c r="FQ49" s="97">
        <f>'Mladí jazdci'!FQ21</f>
        <v>0</v>
      </c>
      <c r="FR49" s="97">
        <f>'Mladí jazdci'!FR21</f>
        <v>0</v>
      </c>
      <c r="FS49" s="97">
        <f>'Mladí jazdci'!FS21</f>
        <v>0</v>
      </c>
      <c r="FT49" s="97">
        <f>'Mladí jazdci'!FT21</f>
        <v>0</v>
      </c>
      <c r="FU49" s="97">
        <f>'Mladí jazdci'!FU21</f>
        <v>0</v>
      </c>
      <c r="FV49" s="97">
        <f>'Mladí jazdci'!FV21</f>
        <v>0</v>
      </c>
      <c r="FW49" s="97">
        <f>'Mladí jazdci'!FW21</f>
        <v>0</v>
      </c>
      <c r="FX49" s="97">
        <f>'Mladí jazdci'!FX21</f>
        <v>0</v>
      </c>
      <c r="FY49" s="97">
        <f>'Mladí jazdci'!FY21</f>
        <v>0</v>
      </c>
      <c r="FZ49" s="97">
        <f>'Mladí jazdci'!FZ21</f>
        <v>0</v>
      </c>
      <c r="GA49" s="97">
        <f>'Mladí jazdci'!GA21</f>
        <v>0</v>
      </c>
      <c r="GB49" s="97">
        <f>'Mladí jazdci'!GB21</f>
        <v>0</v>
      </c>
      <c r="GC49" s="97">
        <f>'Mladí jazdci'!GC21</f>
        <v>0</v>
      </c>
      <c r="GD49" s="97">
        <f>'Mladí jazdci'!GD21</f>
        <v>0</v>
      </c>
      <c r="GE49" s="97">
        <f>'Mladí jazdci'!GE21</f>
        <v>0</v>
      </c>
      <c r="GF49" s="97">
        <f>'Mladí jazdci'!GF21</f>
        <v>0</v>
      </c>
      <c r="GG49" s="97">
        <f>'Mladí jazdci'!GG21</f>
        <v>0</v>
      </c>
      <c r="GH49" s="97">
        <f>'Mladí jazdci'!GH21</f>
        <v>0</v>
      </c>
      <c r="GI49" s="97">
        <f>'Mladí jazdci'!GI21</f>
        <v>0</v>
      </c>
      <c r="GJ49" s="97">
        <f>'Mladí jazdci'!GJ21</f>
        <v>0</v>
      </c>
      <c r="GK49" s="97">
        <f>'Mladí jazdci'!GK21</f>
        <v>0</v>
      </c>
      <c r="GL49" s="97">
        <f>'Mladí jazdci'!GL21</f>
        <v>0</v>
      </c>
      <c r="GM49" s="97">
        <f>'Mladí jazdci'!GM21</f>
        <v>0</v>
      </c>
      <c r="GN49" s="97">
        <f>'Mladí jazdci'!GN21</f>
        <v>0</v>
      </c>
      <c r="GO49" s="97">
        <f>'Mladí jazdci'!GO21</f>
        <v>0</v>
      </c>
      <c r="GP49" s="97">
        <f>'Mladí jazdci'!GP21</f>
        <v>0</v>
      </c>
      <c r="GQ49" s="97">
        <f>'Mladí jazdci'!GQ21</f>
        <v>0</v>
      </c>
      <c r="GR49" s="97">
        <f>'Mladí jazdci'!GR21</f>
        <v>0</v>
      </c>
      <c r="GS49" s="97">
        <f>'Mladí jazdci'!GS21</f>
        <v>0</v>
      </c>
      <c r="GT49" s="97">
        <f>'Mladí jazdci'!GT21</f>
        <v>0</v>
      </c>
      <c r="GU49" s="97">
        <f>'Mladí jazdci'!GU21</f>
        <v>0</v>
      </c>
      <c r="GV49" s="97">
        <f>'Mladí jazdci'!GV21</f>
        <v>0</v>
      </c>
      <c r="GW49" s="97">
        <f>'Mladí jazdci'!GW21</f>
        <v>0</v>
      </c>
      <c r="GX49" s="97">
        <f>'Mladí jazdci'!GX21</f>
        <v>0</v>
      </c>
      <c r="GY49" s="97">
        <f>'Mladí jazdci'!GY21</f>
        <v>0</v>
      </c>
      <c r="GZ49" s="97">
        <f>'Mladí jazdci'!GZ21</f>
        <v>0</v>
      </c>
      <c r="HA49" s="97">
        <f>'Mladí jazdci'!HA21</f>
        <v>0</v>
      </c>
      <c r="HB49" s="97">
        <f>'Mladí jazdci'!HB21</f>
        <v>0</v>
      </c>
      <c r="HC49" s="97">
        <f>'Mladí jazdci'!HC21</f>
        <v>0</v>
      </c>
      <c r="HD49" s="97">
        <f>'Mladí jazdci'!HD21</f>
        <v>0</v>
      </c>
      <c r="HE49" s="97">
        <f>'Mladí jazdci'!HE21</f>
        <v>0</v>
      </c>
      <c r="HF49" s="97">
        <f>'Mladí jazdci'!HF21</f>
        <v>0</v>
      </c>
      <c r="HG49" s="97">
        <f>'Mladí jazdci'!HG21</f>
        <v>0</v>
      </c>
      <c r="HH49" s="97">
        <f>'Mladí jazdci'!HH21</f>
        <v>0</v>
      </c>
      <c r="HI49" s="97">
        <f>'Mladí jazdci'!HI21</f>
        <v>0</v>
      </c>
      <c r="HJ49" s="97">
        <f>'Mladí jazdci'!HJ21</f>
        <v>0</v>
      </c>
      <c r="HK49" s="97">
        <f>'Mladí jazdci'!HK21</f>
        <v>0</v>
      </c>
      <c r="HL49" s="97">
        <f>'Mladí jazdci'!HL21</f>
        <v>0</v>
      </c>
      <c r="HM49" s="97">
        <f>'Mladí jazdci'!HM21</f>
        <v>0</v>
      </c>
      <c r="HN49" s="97">
        <f>'Mladí jazdci'!HN21</f>
        <v>0</v>
      </c>
      <c r="HO49" s="97">
        <f>'Mladí jazdci'!HO21</f>
        <v>0</v>
      </c>
      <c r="HP49" s="97">
        <f>'Mladí jazdci'!HP21</f>
        <v>0</v>
      </c>
      <c r="HQ49" s="97">
        <f>'Mladí jazdci'!HQ21</f>
        <v>0</v>
      </c>
      <c r="HR49" s="97">
        <f>'Mladí jazdci'!HR21</f>
        <v>0</v>
      </c>
      <c r="HS49" s="97">
        <f>'Mladí jazdci'!HS21</f>
        <v>0</v>
      </c>
      <c r="HT49" s="97">
        <f>'Mladí jazdci'!HT21</f>
        <v>0</v>
      </c>
      <c r="HU49" s="97">
        <f>'Mladí jazdci'!HU21</f>
        <v>0</v>
      </c>
      <c r="HV49" s="97">
        <f>'Mladí jazdci'!HV21</f>
        <v>0</v>
      </c>
      <c r="HW49" s="97">
        <f>'Mladí jazdci'!HW21</f>
        <v>0</v>
      </c>
      <c r="HX49" s="97">
        <f>'Mladí jazdci'!HX21</f>
        <v>0</v>
      </c>
      <c r="HY49" s="97">
        <f>'Mladí jazdci'!HY21</f>
        <v>0</v>
      </c>
      <c r="HZ49" s="97">
        <f>'Mladí jazdci'!HZ21</f>
        <v>0</v>
      </c>
      <c r="IA49" s="97">
        <f>'Mladí jazdci'!IA21</f>
        <v>0</v>
      </c>
      <c r="IB49" s="97">
        <f>'Mladí jazdci'!IB21</f>
        <v>0</v>
      </c>
      <c r="IC49" s="97">
        <f>'Mladí jazdci'!IC21</f>
        <v>0</v>
      </c>
      <c r="ID49" s="97">
        <f>'Mladí jazdci'!ID21</f>
        <v>0</v>
      </c>
      <c r="IE49" s="97">
        <f>'Mladí jazdci'!IE21</f>
        <v>0</v>
      </c>
      <c r="IF49" s="97">
        <f>'Mladí jazdci'!IF21</f>
        <v>0</v>
      </c>
      <c r="IG49" s="97">
        <f>'Mladí jazdci'!IG21</f>
        <v>0</v>
      </c>
      <c r="IH49" s="97">
        <f>'Mladí jazdci'!IH21</f>
        <v>0</v>
      </c>
      <c r="II49" s="97">
        <f>'Mladí jazdci'!II21</f>
        <v>0</v>
      </c>
      <c r="IJ49" s="97">
        <f>'Mladí jazdci'!IJ21</f>
        <v>0</v>
      </c>
      <c r="IK49" s="97">
        <f>'Mladí jazdci'!IK21</f>
        <v>0</v>
      </c>
      <c r="IL49" s="97">
        <f>'Mladí jazdci'!IL21</f>
        <v>0</v>
      </c>
      <c r="IM49" s="97">
        <f>'Mladí jazdci'!IM21</f>
        <v>0</v>
      </c>
      <c r="IN49" s="97">
        <f>'Mladí jazdci'!IN21</f>
        <v>0</v>
      </c>
      <c r="IO49" s="97">
        <f>'Mladí jazdci'!IO21</f>
        <v>0</v>
      </c>
      <c r="IP49" s="97">
        <f>'Mladí jazdci'!IP21</f>
        <v>0</v>
      </c>
      <c r="IQ49" s="97">
        <f>'Mladí jazdci'!IQ21</f>
        <v>0</v>
      </c>
      <c r="IR49" s="97">
        <f>'Mladí jazdci'!IR21</f>
        <v>0</v>
      </c>
      <c r="IS49" s="97">
        <f>'Mladí jazdci'!IS21</f>
        <v>0</v>
      </c>
      <c r="IT49" s="97">
        <f>'Mladí jazdci'!IT21</f>
        <v>0</v>
      </c>
      <c r="IU49" s="97">
        <f>'Mladí jazdci'!IU21</f>
        <v>0</v>
      </c>
      <c r="IV49" s="97">
        <f>'Mladí jazdci'!IV21</f>
        <v>0</v>
      </c>
      <c r="IW49" s="97">
        <f>'Mladí jazdci'!IW21</f>
        <v>0</v>
      </c>
      <c r="IX49" s="97">
        <f>'Mladí jazdci'!IX21</f>
        <v>0</v>
      </c>
      <c r="IY49" s="97">
        <f>'Mladí jazdci'!IY21</f>
        <v>0</v>
      </c>
      <c r="IZ49" s="97">
        <f>'Mladí jazdci'!IZ21</f>
        <v>0</v>
      </c>
      <c r="JA49" s="97">
        <f>'Mladí jazdci'!JA21</f>
        <v>0</v>
      </c>
      <c r="JB49" s="97">
        <f>'Mladí jazdci'!JB21</f>
        <v>0</v>
      </c>
      <c r="JC49" s="97">
        <f>'Mladí jazdci'!JC21</f>
        <v>0</v>
      </c>
      <c r="JD49" s="97">
        <f>'Mladí jazdci'!JD21</f>
        <v>0</v>
      </c>
      <c r="JE49" s="97">
        <f>'Mladí jazdci'!JE21</f>
        <v>0</v>
      </c>
      <c r="JF49" s="97">
        <f>'Mladí jazdci'!JF21</f>
        <v>0</v>
      </c>
      <c r="JG49" s="97">
        <f>'Mladí jazdci'!JG21</f>
        <v>0</v>
      </c>
      <c r="JH49" s="97">
        <f>'Mladí jazdci'!JH21</f>
        <v>0</v>
      </c>
      <c r="JI49" s="97">
        <f>'Mladí jazdci'!JI21</f>
        <v>0</v>
      </c>
      <c r="JJ49" s="97">
        <f>'Mladí jazdci'!JJ21</f>
        <v>0</v>
      </c>
      <c r="JK49" s="97">
        <f>'Mladí jazdci'!JK21</f>
        <v>0</v>
      </c>
      <c r="JL49" s="97">
        <f>'Mladí jazdci'!JL21</f>
        <v>0</v>
      </c>
      <c r="JM49" s="97">
        <f>'Mladí jazdci'!JM21</f>
        <v>0</v>
      </c>
      <c r="JN49" s="97">
        <f>'Mladí jazdci'!JN21</f>
        <v>0</v>
      </c>
      <c r="JO49" s="97">
        <f>'Mladí jazdci'!JO21</f>
        <v>0</v>
      </c>
      <c r="JP49" s="97">
        <f>'Mladí jazdci'!JP21</f>
        <v>0</v>
      </c>
      <c r="JQ49" s="97">
        <f>'Mladí jazdci'!JQ21</f>
        <v>0</v>
      </c>
      <c r="JR49" s="97">
        <f>'Mladí jazdci'!JR21</f>
        <v>0</v>
      </c>
      <c r="JS49" s="97">
        <f>'Mladí jazdci'!JS21</f>
        <v>0</v>
      </c>
      <c r="JT49" s="97">
        <f>'Mladí jazdci'!JT21</f>
        <v>0</v>
      </c>
      <c r="JU49" s="97">
        <f>'Mladí jazdci'!JU21</f>
        <v>0</v>
      </c>
      <c r="JV49" s="97">
        <f>'Mladí jazdci'!JV21</f>
        <v>0</v>
      </c>
      <c r="JW49" s="97">
        <f>'Mladí jazdci'!JW21</f>
        <v>0</v>
      </c>
      <c r="JX49" s="97">
        <f>'Mladí jazdci'!JX21</f>
        <v>0</v>
      </c>
      <c r="JY49" s="97">
        <f>'Mladí jazdci'!JY21</f>
        <v>0</v>
      </c>
      <c r="JZ49" s="97">
        <f>'Mladí jazdci'!JZ21</f>
        <v>0</v>
      </c>
      <c r="KA49" s="97">
        <f>'Mladí jazdci'!KA21</f>
        <v>0</v>
      </c>
      <c r="KB49" s="97">
        <f>'Mladí jazdci'!KB21</f>
        <v>0</v>
      </c>
      <c r="KC49" s="97">
        <f>'Mladí jazdci'!KC21</f>
        <v>0</v>
      </c>
      <c r="KD49" s="97">
        <f>'Mladí jazdci'!KD21</f>
        <v>0</v>
      </c>
      <c r="KE49" s="97">
        <f>'Mladí jazdci'!KE21</f>
        <v>0</v>
      </c>
      <c r="KF49" s="97">
        <f>'Mladí jazdci'!KF21</f>
        <v>0</v>
      </c>
      <c r="KG49" s="97">
        <f>'Mladí jazdci'!KG21</f>
        <v>0</v>
      </c>
      <c r="KH49" s="97">
        <f>'Mladí jazdci'!KH21</f>
        <v>0</v>
      </c>
      <c r="KI49" s="97">
        <f>'Mladí jazdci'!KI21</f>
        <v>0</v>
      </c>
      <c r="KJ49" s="97">
        <f>'Mladí jazdci'!KJ21</f>
        <v>0</v>
      </c>
      <c r="KK49" s="97">
        <f>'Mladí jazdci'!KK21</f>
        <v>0</v>
      </c>
      <c r="KL49" s="97">
        <f>'Mladí jazdci'!KL21</f>
        <v>0</v>
      </c>
      <c r="KM49" s="97">
        <f>'Mladí jazdci'!KM21</f>
        <v>0</v>
      </c>
      <c r="KN49" s="97">
        <f>'Mladí jazdci'!KN21</f>
        <v>0</v>
      </c>
      <c r="KO49" s="97">
        <f>'Mladí jazdci'!KO21</f>
        <v>0</v>
      </c>
      <c r="KP49" s="97">
        <f>'Mladí jazdci'!KP21</f>
        <v>0</v>
      </c>
      <c r="KQ49" s="97">
        <f>'Mladí jazdci'!KQ21</f>
        <v>0</v>
      </c>
      <c r="KR49" s="97">
        <f>'Mladí jazdci'!KR21</f>
        <v>0</v>
      </c>
      <c r="KS49" s="97">
        <f>'Mladí jazdci'!KS21</f>
        <v>0</v>
      </c>
      <c r="KT49" s="97">
        <f>'Mladí jazdci'!KT21</f>
        <v>0</v>
      </c>
      <c r="KU49" s="97">
        <f>'Mladí jazdci'!KU21</f>
        <v>0</v>
      </c>
      <c r="KV49" s="97">
        <f>'Mladí jazdci'!KV21</f>
        <v>0</v>
      </c>
      <c r="KW49" s="97">
        <f>'Mladí jazdci'!KW21</f>
        <v>0</v>
      </c>
      <c r="KX49" s="97">
        <f>'Mladí jazdci'!KX21</f>
        <v>0</v>
      </c>
      <c r="KY49" s="97">
        <f>'Mladí jazdci'!KY21</f>
        <v>0</v>
      </c>
      <c r="KZ49" s="97">
        <f>'Mladí jazdci'!KZ21</f>
        <v>0</v>
      </c>
      <c r="LA49" s="97">
        <f>'Mladí jazdci'!LA21</f>
        <v>0</v>
      </c>
      <c r="LB49" s="97">
        <f>'Mladí jazdci'!LB21</f>
        <v>0</v>
      </c>
      <c r="LC49" s="97">
        <f>'Mladí jazdci'!LC21</f>
        <v>0</v>
      </c>
      <c r="LD49" s="97">
        <f>'Mladí jazdci'!LD21</f>
        <v>0</v>
      </c>
      <c r="LE49" s="97">
        <f>'Mladí jazdci'!LE21</f>
        <v>0</v>
      </c>
      <c r="LF49" s="97">
        <f>'Mladí jazdci'!LF21</f>
        <v>0</v>
      </c>
      <c r="LG49" s="97">
        <f>'Mladí jazdci'!LG21</f>
        <v>0</v>
      </c>
      <c r="LH49" s="97">
        <f>'Mladí jazdci'!LH21</f>
        <v>0</v>
      </c>
      <c r="LI49" s="97">
        <f>'Mladí jazdci'!LI21</f>
        <v>0</v>
      </c>
      <c r="LJ49" s="97">
        <f>'Mladí jazdci'!LJ21</f>
        <v>0</v>
      </c>
      <c r="LK49" s="97">
        <f>'Mladí jazdci'!LK21</f>
        <v>0</v>
      </c>
      <c r="LL49" s="97">
        <f>'Mladí jazdci'!LL21</f>
        <v>0</v>
      </c>
      <c r="LM49" s="97">
        <f>'Mladí jazdci'!LM21</f>
        <v>0</v>
      </c>
      <c r="LN49" s="97">
        <f>'Mladí jazdci'!LN21</f>
        <v>0</v>
      </c>
      <c r="LO49" s="97">
        <f>'Mladí jazdci'!LO21</f>
        <v>0</v>
      </c>
      <c r="LP49" s="97">
        <f>'Mladí jazdci'!LP21</f>
        <v>0</v>
      </c>
      <c r="LQ49" s="97">
        <f>'Mladí jazdci'!LQ21</f>
        <v>0</v>
      </c>
      <c r="LR49" s="97">
        <f>'Mladí jazdci'!LR21</f>
        <v>0</v>
      </c>
      <c r="LS49" s="97">
        <f>'Mladí jazdci'!LS21</f>
        <v>0</v>
      </c>
      <c r="LT49" s="97">
        <f>'Mladí jazdci'!LT21</f>
        <v>0</v>
      </c>
      <c r="LU49" s="97">
        <f>'Mladí jazdci'!LU21</f>
        <v>0</v>
      </c>
      <c r="LV49" s="97">
        <f>'Mladí jazdci'!LV21</f>
        <v>0</v>
      </c>
      <c r="LW49" s="97">
        <f>'Mladí jazdci'!LW21</f>
        <v>0</v>
      </c>
      <c r="LX49" s="97">
        <f>'Mladí jazdci'!LX21</f>
        <v>0</v>
      </c>
      <c r="LY49" s="97">
        <f>'Mladí jazdci'!LY21</f>
        <v>0</v>
      </c>
      <c r="LZ49" s="97">
        <f>'Mladí jazdci'!LZ21</f>
        <v>0</v>
      </c>
      <c r="MA49" s="97">
        <f>'Mladí jazdci'!MA21</f>
        <v>0</v>
      </c>
      <c r="MB49" s="97">
        <f>'Mladí jazdci'!MB21</f>
        <v>0</v>
      </c>
      <c r="MC49" s="97">
        <f>'Mladí jazdci'!MC21</f>
        <v>0</v>
      </c>
      <c r="MD49" s="97">
        <f>'Mladí jazdci'!MD21</f>
        <v>0</v>
      </c>
      <c r="ME49" s="97">
        <f>'Mladí jazdci'!ME21</f>
        <v>0</v>
      </c>
      <c r="MF49" s="97">
        <f>'Mladí jazdci'!MF21</f>
        <v>0</v>
      </c>
      <c r="MG49" s="97">
        <f>'Mladí jazdci'!MG21</f>
        <v>0</v>
      </c>
      <c r="MH49" s="97">
        <f>'Mladí jazdci'!MH21</f>
        <v>0</v>
      </c>
      <c r="MI49" s="97">
        <f>'Mladí jazdci'!MI21</f>
        <v>0</v>
      </c>
      <c r="MJ49" s="97">
        <f>'Mladí jazdci'!MJ21</f>
        <v>0</v>
      </c>
      <c r="MK49" s="97">
        <f>'Mladí jazdci'!MK21</f>
        <v>0</v>
      </c>
      <c r="ML49" s="97">
        <f>'Mladí jazdci'!ML21</f>
        <v>0</v>
      </c>
      <c r="MM49" s="97">
        <f>'Mladí jazdci'!MM21</f>
        <v>0</v>
      </c>
      <c r="MN49" s="97">
        <f>'Mladí jazdci'!MN21</f>
        <v>0</v>
      </c>
      <c r="MO49" s="97">
        <f>'Mladí jazdci'!MO21</f>
        <v>0</v>
      </c>
      <c r="MP49" s="97">
        <f>'Mladí jazdci'!MP21</f>
        <v>0</v>
      </c>
      <c r="MQ49" s="97">
        <f>'Mladí jazdci'!MQ21</f>
        <v>0</v>
      </c>
      <c r="MR49" s="97">
        <f>'Mladí jazdci'!MR21</f>
        <v>0</v>
      </c>
      <c r="MS49" s="97">
        <f>'Mladí jazdci'!MS21</f>
        <v>0</v>
      </c>
      <c r="MT49" s="97">
        <f>'Mladí jazdci'!MT21</f>
        <v>0</v>
      </c>
      <c r="MU49" s="97">
        <f>'Mladí jazdci'!MU21</f>
        <v>0</v>
      </c>
      <c r="MV49" s="97">
        <f>'Mladí jazdci'!MV21</f>
        <v>0</v>
      </c>
      <c r="MW49" s="97">
        <f>'Mladí jazdci'!MW21</f>
        <v>0</v>
      </c>
      <c r="MX49" s="97">
        <f>'Mladí jazdci'!MX21</f>
        <v>0</v>
      </c>
      <c r="MY49" s="97">
        <f>'Mladí jazdci'!MY21</f>
        <v>0</v>
      </c>
      <c r="MZ49" s="97">
        <f>'Mladí jazdci'!MZ21</f>
        <v>0</v>
      </c>
      <c r="NA49" s="97">
        <f>'Mladí jazdci'!NA21</f>
        <v>0</v>
      </c>
      <c r="NB49" s="97">
        <f>'Mladí jazdci'!NB21</f>
        <v>0</v>
      </c>
      <c r="NC49" s="97">
        <f>'Mladí jazdci'!NC21</f>
        <v>0</v>
      </c>
      <c r="ND49" s="97">
        <f>'Mladí jazdci'!ND21</f>
        <v>0</v>
      </c>
      <c r="NE49" s="97">
        <f>'Mladí jazdci'!NE21</f>
        <v>0</v>
      </c>
      <c r="NF49" s="97">
        <f>'Mladí jazdci'!NF21</f>
        <v>0</v>
      </c>
      <c r="NG49" s="97">
        <f>'Mladí jazdci'!NG21</f>
        <v>0</v>
      </c>
      <c r="NH49" s="97">
        <f>'Mladí jazdci'!NH21</f>
        <v>0</v>
      </c>
      <c r="NI49" s="97">
        <f>'Mladí jazdci'!NI21</f>
        <v>0</v>
      </c>
      <c r="NJ49" s="97">
        <f>'Mladí jazdci'!NJ21</f>
        <v>0</v>
      </c>
      <c r="NK49" s="97">
        <f>'Mladí jazdci'!NK21</f>
        <v>0</v>
      </c>
      <c r="NL49" s="97">
        <f>'Mladí jazdci'!NL21</f>
        <v>0</v>
      </c>
      <c r="NM49" s="97">
        <f>'Mladí jazdci'!NM21</f>
        <v>0</v>
      </c>
      <c r="NN49" s="97">
        <f>'Mladí jazdci'!NN21</f>
        <v>0</v>
      </c>
      <c r="NO49" s="97">
        <f>'Mladí jazdci'!NO21</f>
        <v>0</v>
      </c>
      <c r="NP49" s="97">
        <f>'Mladí jazdci'!NP21</f>
        <v>0</v>
      </c>
      <c r="NQ49" s="97">
        <f>'Mladí jazdci'!NQ21</f>
        <v>0</v>
      </c>
      <c r="NR49" s="97">
        <f>'Mladí jazdci'!NR21</f>
        <v>0</v>
      </c>
      <c r="NS49" s="97">
        <f>'Mladí jazdci'!NS21</f>
        <v>0</v>
      </c>
      <c r="NT49" s="97">
        <f>'Mladí jazdci'!NT21</f>
        <v>0</v>
      </c>
      <c r="NU49" s="97">
        <f>'Mladí jazdci'!NU21</f>
        <v>0</v>
      </c>
      <c r="NV49" s="97">
        <f>'Mladí jazdci'!NV21</f>
        <v>0</v>
      </c>
      <c r="NW49" s="97">
        <f>'Mladí jazdci'!NW21</f>
        <v>0</v>
      </c>
      <c r="NX49" s="97">
        <f>'Mladí jazdci'!NX21</f>
        <v>0</v>
      </c>
      <c r="NY49" s="97">
        <f>'Mladí jazdci'!NY21</f>
        <v>0</v>
      </c>
      <c r="NZ49" s="97">
        <f>'Mladí jazdci'!NZ21</f>
        <v>0</v>
      </c>
      <c r="OA49" s="97">
        <f>'Mladí jazdci'!OA21</f>
        <v>0</v>
      </c>
      <c r="OB49" s="97">
        <f>'Mladí jazdci'!OB21</f>
        <v>0</v>
      </c>
      <c r="OC49" s="97">
        <f>'Mladí jazdci'!OC21</f>
        <v>0</v>
      </c>
      <c r="OD49" s="97">
        <f>'Mladí jazdci'!OD21</f>
        <v>0</v>
      </c>
      <c r="OE49" s="97">
        <f>'Mladí jazdci'!OE21</f>
        <v>0</v>
      </c>
      <c r="OF49" s="97">
        <f>'Mladí jazdci'!OF21</f>
        <v>0</v>
      </c>
      <c r="OG49" s="97">
        <f>'Mladí jazdci'!OG21</f>
        <v>0</v>
      </c>
      <c r="OH49" s="97">
        <f>'Mladí jazdci'!OH21</f>
        <v>0</v>
      </c>
      <c r="OI49" s="97">
        <f>'Mladí jazdci'!OI21</f>
        <v>0</v>
      </c>
      <c r="OJ49" s="97">
        <f>'Mladí jazdci'!OJ21</f>
        <v>0</v>
      </c>
      <c r="OK49" s="97">
        <f>'Mladí jazdci'!OK21</f>
        <v>0</v>
      </c>
      <c r="OL49" s="97">
        <f>'Mladí jazdci'!OL21</f>
        <v>0</v>
      </c>
      <c r="OM49" s="97">
        <f>'Mladí jazdci'!OM21</f>
        <v>0</v>
      </c>
      <c r="ON49" s="97">
        <f>'Mladí jazdci'!ON21</f>
        <v>0</v>
      </c>
      <c r="OO49" s="97">
        <f>'Mladí jazdci'!OO21</f>
        <v>0</v>
      </c>
      <c r="OP49" s="97">
        <f>'Mladí jazdci'!OP21</f>
        <v>0</v>
      </c>
      <c r="OQ49" s="97">
        <f>'Mladí jazdci'!OQ21</f>
        <v>0</v>
      </c>
      <c r="OR49" s="97">
        <f>'Mladí jazdci'!OR21</f>
        <v>0</v>
      </c>
      <c r="OS49" s="97">
        <f>'Mladí jazdci'!OS21</f>
        <v>0</v>
      </c>
      <c r="OT49" s="97">
        <f>'Mladí jazdci'!OT21</f>
        <v>0</v>
      </c>
      <c r="OU49" s="97">
        <f>'Mladí jazdci'!OU21</f>
        <v>0</v>
      </c>
      <c r="OV49" s="97">
        <f>'Mladí jazdci'!OV21</f>
        <v>0</v>
      </c>
      <c r="OW49" s="97">
        <f>'Mladí jazdci'!OW21</f>
        <v>0</v>
      </c>
      <c r="OX49" s="97">
        <f>'Mladí jazdci'!OX21</f>
        <v>0</v>
      </c>
      <c r="OY49" s="97">
        <f>'Mladí jazdci'!OY21</f>
        <v>0</v>
      </c>
      <c r="OZ49" s="97">
        <f>'Mladí jazdci'!OZ21</f>
        <v>0</v>
      </c>
      <c r="PA49" s="97">
        <f>'Mladí jazdci'!PA21</f>
        <v>0</v>
      </c>
      <c r="PB49" s="97">
        <f>'Mladí jazdci'!PB21</f>
        <v>0</v>
      </c>
      <c r="PC49" s="97">
        <f>'Mladí jazdci'!PC21</f>
        <v>0</v>
      </c>
      <c r="PD49" s="97">
        <f>'Mladí jazdci'!PD21</f>
        <v>0</v>
      </c>
      <c r="PE49" s="97">
        <f>'Mladí jazdci'!PE21</f>
        <v>0</v>
      </c>
      <c r="PF49" s="97">
        <f>'Mladí jazdci'!PF21</f>
        <v>0</v>
      </c>
      <c r="PG49" s="97">
        <f>'Mladí jazdci'!PG21</f>
        <v>0</v>
      </c>
      <c r="PH49" s="97">
        <f>'Mladí jazdci'!PH21</f>
        <v>0</v>
      </c>
      <c r="PI49" s="97">
        <f>'Mladí jazdci'!PI21</f>
        <v>0</v>
      </c>
      <c r="PJ49" s="97">
        <f>'Mladí jazdci'!PJ21</f>
        <v>0</v>
      </c>
      <c r="PK49" s="97">
        <f>'Mladí jazdci'!PK21</f>
        <v>0</v>
      </c>
      <c r="PL49" s="97">
        <f>'Mladí jazdci'!PL21</f>
        <v>0</v>
      </c>
      <c r="PM49" s="97">
        <f>'Mladí jazdci'!PM21</f>
        <v>0</v>
      </c>
      <c r="PN49" s="97">
        <f>'Mladí jazdci'!PN21</f>
        <v>0</v>
      </c>
      <c r="PO49" s="97">
        <f>'Mladí jazdci'!PO21</f>
        <v>0</v>
      </c>
      <c r="PP49" s="97">
        <f>'Mladí jazdci'!PP21</f>
        <v>0</v>
      </c>
      <c r="PQ49" s="97">
        <f>'Mladí jazdci'!PQ21</f>
        <v>0</v>
      </c>
      <c r="PR49" s="97">
        <f>'Mladí jazdci'!PR21</f>
        <v>0</v>
      </c>
      <c r="PS49" s="97">
        <f>'Mladí jazdci'!PS21</f>
        <v>0</v>
      </c>
      <c r="PT49" s="97">
        <f>'Mladí jazdci'!PT21</f>
        <v>0</v>
      </c>
      <c r="PU49" s="97">
        <f>'Mladí jazdci'!PU21</f>
        <v>0</v>
      </c>
      <c r="PV49" s="97">
        <f>'Mladí jazdci'!PV21</f>
        <v>0</v>
      </c>
      <c r="PW49" s="97">
        <f>'Mladí jazdci'!PW21</f>
        <v>0</v>
      </c>
      <c r="PX49" s="97">
        <f>'Mladí jazdci'!PX21</f>
        <v>0</v>
      </c>
      <c r="PY49" s="97">
        <f>'Mladí jazdci'!PY21</f>
        <v>0</v>
      </c>
      <c r="PZ49" s="97">
        <f>'Mladí jazdci'!PZ21</f>
        <v>0</v>
      </c>
      <c r="QA49" s="97">
        <f>'Mladí jazdci'!QA21</f>
        <v>0</v>
      </c>
      <c r="QB49" s="97">
        <f>'Mladí jazdci'!QB21</f>
        <v>0</v>
      </c>
      <c r="QC49" s="97">
        <f>'Mladí jazdci'!QC21</f>
        <v>0</v>
      </c>
      <c r="QD49" s="97">
        <f>'Mladí jazdci'!QD21</f>
        <v>0</v>
      </c>
      <c r="QE49" s="97">
        <f>'Mladí jazdci'!QE21</f>
        <v>0</v>
      </c>
      <c r="QF49" s="97">
        <f>'Mladí jazdci'!QF21</f>
        <v>0</v>
      </c>
      <c r="QG49" s="97">
        <f>'Mladí jazdci'!QG21</f>
        <v>0</v>
      </c>
      <c r="QH49" s="97">
        <f>'Mladí jazdci'!QH21</f>
        <v>0</v>
      </c>
      <c r="QI49" s="97">
        <f>'Mladí jazdci'!QI21</f>
        <v>0</v>
      </c>
      <c r="QJ49" s="97">
        <f>'Mladí jazdci'!QJ21</f>
        <v>0</v>
      </c>
      <c r="QK49" s="97">
        <f>'Mladí jazdci'!QK21</f>
        <v>0</v>
      </c>
      <c r="QL49" s="97">
        <f>'Mladí jazdci'!QL21</f>
        <v>0</v>
      </c>
      <c r="QM49" s="97">
        <f>'Mladí jazdci'!QM21</f>
        <v>0</v>
      </c>
      <c r="QN49" s="97">
        <f>'Mladí jazdci'!QN21</f>
        <v>0</v>
      </c>
      <c r="QO49" s="97">
        <f>'Mladí jazdci'!QO21</f>
        <v>0</v>
      </c>
      <c r="QP49" s="97">
        <f>'Mladí jazdci'!QP21</f>
        <v>0</v>
      </c>
      <c r="QQ49" s="97">
        <f>'Mladí jazdci'!QQ21</f>
        <v>0</v>
      </c>
      <c r="QR49" s="97">
        <f>'Mladí jazdci'!QR21</f>
        <v>0</v>
      </c>
      <c r="QS49" s="97">
        <f>'Mladí jazdci'!QS21</f>
        <v>0</v>
      </c>
      <c r="QT49" s="97">
        <f>'Mladí jazdci'!QT21</f>
        <v>0</v>
      </c>
      <c r="QU49" s="97">
        <f>'Mladí jazdci'!QU21</f>
        <v>0</v>
      </c>
      <c r="QV49" s="97">
        <f>'Mladí jazdci'!QV21</f>
        <v>0</v>
      </c>
      <c r="QW49" s="97">
        <f>'Mladí jazdci'!QW21</f>
        <v>0</v>
      </c>
      <c r="QX49" s="97">
        <f>'Mladí jazdci'!QX21</f>
        <v>0</v>
      </c>
      <c r="QY49" s="97">
        <f>'Mladí jazdci'!QY21</f>
        <v>0</v>
      </c>
      <c r="QZ49" s="97">
        <f>'Mladí jazdci'!QZ21</f>
        <v>0</v>
      </c>
      <c r="RA49" s="97">
        <f>'Mladí jazdci'!RA21</f>
        <v>0</v>
      </c>
      <c r="RB49" s="97">
        <f>'Mladí jazdci'!RB21</f>
        <v>0</v>
      </c>
      <c r="RC49" s="97">
        <f>'Mladí jazdci'!RC21</f>
        <v>0</v>
      </c>
      <c r="RD49" s="97">
        <f>'Mladí jazdci'!RD21</f>
        <v>0</v>
      </c>
      <c r="RE49" s="97">
        <f>'Mladí jazdci'!RE21</f>
        <v>0</v>
      </c>
      <c r="RF49" s="97">
        <f>'Mladí jazdci'!RF21</f>
        <v>0</v>
      </c>
      <c r="RG49" s="97">
        <f>'Mladí jazdci'!RG21</f>
        <v>0</v>
      </c>
      <c r="RH49" s="97">
        <f>'Mladí jazdci'!RH21</f>
        <v>0</v>
      </c>
      <c r="RI49" s="97">
        <f>'Mladí jazdci'!RI21</f>
        <v>0</v>
      </c>
      <c r="RJ49" s="97">
        <f>'Mladí jazdci'!RJ21</f>
        <v>0</v>
      </c>
      <c r="RK49" s="97">
        <f>'Mladí jazdci'!RK21</f>
        <v>0</v>
      </c>
      <c r="RL49" s="97">
        <f>'Mladí jazdci'!RL21</f>
        <v>0</v>
      </c>
      <c r="RM49" s="97">
        <f>'Mladí jazdci'!RM21</f>
        <v>0</v>
      </c>
      <c r="RN49" s="97">
        <f>'Mladí jazdci'!RN21</f>
        <v>0</v>
      </c>
      <c r="RO49" s="97">
        <f>'Mladí jazdci'!RO21</f>
        <v>0</v>
      </c>
      <c r="RP49" s="97">
        <f>'Mladí jazdci'!RP21</f>
        <v>0</v>
      </c>
      <c r="RQ49" s="97">
        <f>'Mladí jazdci'!RQ21</f>
        <v>0</v>
      </c>
      <c r="RR49" s="97">
        <f>'Mladí jazdci'!RR21</f>
        <v>0</v>
      </c>
      <c r="RS49" s="97">
        <f>'Mladí jazdci'!RS21</f>
        <v>0</v>
      </c>
      <c r="RT49" s="97">
        <f>'Mladí jazdci'!RT21</f>
        <v>0</v>
      </c>
      <c r="RU49" s="97">
        <f>'Mladí jazdci'!RU21</f>
        <v>0</v>
      </c>
      <c r="RV49" s="97">
        <f>'Mladí jazdci'!RV21</f>
        <v>0</v>
      </c>
      <c r="RW49" s="97">
        <f>'Mladí jazdci'!RW21</f>
        <v>0</v>
      </c>
      <c r="RX49" s="97">
        <f>'Mladí jazdci'!RX21</f>
        <v>0</v>
      </c>
      <c r="RY49" s="97">
        <f>'Mladí jazdci'!RY21</f>
        <v>0</v>
      </c>
      <c r="RZ49" s="97">
        <f>'Mladí jazdci'!RZ21</f>
        <v>0</v>
      </c>
      <c r="SA49" s="97">
        <f>'Mladí jazdci'!SA21</f>
        <v>0</v>
      </c>
      <c r="SB49" s="97">
        <f>'Mladí jazdci'!SB21</f>
        <v>0</v>
      </c>
      <c r="SC49" s="97">
        <f>'Mladí jazdci'!SC21</f>
        <v>0</v>
      </c>
      <c r="SD49" s="97">
        <f>'Mladí jazdci'!SD21</f>
        <v>0</v>
      </c>
      <c r="SE49" s="97">
        <f>'Mladí jazdci'!SE21</f>
        <v>0</v>
      </c>
      <c r="SF49" s="97">
        <f>'Mladí jazdci'!SF21</f>
        <v>0</v>
      </c>
      <c r="SG49" s="97">
        <f>'Mladí jazdci'!SG21</f>
        <v>0</v>
      </c>
      <c r="SH49" s="97">
        <f>'Mladí jazdci'!SH21</f>
        <v>0</v>
      </c>
      <c r="SI49" s="97">
        <f>'Mladí jazdci'!SI21</f>
        <v>0</v>
      </c>
      <c r="SJ49" s="97">
        <f>'Mladí jazdci'!SJ21</f>
        <v>0</v>
      </c>
      <c r="SK49" s="97">
        <f>'Mladí jazdci'!SK21</f>
        <v>0</v>
      </c>
      <c r="SL49" s="97">
        <f>'Mladí jazdci'!SL21</f>
        <v>0</v>
      </c>
      <c r="SM49" s="97">
        <f>'Mladí jazdci'!SM21</f>
        <v>0</v>
      </c>
      <c r="SN49" s="97">
        <f>'Mladí jazdci'!SN21</f>
        <v>0</v>
      </c>
      <c r="SO49" s="97">
        <f>'Mladí jazdci'!SO21</f>
        <v>0</v>
      </c>
      <c r="SP49" s="97">
        <f>'Mladí jazdci'!SP21</f>
        <v>0</v>
      </c>
      <c r="SQ49" s="97">
        <f>'Mladí jazdci'!SQ21</f>
        <v>0</v>
      </c>
      <c r="SR49" s="97">
        <f>'Mladí jazdci'!SR21</f>
        <v>0</v>
      </c>
      <c r="SS49" s="97">
        <f>'Mladí jazdci'!SS21</f>
        <v>0</v>
      </c>
      <c r="ST49" s="97">
        <f>'Mladí jazdci'!ST21</f>
        <v>0</v>
      </c>
      <c r="SU49" s="97">
        <f>'Mladí jazdci'!SU21</f>
        <v>0</v>
      </c>
      <c r="SV49" s="97">
        <f>'Mladí jazdci'!SV21</f>
        <v>0</v>
      </c>
      <c r="SW49" s="97">
        <f>'Mladí jazdci'!SW21</f>
        <v>0</v>
      </c>
      <c r="SX49" s="97">
        <f>'Mladí jazdci'!SX21</f>
        <v>0</v>
      </c>
      <c r="SY49" s="97">
        <f>'Mladí jazdci'!SY21</f>
        <v>0</v>
      </c>
      <c r="SZ49" s="97">
        <f>'Mladí jazdci'!SZ21</f>
        <v>0</v>
      </c>
      <c r="TA49" s="97">
        <f>'Mladí jazdci'!TA21</f>
        <v>0</v>
      </c>
      <c r="TB49" s="97">
        <f>'Mladí jazdci'!TB21</f>
        <v>0</v>
      </c>
    </row>
    <row r="50" spans="1:522" s="1" customFormat="1" ht="18" customHeight="1" x14ac:dyDescent="0.2">
      <c r="A50" s="12"/>
      <c r="B50" s="11" t="s">
        <v>559</v>
      </c>
      <c r="C50" s="1">
        <v>13304</v>
      </c>
      <c r="E50" s="4" t="s">
        <v>172</v>
      </c>
      <c r="F50" s="9">
        <v>9571</v>
      </c>
      <c r="G50" s="9" t="s">
        <v>101</v>
      </c>
      <c r="H50" s="4" t="s">
        <v>171</v>
      </c>
      <c r="I50" s="1">
        <f>SUM(K50:TB50)</f>
        <v>1</v>
      </c>
      <c r="J50" s="12">
        <f>Tabuľka3[[#This Row],[Stĺpec9]]</f>
        <v>1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>
        <v>1</v>
      </c>
      <c r="BJ50" s="102" t="s">
        <v>523</v>
      </c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" customFormat="1" ht="18" customHeight="1" x14ac:dyDescent="0.2">
      <c r="A51" s="12">
        <v>34</v>
      </c>
      <c r="B51" s="11" t="s">
        <v>264</v>
      </c>
      <c r="C51" s="1">
        <v>10853</v>
      </c>
      <c r="E51" s="4" t="s">
        <v>174</v>
      </c>
      <c r="F51" s="1">
        <v>8828</v>
      </c>
      <c r="G51" s="9" t="s">
        <v>96</v>
      </c>
      <c r="H51" s="4" t="s">
        <v>19</v>
      </c>
      <c r="I51" s="1">
        <f t="shared" si="4"/>
        <v>0</v>
      </c>
      <c r="J51" s="12">
        <f>Tabuľka3[[#This Row],[Stĺpec9]]</f>
        <v>0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" customFormat="1" ht="18" customHeight="1" x14ac:dyDescent="0.2">
      <c r="A52" s="12"/>
      <c r="B52" s="11"/>
      <c r="E52" s="4" t="s">
        <v>530</v>
      </c>
      <c r="F52" s="1">
        <v>10258</v>
      </c>
      <c r="G52" s="9" t="s">
        <v>96</v>
      </c>
      <c r="H52" s="4"/>
      <c r="I52" s="1">
        <f t="shared" si="4"/>
        <v>0</v>
      </c>
      <c r="J52" s="12">
        <f>Tabuľka3[[#This Row],[Stĺpec9]]</f>
        <v>0</v>
      </c>
      <c r="K52" s="97">
        <f>Juniori!K17</f>
        <v>0</v>
      </c>
      <c r="L52" s="97">
        <f>Juniori!L17</f>
        <v>0</v>
      </c>
      <c r="M52" s="97">
        <f>Juniori!M17</f>
        <v>0</v>
      </c>
      <c r="N52" s="97">
        <f>Juniori!N17</f>
        <v>0</v>
      </c>
      <c r="O52" s="97" t="str">
        <f>Juniori!O17</f>
        <v>o</v>
      </c>
      <c r="P52" s="97">
        <f>Juniori!P17</f>
        <v>0</v>
      </c>
      <c r="Q52" s="97">
        <f>Juniori!Q17</f>
        <v>0</v>
      </c>
      <c r="R52" s="97">
        <f>Juniori!R17</f>
        <v>0</v>
      </c>
      <c r="S52" s="97">
        <f>Juniori!S17</f>
        <v>0</v>
      </c>
      <c r="T52" s="97">
        <f>Juniori!T17</f>
        <v>0</v>
      </c>
      <c r="U52" s="97">
        <f>Juniori!U17</f>
        <v>0</v>
      </c>
      <c r="V52" s="97" t="str">
        <f>Juniori!V17</f>
        <v>o</v>
      </c>
      <c r="W52" s="97">
        <f>Juniori!W17</f>
        <v>0</v>
      </c>
      <c r="X52" s="97">
        <f>Juniori!X17</f>
        <v>0</v>
      </c>
      <c r="Y52" s="97">
        <f>Juniori!Y17</f>
        <v>0</v>
      </c>
      <c r="Z52" s="97">
        <f>Juniori!Z17</f>
        <v>0</v>
      </c>
      <c r="AA52" s="97">
        <f>Juniori!AA17</f>
        <v>0</v>
      </c>
      <c r="AB52" s="97">
        <f>Juniori!AB17</f>
        <v>0</v>
      </c>
      <c r="AC52" s="97">
        <f>Juniori!AC17</f>
        <v>0</v>
      </c>
      <c r="AD52" s="97">
        <f>Juniori!AD17</f>
        <v>0</v>
      </c>
      <c r="AE52" s="97">
        <f>Juniori!AE17</f>
        <v>0</v>
      </c>
      <c r="AF52" s="97">
        <f>Juniori!AF17</f>
        <v>0</v>
      </c>
      <c r="AG52" s="97">
        <f>Juniori!AG17</f>
        <v>0</v>
      </c>
      <c r="AH52" s="97">
        <f>Juniori!AH17</f>
        <v>0</v>
      </c>
      <c r="AI52" s="97">
        <f>Juniori!AI17</f>
        <v>0</v>
      </c>
      <c r="AJ52" s="97">
        <f>Juniori!AJ17</f>
        <v>0</v>
      </c>
      <c r="AK52" s="97">
        <f>Juniori!AK17</f>
        <v>0</v>
      </c>
      <c r="AL52" s="97" t="str">
        <f>Juniori!AL17</f>
        <v>o</v>
      </c>
      <c r="AM52" s="97">
        <f>Juniori!AM17</f>
        <v>0</v>
      </c>
      <c r="AN52" s="97">
        <f>Juniori!AN17</f>
        <v>0</v>
      </c>
      <c r="AO52" s="97">
        <f>Juniori!AO17</f>
        <v>0</v>
      </c>
      <c r="AP52" s="97">
        <f>Juniori!AP17</f>
        <v>0</v>
      </c>
      <c r="AQ52" s="97">
        <f>Juniori!AQ17</f>
        <v>0</v>
      </c>
      <c r="AR52" s="97">
        <f>Juniori!AR17</f>
        <v>0</v>
      </c>
      <c r="AS52" s="97">
        <f>Juniori!AS17</f>
        <v>0</v>
      </c>
      <c r="AT52" s="97" t="str">
        <f>Juniori!AT17</f>
        <v>o</v>
      </c>
      <c r="AU52" s="97">
        <f>Juniori!AU17</f>
        <v>0</v>
      </c>
      <c r="AV52" s="97">
        <f>Juniori!AV17</f>
        <v>0</v>
      </c>
      <c r="AW52" s="97">
        <f>Juniori!AW17</f>
        <v>0</v>
      </c>
      <c r="AX52" s="97">
        <f>Juniori!AX17</f>
        <v>0</v>
      </c>
      <c r="AY52" s="97">
        <f>Juniori!AY17</f>
        <v>0</v>
      </c>
      <c r="AZ52" s="97">
        <f>Juniori!AZ17</f>
        <v>0</v>
      </c>
      <c r="BA52" s="97">
        <f>Juniori!BA17</f>
        <v>0</v>
      </c>
      <c r="BB52" s="97">
        <f>Juniori!BB17</f>
        <v>0</v>
      </c>
      <c r="BC52" s="97">
        <f>Juniori!BC17</f>
        <v>0</v>
      </c>
      <c r="BD52" s="97">
        <f>Juniori!BD17</f>
        <v>0</v>
      </c>
      <c r="BE52" s="97">
        <f>Juniori!BE17</f>
        <v>0</v>
      </c>
      <c r="BF52" s="97">
        <f>Juniori!BF17</f>
        <v>0</v>
      </c>
      <c r="BG52" s="97">
        <f>Juniori!BG17</f>
        <v>0</v>
      </c>
      <c r="BH52" s="97">
        <f>Juniori!BH17</f>
        <v>0</v>
      </c>
      <c r="BI52" s="97">
        <f>Juniori!BI17</f>
        <v>0</v>
      </c>
      <c r="BJ52" s="97">
        <f>Juniori!BJ17</f>
        <v>0</v>
      </c>
      <c r="BK52" s="97">
        <f>Juniori!BK17</f>
        <v>0</v>
      </c>
      <c r="BL52" s="97">
        <f>Juniori!BL17</f>
        <v>0</v>
      </c>
      <c r="BM52" s="97">
        <f>Juniori!BM17</f>
        <v>0</v>
      </c>
      <c r="BN52" s="97">
        <f>Juniori!BN17</f>
        <v>0</v>
      </c>
      <c r="BO52" s="97">
        <f>Juniori!BO17</f>
        <v>0</v>
      </c>
      <c r="BP52" s="97">
        <f>Juniori!BP17</f>
        <v>0</v>
      </c>
      <c r="BQ52" s="97">
        <f>Juniori!BQ17</f>
        <v>0</v>
      </c>
      <c r="BR52" s="97">
        <f>Juniori!BR17</f>
        <v>0</v>
      </c>
      <c r="BS52" s="97">
        <f>Juniori!BS17</f>
        <v>0</v>
      </c>
      <c r="BT52" s="97">
        <f>Juniori!BT17</f>
        <v>0</v>
      </c>
      <c r="BU52" s="97">
        <f>Juniori!BU17</f>
        <v>0</v>
      </c>
      <c r="BV52" s="97">
        <f>Juniori!BV17</f>
        <v>0</v>
      </c>
      <c r="BW52" s="97">
        <f>Juniori!BW17</f>
        <v>0</v>
      </c>
      <c r="BX52" s="97">
        <f>Juniori!BX17</f>
        <v>0</v>
      </c>
      <c r="BY52" s="97">
        <f>Juniori!BY17</f>
        <v>0</v>
      </c>
      <c r="BZ52" s="97">
        <f>Juniori!BZ17</f>
        <v>0</v>
      </c>
      <c r="CA52" s="97">
        <f>Juniori!CA17</f>
        <v>0</v>
      </c>
      <c r="CB52" s="97">
        <f>Juniori!CB17</f>
        <v>0</v>
      </c>
      <c r="CC52" s="97">
        <f>Juniori!CC17</f>
        <v>0</v>
      </c>
      <c r="CD52" s="97">
        <f>Juniori!CD17</f>
        <v>0</v>
      </c>
      <c r="CE52" s="97">
        <f>Juniori!CE17</f>
        <v>0</v>
      </c>
      <c r="CF52" s="97">
        <f>Juniori!CF17</f>
        <v>0</v>
      </c>
      <c r="CG52" s="97">
        <f>Juniori!CG17</f>
        <v>0</v>
      </c>
      <c r="CH52" s="97">
        <f>Juniori!CH17</f>
        <v>0</v>
      </c>
      <c r="CI52" s="97">
        <f>Juniori!CI17</f>
        <v>0</v>
      </c>
      <c r="CJ52" s="97">
        <f>Juniori!CJ17</f>
        <v>0</v>
      </c>
      <c r="CK52" s="97">
        <f>Juniori!CK17</f>
        <v>0</v>
      </c>
      <c r="CL52" s="97">
        <f>Juniori!CL17</f>
        <v>0</v>
      </c>
      <c r="CM52" s="97">
        <f>Juniori!CM17</f>
        <v>0</v>
      </c>
      <c r="CN52" s="97">
        <f>Juniori!CN17</f>
        <v>0</v>
      </c>
      <c r="CO52" s="97">
        <f>Juniori!CO17</f>
        <v>0</v>
      </c>
      <c r="CP52" s="97">
        <f>Juniori!CP17</f>
        <v>0</v>
      </c>
      <c r="CQ52" s="97">
        <f>Juniori!CQ17</f>
        <v>0</v>
      </c>
      <c r="CR52" s="97">
        <f>Juniori!CR17</f>
        <v>0</v>
      </c>
      <c r="CS52" s="97">
        <f>Juniori!CS17</f>
        <v>0</v>
      </c>
      <c r="CT52" s="97">
        <f>Juniori!CT17</f>
        <v>0</v>
      </c>
      <c r="CU52" s="97">
        <f>Juniori!CU17</f>
        <v>0</v>
      </c>
      <c r="CV52" s="97">
        <f>Juniori!CV17</f>
        <v>0</v>
      </c>
      <c r="CW52" s="97">
        <f>Juniori!CW17</f>
        <v>0</v>
      </c>
      <c r="CX52" s="97">
        <f>Juniori!CX17</f>
        <v>0</v>
      </c>
      <c r="CY52" s="97">
        <f>Juniori!CY17</f>
        <v>0</v>
      </c>
      <c r="CZ52" s="97">
        <f>Juniori!CZ17</f>
        <v>0</v>
      </c>
      <c r="DA52" s="97">
        <f>Juniori!DA17</f>
        <v>0</v>
      </c>
      <c r="DB52" s="97">
        <f>Juniori!DB17</f>
        <v>0</v>
      </c>
      <c r="DC52" s="97">
        <f>Juniori!DC17</f>
        <v>0</v>
      </c>
      <c r="DD52" s="97">
        <f>Juniori!DD17</f>
        <v>0</v>
      </c>
      <c r="DE52" s="97">
        <f>Juniori!DE17</f>
        <v>0</v>
      </c>
      <c r="DF52" s="97">
        <f>Juniori!DF17</f>
        <v>0</v>
      </c>
      <c r="DG52" s="97">
        <f>Juniori!DG17</f>
        <v>0</v>
      </c>
      <c r="DH52" s="97">
        <f>Juniori!DH17</f>
        <v>0</v>
      </c>
      <c r="DI52" s="97">
        <f>Juniori!DI17</f>
        <v>0</v>
      </c>
      <c r="DJ52" s="97">
        <f>Juniori!DJ17</f>
        <v>0</v>
      </c>
      <c r="DK52" s="97">
        <f>Juniori!DK17</f>
        <v>0</v>
      </c>
      <c r="DL52" s="97">
        <f>Juniori!DL17</f>
        <v>0</v>
      </c>
      <c r="DM52" s="97">
        <f>Juniori!DM17</f>
        <v>0</v>
      </c>
      <c r="DN52" s="97">
        <f>Juniori!DN17</f>
        <v>0</v>
      </c>
      <c r="DO52" s="97">
        <f>Juniori!DO17</f>
        <v>0</v>
      </c>
      <c r="DP52" s="97">
        <f>Juniori!DP17</f>
        <v>0</v>
      </c>
      <c r="DQ52" s="97">
        <f>Juniori!DQ17</f>
        <v>0</v>
      </c>
      <c r="DR52" s="97">
        <f>Juniori!DR17</f>
        <v>0</v>
      </c>
      <c r="DS52" s="97">
        <f>Juniori!DS17</f>
        <v>0</v>
      </c>
      <c r="DT52" s="97">
        <f>Juniori!DT17</f>
        <v>0</v>
      </c>
      <c r="DU52" s="97">
        <f>Juniori!DU17</f>
        <v>0</v>
      </c>
      <c r="DV52" s="97">
        <f>Juniori!DV17</f>
        <v>0</v>
      </c>
      <c r="DW52" s="97">
        <f>Juniori!DW17</f>
        <v>0</v>
      </c>
      <c r="DX52" s="97">
        <f>Juniori!DX17</f>
        <v>0</v>
      </c>
      <c r="DY52" s="97">
        <f>Juniori!DY17</f>
        <v>0</v>
      </c>
      <c r="DZ52" s="97">
        <f>Juniori!DZ17</f>
        <v>0</v>
      </c>
      <c r="EA52" s="97">
        <f>Juniori!EA17</f>
        <v>0</v>
      </c>
      <c r="EB52" s="97">
        <f>Juniori!EB17</f>
        <v>0</v>
      </c>
      <c r="EC52" s="97">
        <f>Juniori!EC17</f>
        <v>0</v>
      </c>
      <c r="ED52" s="97">
        <f>Juniori!ED17</f>
        <v>0</v>
      </c>
      <c r="EE52" s="97">
        <f>Juniori!EE17</f>
        <v>0</v>
      </c>
      <c r="EF52" s="97">
        <f>Juniori!EF17</f>
        <v>0</v>
      </c>
      <c r="EG52" s="97">
        <f>Juniori!EG17</f>
        <v>0</v>
      </c>
      <c r="EH52" s="97">
        <f>Juniori!EH17</f>
        <v>0</v>
      </c>
      <c r="EI52" s="97">
        <f>Juniori!EI17</f>
        <v>0</v>
      </c>
      <c r="EJ52" s="97">
        <f>Juniori!EJ17</f>
        <v>0</v>
      </c>
      <c r="EK52" s="97">
        <f>Juniori!EK17</f>
        <v>0</v>
      </c>
      <c r="EL52" s="97">
        <f>Juniori!EL17</f>
        <v>0</v>
      </c>
      <c r="EM52" s="97">
        <f>Juniori!EM17</f>
        <v>0</v>
      </c>
      <c r="EN52" s="97">
        <f>Juniori!EN17</f>
        <v>0</v>
      </c>
      <c r="EO52" s="97">
        <f>Juniori!EO17</f>
        <v>0</v>
      </c>
      <c r="EP52" s="97">
        <f>Juniori!EP17</f>
        <v>0</v>
      </c>
      <c r="EQ52" s="97">
        <f>Juniori!EQ17</f>
        <v>0</v>
      </c>
      <c r="ER52" s="97">
        <f>Juniori!ER17</f>
        <v>0</v>
      </c>
      <c r="ES52" s="97">
        <f>Juniori!ES17</f>
        <v>0</v>
      </c>
      <c r="ET52" s="97">
        <f>Juniori!ET17</f>
        <v>0</v>
      </c>
      <c r="EU52" s="97">
        <f>Juniori!EU17</f>
        <v>0</v>
      </c>
      <c r="EV52" s="97">
        <f>Juniori!EV17</f>
        <v>0</v>
      </c>
      <c r="EW52" s="97">
        <f>Juniori!EW17</f>
        <v>0</v>
      </c>
      <c r="EX52" s="97">
        <f>Juniori!EX17</f>
        <v>0</v>
      </c>
      <c r="EY52" s="97">
        <f>Juniori!EY17</f>
        <v>0</v>
      </c>
      <c r="EZ52" s="97">
        <f>Juniori!EZ17</f>
        <v>0</v>
      </c>
      <c r="FA52" s="97">
        <f>Juniori!FA17</f>
        <v>0</v>
      </c>
      <c r="FB52" s="97">
        <f>Juniori!FB17</f>
        <v>0</v>
      </c>
      <c r="FC52" s="97">
        <f>Juniori!FC17</f>
        <v>0</v>
      </c>
      <c r="FD52" s="97">
        <f>Juniori!FD17</f>
        <v>0</v>
      </c>
      <c r="FE52" s="97">
        <f>Juniori!FE17</f>
        <v>0</v>
      </c>
      <c r="FF52" s="97">
        <f>Juniori!FF17</f>
        <v>0</v>
      </c>
      <c r="FG52" s="97">
        <f>Juniori!FG17</f>
        <v>0</v>
      </c>
      <c r="FH52" s="97">
        <f>Juniori!FH17</f>
        <v>0</v>
      </c>
      <c r="FI52" s="97">
        <f>Juniori!FI17</f>
        <v>0</v>
      </c>
      <c r="FJ52" s="97">
        <f>Juniori!FJ17</f>
        <v>0</v>
      </c>
      <c r="FK52" s="97">
        <f>Juniori!FK17</f>
        <v>0</v>
      </c>
      <c r="FL52" s="97">
        <f>Juniori!FL17</f>
        <v>0</v>
      </c>
      <c r="FM52" s="97">
        <f>Juniori!FM17</f>
        <v>0</v>
      </c>
      <c r="FN52" s="97">
        <f>Juniori!FN17</f>
        <v>0</v>
      </c>
      <c r="FO52" s="97">
        <f>Juniori!FO17</f>
        <v>0</v>
      </c>
      <c r="FP52" s="97">
        <f>Juniori!FP17</f>
        <v>0</v>
      </c>
      <c r="FQ52" s="97">
        <f>Juniori!FQ17</f>
        <v>0</v>
      </c>
      <c r="FR52" s="97">
        <f>Juniori!FR17</f>
        <v>0</v>
      </c>
      <c r="FS52" s="97">
        <f>Juniori!FS17</f>
        <v>0</v>
      </c>
      <c r="FT52" s="97">
        <f>Juniori!FT17</f>
        <v>0</v>
      </c>
      <c r="FU52" s="97">
        <f>Juniori!FU17</f>
        <v>0</v>
      </c>
      <c r="FV52" s="97">
        <f>Juniori!FV17</f>
        <v>0</v>
      </c>
      <c r="FW52" s="97">
        <f>Juniori!FW17</f>
        <v>0</v>
      </c>
      <c r="FX52" s="97">
        <f>Juniori!FX17</f>
        <v>0</v>
      </c>
      <c r="FY52" s="97">
        <f>Juniori!FY17</f>
        <v>0</v>
      </c>
      <c r="FZ52" s="97">
        <f>Juniori!FZ17</f>
        <v>0</v>
      </c>
      <c r="GA52" s="97">
        <f>Juniori!GA17</f>
        <v>0</v>
      </c>
      <c r="GB52" s="97">
        <f>Juniori!GB17</f>
        <v>0</v>
      </c>
      <c r="GC52" s="97">
        <f>Juniori!GC17</f>
        <v>0</v>
      </c>
      <c r="GD52" s="97">
        <f>Juniori!GD17</f>
        <v>0</v>
      </c>
      <c r="GE52" s="97">
        <f>Juniori!GE17</f>
        <v>0</v>
      </c>
      <c r="GF52" s="97">
        <f>Juniori!GF17</f>
        <v>0</v>
      </c>
      <c r="GG52" s="97">
        <f>Juniori!GG17</f>
        <v>0</v>
      </c>
      <c r="GH52" s="97">
        <f>Juniori!GH17</f>
        <v>0</v>
      </c>
      <c r="GI52" s="97">
        <f>Juniori!GI17</f>
        <v>0</v>
      </c>
      <c r="GJ52" s="97">
        <f>Juniori!GJ17</f>
        <v>0</v>
      </c>
      <c r="GK52" s="97">
        <f>Juniori!GK17</f>
        <v>0</v>
      </c>
      <c r="GL52" s="97">
        <f>Juniori!GL17</f>
        <v>0</v>
      </c>
      <c r="GM52" s="97">
        <f>Juniori!GM17</f>
        <v>0</v>
      </c>
      <c r="GN52" s="97">
        <f>Juniori!GN17</f>
        <v>0</v>
      </c>
      <c r="GO52" s="97">
        <f>Juniori!GO17</f>
        <v>0</v>
      </c>
      <c r="GP52" s="97">
        <f>Juniori!GP17</f>
        <v>0</v>
      </c>
      <c r="GQ52" s="97">
        <f>Juniori!GQ17</f>
        <v>0</v>
      </c>
      <c r="GR52" s="97">
        <f>Juniori!GR17</f>
        <v>0</v>
      </c>
      <c r="GS52" s="97">
        <f>Juniori!GS17</f>
        <v>0</v>
      </c>
      <c r="GT52" s="97">
        <f>Juniori!GT17</f>
        <v>0</v>
      </c>
      <c r="GU52" s="97">
        <f>Juniori!GU17</f>
        <v>0</v>
      </c>
      <c r="GV52" s="97">
        <f>Juniori!GV17</f>
        <v>0</v>
      </c>
      <c r="GW52" s="97">
        <f>Juniori!GW17</f>
        <v>0</v>
      </c>
      <c r="GX52" s="97">
        <f>Juniori!GX17</f>
        <v>0</v>
      </c>
      <c r="GY52" s="97">
        <f>Juniori!GY17</f>
        <v>0</v>
      </c>
      <c r="GZ52" s="97">
        <f>Juniori!GZ17</f>
        <v>0</v>
      </c>
      <c r="HA52" s="97">
        <f>Juniori!HA17</f>
        <v>0</v>
      </c>
      <c r="HB52" s="97">
        <f>Juniori!HB17</f>
        <v>0</v>
      </c>
      <c r="HC52" s="97">
        <f>Juniori!HC17</f>
        <v>0</v>
      </c>
      <c r="HD52" s="97">
        <f>Juniori!HD17</f>
        <v>0</v>
      </c>
      <c r="HE52" s="97">
        <f>Juniori!HE17</f>
        <v>0</v>
      </c>
      <c r="HF52" s="97">
        <f>Juniori!HF17</f>
        <v>0</v>
      </c>
      <c r="HG52" s="97">
        <f>Juniori!HG17</f>
        <v>0</v>
      </c>
      <c r="HH52" s="97">
        <f>Juniori!HH17</f>
        <v>0</v>
      </c>
      <c r="HI52" s="97">
        <f>Juniori!HI17</f>
        <v>0</v>
      </c>
      <c r="HJ52" s="97">
        <f>Juniori!HJ17</f>
        <v>0</v>
      </c>
      <c r="HK52" s="97">
        <f>Juniori!HK17</f>
        <v>0</v>
      </c>
      <c r="HL52" s="97">
        <f>Juniori!HL17</f>
        <v>0</v>
      </c>
      <c r="HM52" s="97">
        <f>Juniori!HM17</f>
        <v>0</v>
      </c>
      <c r="HN52" s="97">
        <f>Juniori!HN17</f>
        <v>0</v>
      </c>
      <c r="HO52" s="97">
        <f>Juniori!HO17</f>
        <v>0</v>
      </c>
      <c r="HP52" s="97">
        <f>Juniori!HP17</f>
        <v>0</v>
      </c>
      <c r="HQ52" s="97">
        <f>Juniori!HQ17</f>
        <v>0</v>
      </c>
      <c r="HR52" s="97">
        <f>Juniori!HR17</f>
        <v>0</v>
      </c>
      <c r="HS52" s="97">
        <f>Juniori!HS17</f>
        <v>0</v>
      </c>
      <c r="HT52" s="97">
        <f>Juniori!HT17</f>
        <v>0</v>
      </c>
      <c r="HU52" s="97">
        <f>Juniori!HU17</f>
        <v>0</v>
      </c>
      <c r="HV52" s="97">
        <f>Juniori!HV17</f>
        <v>0</v>
      </c>
      <c r="HW52" s="97">
        <f>Juniori!HW17</f>
        <v>0</v>
      </c>
      <c r="HX52" s="97">
        <f>Juniori!HX17</f>
        <v>0</v>
      </c>
      <c r="HY52" s="97">
        <f>Juniori!HY17</f>
        <v>0</v>
      </c>
      <c r="HZ52" s="97">
        <f>Juniori!HZ17</f>
        <v>0</v>
      </c>
      <c r="IA52" s="97">
        <f>Juniori!IA17</f>
        <v>0</v>
      </c>
      <c r="IB52" s="97">
        <f>Juniori!IB17</f>
        <v>0</v>
      </c>
      <c r="IC52" s="97">
        <f>Juniori!IC17</f>
        <v>0</v>
      </c>
      <c r="ID52" s="97">
        <f>Juniori!ID17</f>
        <v>0</v>
      </c>
      <c r="IE52" s="97">
        <f>Juniori!IE17</f>
        <v>0</v>
      </c>
      <c r="IF52" s="97">
        <f>Juniori!IF17</f>
        <v>0</v>
      </c>
      <c r="IG52" s="97">
        <f>Juniori!IG17</f>
        <v>0</v>
      </c>
      <c r="IH52" s="97">
        <f>Juniori!IH17</f>
        <v>0</v>
      </c>
      <c r="II52" s="97">
        <f>Juniori!II17</f>
        <v>0</v>
      </c>
      <c r="IJ52" s="97">
        <f>Juniori!IJ17</f>
        <v>0</v>
      </c>
      <c r="IK52" s="97">
        <f>Juniori!IK17</f>
        <v>0</v>
      </c>
      <c r="IL52" s="97">
        <f>Juniori!IL17</f>
        <v>0</v>
      </c>
      <c r="IM52" s="97">
        <f>Juniori!IM17</f>
        <v>0</v>
      </c>
      <c r="IN52" s="97">
        <f>Juniori!IN17</f>
        <v>0</v>
      </c>
      <c r="IO52" s="97">
        <f>Juniori!IO17</f>
        <v>0</v>
      </c>
      <c r="IP52" s="97">
        <f>Juniori!IP17</f>
        <v>0</v>
      </c>
      <c r="IQ52" s="97">
        <f>Juniori!IQ17</f>
        <v>0</v>
      </c>
      <c r="IR52" s="97">
        <f>Juniori!IR17</f>
        <v>0</v>
      </c>
      <c r="IS52" s="97">
        <f>Juniori!IS17</f>
        <v>0</v>
      </c>
      <c r="IT52" s="97">
        <f>Juniori!IT17</f>
        <v>0</v>
      </c>
      <c r="IU52" s="97">
        <f>Juniori!IU17</f>
        <v>0</v>
      </c>
      <c r="IV52" s="97">
        <f>Juniori!IV17</f>
        <v>0</v>
      </c>
      <c r="IW52" s="97">
        <f>Juniori!IW17</f>
        <v>0</v>
      </c>
      <c r="IX52" s="97">
        <f>Juniori!IX17</f>
        <v>0</v>
      </c>
      <c r="IY52" s="97">
        <f>Juniori!IY17</f>
        <v>0</v>
      </c>
      <c r="IZ52" s="97">
        <f>Juniori!IZ17</f>
        <v>0</v>
      </c>
      <c r="JA52" s="97">
        <f>Juniori!JA17</f>
        <v>0</v>
      </c>
      <c r="JB52" s="97">
        <f>Juniori!JB17</f>
        <v>0</v>
      </c>
      <c r="JC52" s="97">
        <f>Juniori!JC17</f>
        <v>0</v>
      </c>
      <c r="JD52" s="97">
        <f>Juniori!JD17</f>
        <v>0</v>
      </c>
      <c r="JE52" s="97">
        <f>Juniori!JE17</f>
        <v>0</v>
      </c>
      <c r="JF52" s="97">
        <f>Juniori!JF17</f>
        <v>0</v>
      </c>
      <c r="JG52" s="97">
        <f>Juniori!JG17</f>
        <v>0</v>
      </c>
      <c r="JH52" s="97">
        <f>Juniori!JH17</f>
        <v>0</v>
      </c>
      <c r="JI52" s="97">
        <f>Juniori!JI17</f>
        <v>0</v>
      </c>
      <c r="JJ52" s="97">
        <f>Juniori!JJ17</f>
        <v>0</v>
      </c>
      <c r="JK52" s="97">
        <f>Juniori!JK17</f>
        <v>0</v>
      </c>
      <c r="JL52" s="97">
        <f>Juniori!JL17</f>
        <v>0</v>
      </c>
      <c r="JM52" s="97">
        <f>Juniori!JM17</f>
        <v>0</v>
      </c>
      <c r="JN52" s="97">
        <f>Juniori!JN17</f>
        <v>0</v>
      </c>
      <c r="JO52" s="97">
        <f>Juniori!JO17</f>
        <v>0</v>
      </c>
      <c r="JP52" s="97">
        <f>Juniori!JP17</f>
        <v>0</v>
      </c>
      <c r="JQ52" s="97">
        <f>Juniori!JQ17</f>
        <v>0</v>
      </c>
      <c r="JR52" s="97">
        <f>Juniori!JR17</f>
        <v>0</v>
      </c>
      <c r="JS52" s="97">
        <f>Juniori!JS17</f>
        <v>0</v>
      </c>
      <c r="JT52" s="97">
        <f>Juniori!JT17</f>
        <v>0</v>
      </c>
      <c r="JU52" s="97">
        <f>Juniori!JU17</f>
        <v>0</v>
      </c>
      <c r="JV52" s="97">
        <f>Juniori!JV17</f>
        <v>0</v>
      </c>
      <c r="JW52" s="97">
        <f>Juniori!JW17</f>
        <v>0</v>
      </c>
      <c r="JX52" s="97">
        <f>Juniori!JX17</f>
        <v>0</v>
      </c>
      <c r="JY52" s="97">
        <f>Juniori!JY17</f>
        <v>0</v>
      </c>
      <c r="JZ52" s="97">
        <f>Juniori!JZ17</f>
        <v>0</v>
      </c>
      <c r="KA52" s="97">
        <f>Juniori!KA17</f>
        <v>0</v>
      </c>
      <c r="KB52" s="97">
        <f>Juniori!KB17</f>
        <v>0</v>
      </c>
      <c r="KC52" s="97">
        <f>Juniori!KC17</f>
        <v>0</v>
      </c>
      <c r="KD52" s="97">
        <f>Juniori!KD17</f>
        <v>0</v>
      </c>
      <c r="KE52" s="97">
        <f>Juniori!KE17</f>
        <v>0</v>
      </c>
      <c r="KF52" s="97">
        <f>Juniori!KF17</f>
        <v>0</v>
      </c>
      <c r="KG52" s="97">
        <f>Juniori!KG17</f>
        <v>0</v>
      </c>
      <c r="KH52" s="97">
        <f>Juniori!KH17</f>
        <v>0</v>
      </c>
      <c r="KI52" s="97">
        <f>Juniori!KI17</f>
        <v>0</v>
      </c>
      <c r="KJ52" s="97">
        <f>Juniori!KJ17</f>
        <v>0</v>
      </c>
      <c r="KK52" s="97">
        <f>Juniori!KK17</f>
        <v>0</v>
      </c>
      <c r="KL52" s="97">
        <f>Juniori!KL17</f>
        <v>0</v>
      </c>
      <c r="KM52" s="97">
        <f>Juniori!KM17</f>
        <v>0</v>
      </c>
      <c r="KN52" s="97">
        <f>Juniori!KN17</f>
        <v>0</v>
      </c>
      <c r="KO52" s="97">
        <f>Juniori!KO17</f>
        <v>0</v>
      </c>
      <c r="KP52" s="97">
        <f>Juniori!KP17</f>
        <v>0</v>
      </c>
      <c r="KQ52" s="97">
        <f>Juniori!KQ17</f>
        <v>0</v>
      </c>
      <c r="KR52" s="97">
        <f>Juniori!KR17</f>
        <v>0</v>
      </c>
      <c r="KS52" s="97">
        <f>Juniori!KS17</f>
        <v>0</v>
      </c>
      <c r="KT52" s="97">
        <f>Juniori!KT17</f>
        <v>0</v>
      </c>
      <c r="KU52" s="97">
        <f>Juniori!KU17</f>
        <v>0</v>
      </c>
      <c r="KV52" s="97">
        <f>Juniori!KV17</f>
        <v>0</v>
      </c>
      <c r="KW52" s="97">
        <f>Juniori!KW17</f>
        <v>0</v>
      </c>
      <c r="KX52" s="97">
        <f>Juniori!KX17</f>
        <v>0</v>
      </c>
      <c r="KY52" s="97">
        <f>Juniori!KY17</f>
        <v>0</v>
      </c>
      <c r="KZ52" s="97">
        <f>Juniori!KZ17</f>
        <v>0</v>
      </c>
      <c r="LA52" s="97">
        <f>Juniori!LA17</f>
        <v>0</v>
      </c>
      <c r="LB52" s="97">
        <f>Juniori!LB17</f>
        <v>0</v>
      </c>
      <c r="LC52" s="97">
        <f>Juniori!LC17</f>
        <v>0</v>
      </c>
      <c r="LD52" s="97">
        <f>Juniori!LD17</f>
        <v>0</v>
      </c>
      <c r="LE52" s="97">
        <f>Juniori!LE17</f>
        <v>0</v>
      </c>
      <c r="LF52" s="97">
        <f>Juniori!LF17</f>
        <v>0</v>
      </c>
      <c r="LG52" s="97">
        <f>Juniori!LG17</f>
        <v>0</v>
      </c>
      <c r="LH52" s="97">
        <f>Juniori!LH17</f>
        <v>0</v>
      </c>
      <c r="LI52" s="97">
        <f>Juniori!LI17</f>
        <v>0</v>
      </c>
      <c r="LJ52" s="97">
        <f>Juniori!LJ17</f>
        <v>0</v>
      </c>
      <c r="LK52" s="97">
        <f>Juniori!LK17</f>
        <v>0</v>
      </c>
      <c r="LL52" s="97">
        <f>Juniori!LL17</f>
        <v>0</v>
      </c>
      <c r="LM52" s="97">
        <f>Juniori!LM17</f>
        <v>0</v>
      </c>
      <c r="LN52" s="97">
        <f>Juniori!LN17</f>
        <v>0</v>
      </c>
      <c r="LO52" s="97">
        <f>Juniori!LO17</f>
        <v>0</v>
      </c>
      <c r="LP52" s="97">
        <f>Juniori!LP17</f>
        <v>0</v>
      </c>
      <c r="LQ52" s="97">
        <f>Juniori!LQ17</f>
        <v>0</v>
      </c>
      <c r="LR52" s="97">
        <f>Juniori!LR17</f>
        <v>0</v>
      </c>
      <c r="LS52" s="97">
        <f>Juniori!LS17</f>
        <v>0</v>
      </c>
      <c r="LT52" s="97">
        <f>Juniori!LT17</f>
        <v>0</v>
      </c>
      <c r="LU52" s="97">
        <f>Juniori!LU17</f>
        <v>0</v>
      </c>
      <c r="LV52" s="97">
        <f>Juniori!LV17</f>
        <v>0</v>
      </c>
      <c r="LW52" s="97">
        <f>Juniori!LW17</f>
        <v>0</v>
      </c>
      <c r="LX52" s="97">
        <f>Juniori!LX17</f>
        <v>0</v>
      </c>
      <c r="LY52" s="97">
        <f>Juniori!LY17</f>
        <v>0</v>
      </c>
      <c r="LZ52" s="97">
        <f>Juniori!LZ17</f>
        <v>0</v>
      </c>
      <c r="MA52" s="97">
        <f>Juniori!MA17</f>
        <v>0</v>
      </c>
      <c r="MB52" s="97">
        <f>Juniori!MB17</f>
        <v>0</v>
      </c>
      <c r="MC52" s="97">
        <f>Juniori!MC17</f>
        <v>0</v>
      </c>
      <c r="MD52" s="97">
        <f>Juniori!MD17</f>
        <v>0</v>
      </c>
      <c r="ME52" s="97">
        <f>Juniori!ME17</f>
        <v>0</v>
      </c>
      <c r="MF52" s="97">
        <f>Juniori!MF17</f>
        <v>0</v>
      </c>
      <c r="MG52" s="97">
        <f>Juniori!MG17</f>
        <v>0</v>
      </c>
      <c r="MH52" s="97">
        <f>Juniori!MH17</f>
        <v>0</v>
      </c>
      <c r="MI52" s="97">
        <f>Juniori!MI17</f>
        <v>0</v>
      </c>
      <c r="MJ52" s="97">
        <f>Juniori!MJ17</f>
        <v>0</v>
      </c>
      <c r="MK52" s="97">
        <f>Juniori!MK17</f>
        <v>0</v>
      </c>
      <c r="ML52" s="97">
        <f>Juniori!ML17</f>
        <v>0</v>
      </c>
      <c r="MM52" s="97">
        <f>Juniori!MM17</f>
        <v>0</v>
      </c>
      <c r="MN52" s="97">
        <f>Juniori!MN17</f>
        <v>0</v>
      </c>
      <c r="MO52" s="97">
        <f>Juniori!MO17</f>
        <v>0</v>
      </c>
      <c r="MP52" s="97">
        <f>Juniori!MP17</f>
        <v>0</v>
      </c>
      <c r="MQ52" s="97">
        <f>Juniori!MQ17</f>
        <v>0</v>
      </c>
      <c r="MR52" s="97">
        <f>Juniori!MR17</f>
        <v>0</v>
      </c>
      <c r="MS52" s="97">
        <f>Juniori!MS17</f>
        <v>0</v>
      </c>
      <c r="MT52" s="97">
        <f>Juniori!MT17</f>
        <v>0</v>
      </c>
      <c r="MU52" s="97">
        <f>Juniori!MU17</f>
        <v>0</v>
      </c>
      <c r="MV52" s="97">
        <f>Juniori!MV17</f>
        <v>0</v>
      </c>
      <c r="MW52" s="97">
        <f>Juniori!MW17</f>
        <v>0</v>
      </c>
      <c r="MX52" s="97">
        <f>Juniori!MX17</f>
        <v>0</v>
      </c>
      <c r="MY52" s="97">
        <f>Juniori!MY17</f>
        <v>0</v>
      </c>
      <c r="MZ52" s="97">
        <f>Juniori!MZ17</f>
        <v>0</v>
      </c>
      <c r="NA52" s="97">
        <f>Juniori!NA17</f>
        <v>0</v>
      </c>
      <c r="NB52" s="97">
        <f>Juniori!NB17</f>
        <v>0</v>
      </c>
      <c r="NC52" s="97">
        <f>Juniori!NC17</f>
        <v>0</v>
      </c>
      <c r="ND52" s="97">
        <f>Juniori!ND17</f>
        <v>0</v>
      </c>
      <c r="NE52" s="97">
        <f>Juniori!NE17</f>
        <v>0</v>
      </c>
      <c r="NF52" s="97">
        <f>Juniori!NF17</f>
        <v>0</v>
      </c>
      <c r="NG52" s="97">
        <f>Juniori!NG17</f>
        <v>0</v>
      </c>
      <c r="NH52" s="97">
        <f>Juniori!NH17</f>
        <v>0</v>
      </c>
      <c r="NI52" s="97">
        <f>Juniori!NI17</f>
        <v>0</v>
      </c>
      <c r="NJ52" s="97">
        <f>Juniori!NJ17</f>
        <v>0</v>
      </c>
      <c r="NK52" s="97">
        <f>Juniori!NK17</f>
        <v>0</v>
      </c>
      <c r="NL52" s="97">
        <f>Juniori!NL17</f>
        <v>0</v>
      </c>
      <c r="NM52" s="97">
        <f>Juniori!NM17</f>
        <v>0</v>
      </c>
      <c r="NN52" s="97">
        <f>Juniori!NN17</f>
        <v>0</v>
      </c>
      <c r="NO52" s="97">
        <f>Juniori!NO17</f>
        <v>0</v>
      </c>
      <c r="NP52" s="97">
        <f>Juniori!NP17</f>
        <v>0</v>
      </c>
      <c r="NQ52" s="97">
        <f>Juniori!NQ17</f>
        <v>0</v>
      </c>
      <c r="NR52" s="97">
        <f>Juniori!NR17</f>
        <v>0</v>
      </c>
      <c r="NS52" s="97">
        <f>Juniori!NS17</f>
        <v>0</v>
      </c>
      <c r="NT52" s="97">
        <f>Juniori!NT17</f>
        <v>0</v>
      </c>
      <c r="NU52" s="97">
        <f>Juniori!NU17</f>
        <v>0</v>
      </c>
      <c r="NV52" s="97">
        <f>Juniori!NV17</f>
        <v>0</v>
      </c>
      <c r="NW52" s="97">
        <f>Juniori!NW17</f>
        <v>0</v>
      </c>
      <c r="NX52" s="97">
        <f>Juniori!NX17</f>
        <v>0</v>
      </c>
      <c r="NY52" s="97">
        <f>Juniori!NY17</f>
        <v>0</v>
      </c>
      <c r="NZ52" s="97">
        <f>Juniori!NZ17</f>
        <v>0</v>
      </c>
      <c r="OA52" s="97">
        <f>Juniori!OA17</f>
        <v>0</v>
      </c>
      <c r="OB52" s="97">
        <f>Juniori!OB17</f>
        <v>0</v>
      </c>
      <c r="OC52" s="97">
        <f>Juniori!OC17</f>
        <v>0</v>
      </c>
      <c r="OD52" s="97">
        <f>Juniori!OD17</f>
        <v>0</v>
      </c>
      <c r="OE52" s="97">
        <f>Juniori!OE17</f>
        <v>0</v>
      </c>
      <c r="OF52" s="97">
        <f>Juniori!OF17</f>
        <v>0</v>
      </c>
      <c r="OG52" s="97">
        <f>Juniori!OG17</f>
        <v>0</v>
      </c>
      <c r="OH52" s="97">
        <f>Juniori!OH17</f>
        <v>0</v>
      </c>
      <c r="OI52" s="97">
        <f>Juniori!OI17</f>
        <v>0</v>
      </c>
      <c r="OJ52" s="97">
        <f>Juniori!OJ17</f>
        <v>0</v>
      </c>
      <c r="OK52" s="97">
        <f>Juniori!OK17</f>
        <v>0</v>
      </c>
      <c r="OL52" s="97">
        <f>Juniori!OL17</f>
        <v>0</v>
      </c>
      <c r="OM52" s="97">
        <f>Juniori!OM17</f>
        <v>0</v>
      </c>
      <c r="ON52" s="97">
        <f>Juniori!ON17</f>
        <v>0</v>
      </c>
      <c r="OO52" s="97">
        <f>Juniori!OO17</f>
        <v>0</v>
      </c>
      <c r="OP52" s="97">
        <f>Juniori!OP17</f>
        <v>0</v>
      </c>
      <c r="OQ52" s="97">
        <f>Juniori!OQ17</f>
        <v>0</v>
      </c>
      <c r="OR52" s="97">
        <f>Juniori!OR17</f>
        <v>0</v>
      </c>
      <c r="OS52" s="97">
        <f>Juniori!OS17</f>
        <v>0</v>
      </c>
      <c r="OT52" s="97">
        <f>Juniori!OT17</f>
        <v>0</v>
      </c>
      <c r="OU52" s="97">
        <f>Juniori!OU17</f>
        <v>0</v>
      </c>
      <c r="OV52" s="97">
        <f>Juniori!OV17</f>
        <v>0</v>
      </c>
      <c r="OW52" s="97">
        <f>Juniori!OW17</f>
        <v>0</v>
      </c>
      <c r="OX52" s="97">
        <f>Juniori!OX17</f>
        <v>0</v>
      </c>
      <c r="OY52" s="97">
        <f>Juniori!OY17</f>
        <v>0</v>
      </c>
      <c r="OZ52" s="97">
        <f>Juniori!OZ17</f>
        <v>0</v>
      </c>
      <c r="PA52" s="97">
        <f>Juniori!PA17</f>
        <v>0</v>
      </c>
      <c r="PB52" s="97">
        <f>Juniori!PB17</f>
        <v>0</v>
      </c>
      <c r="PC52" s="97">
        <f>Juniori!PC17</f>
        <v>0</v>
      </c>
      <c r="PD52" s="97">
        <f>Juniori!PD17</f>
        <v>0</v>
      </c>
      <c r="PE52" s="97">
        <f>Juniori!PE17</f>
        <v>0</v>
      </c>
      <c r="PF52" s="97">
        <f>Juniori!PF17</f>
        <v>0</v>
      </c>
      <c r="PG52" s="97">
        <f>Juniori!PG17</f>
        <v>0</v>
      </c>
      <c r="PH52" s="97">
        <f>Juniori!PH17</f>
        <v>0</v>
      </c>
      <c r="PI52" s="97">
        <f>Juniori!PI17</f>
        <v>0</v>
      </c>
      <c r="PJ52" s="97">
        <f>Juniori!PJ17</f>
        <v>0</v>
      </c>
      <c r="PK52" s="97">
        <f>Juniori!PK17</f>
        <v>0</v>
      </c>
      <c r="PL52" s="97">
        <f>Juniori!PL17</f>
        <v>0</v>
      </c>
      <c r="PM52" s="97">
        <f>Juniori!PM17</f>
        <v>0</v>
      </c>
      <c r="PN52" s="97">
        <f>Juniori!PN17</f>
        <v>0</v>
      </c>
      <c r="PO52" s="97">
        <f>Juniori!PO17</f>
        <v>0</v>
      </c>
      <c r="PP52" s="97">
        <f>Juniori!PP17</f>
        <v>0</v>
      </c>
      <c r="PQ52" s="97">
        <f>Juniori!PQ17</f>
        <v>0</v>
      </c>
      <c r="PR52" s="97">
        <f>Juniori!PR17</f>
        <v>0</v>
      </c>
      <c r="PS52" s="97">
        <f>Juniori!PS17</f>
        <v>0</v>
      </c>
      <c r="PT52" s="97">
        <f>Juniori!PT17</f>
        <v>0</v>
      </c>
      <c r="PU52" s="97">
        <f>Juniori!PU17</f>
        <v>0</v>
      </c>
      <c r="PV52" s="97">
        <f>Juniori!PV17</f>
        <v>0</v>
      </c>
      <c r="PW52" s="97">
        <f>Juniori!PW17</f>
        <v>0</v>
      </c>
      <c r="PX52" s="97">
        <f>Juniori!PX17</f>
        <v>0</v>
      </c>
      <c r="PY52" s="97">
        <f>Juniori!PY17</f>
        <v>0</v>
      </c>
      <c r="PZ52" s="97">
        <f>Juniori!PZ17</f>
        <v>0</v>
      </c>
      <c r="QA52" s="97">
        <f>Juniori!QA17</f>
        <v>0</v>
      </c>
      <c r="QB52" s="97">
        <f>Juniori!QB17</f>
        <v>0</v>
      </c>
      <c r="QC52" s="97">
        <f>Juniori!QC17</f>
        <v>0</v>
      </c>
      <c r="QD52" s="97">
        <f>Juniori!QD17</f>
        <v>0</v>
      </c>
      <c r="QE52" s="97">
        <f>Juniori!QE17</f>
        <v>0</v>
      </c>
      <c r="QF52" s="97">
        <f>Juniori!QF17</f>
        <v>0</v>
      </c>
      <c r="QG52" s="97">
        <f>Juniori!QG17</f>
        <v>0</v>
      </c>
      <c r="QH52" s="97">
        <f>Juniori!QH17</f>
        <v>0</v>
      </c>
      <c r="QI52" s="97">
        <f>Juniori!QI17</f>
        <v>0</v>
      </c>
      <c r="QJ52" s="97">
        <f>Juniori!QJ17</f>
        <v>0</v>
      </c>
      <c r="QK52" s="97">
        <f>Juniori!QK17</f>
        <v>0</v>
      </c>
      <c r="QL52" s="97">
        <f>Juniori!QL17</f>
        <v>0</v>
      </c>
      <c r="QM52" s="97">
        <f>Juniori!QM17</f>
        <v>0</v>
      </c>
      <c r="QN52" s="97">
        <f>Juniori!QN17</f>
        <v>0</v>
      </c>
      <c r="QO52" s="97">
        <f>Juniori!QO17</f>
        <v>0</v>
      </c>
      <c r="QP52" s="97">
        <f>Juniori!QP17</f>
        <v>0</v>
      </c>
      <c r="QQ52" s="97">
        <f>Juniori!QQ17</f>
        <v>0</v>
      </c>
      <c r="QR52" s="97">
        <f>Juniori!QR17</f>
        <v>0</v>
      </c>
      <c r="QS52" s="97">
        <f>Juniori!QS17</f>
        <v>0</v>
      </c>
      <c r="QT52" s="97">
        <f>Juniori!QT17</f>
        <v>0</v>
      </c>
      <c r="QU52" s="97">
        <f>Juniori!QU17</f>
        <v>0</v>
      </c>
      <c r="QV52" s="97">
        <f>Juniori!QV17</f>
        <v>0</v>
      </c>
      <c r="QW52" s="97">
        <f>Juniori!QW17</f>
        <v>0</v>
      </c>
      <c r="QX52" s="97">
        <f>Juniori!QX17</f>
        <v>0</v>
      </c>
      <c r="QY52" s="97">
        <f>Juniori!QY17</f>
        <v>0</v>
      </c>
      <c r="QZ52" s="97">
        <f>Juniori!QZ17</f>
        <v>0</v>
      </c>
      <c r="RA52" s="97">
        <f>Juniori!RA17</f>
        <v>0</v>
      </c>
      <c r="RB52" s="97">
        <f>Juniori!RB17</f>
        <v>0</v>
      </c>
      <c r="RC52" s="97">
        <f>Juniori!RC17</f>
        <v>0</v>
      </c>
      <c r="RD52" s="97">
        <f>Juniori!RD17</f>
        <v>0</v>
      </c>
      <c r="RE52" s="97">
        <f>Juniori!RE17</f>
        <v>0</v>
      </c>
      <c r="RF52" s="97">
        <f>Juniori!RF17</f>
        <v>0</v>
      </c>
      <c r="RG52" s="97">
        <f>Juniori!RG17</f>
        <v>0</v>
      </c>
      <c r="RH52" s="97">
        <f>Juniori!RH17</f>
        <v>0</v>
      </c>
      <c r="RI52" s="97">
        <f>Juniori!RI17</f>
        <v>0</v>
      </c>
      <c r="RJ52" s="97">
        <f>Juniori!RJ17</f>
        <v>0</v>
      </c>
      <c r="RK52" s="97">
        <f>Juniori!RK17</f>
        <v>0</v>
      </c>
      <c r="RL52" s="97">
        <f>Juniori!RL17</f>
        <v>0</v>
      </c>
      <c r="RM52" s="97">
        <f>Juniori!RM17</f>
        <v>0</v>
      </c>
      <c r="RN52" s="97">
        <f>Juniori!RN17</f>
        <v>0</v>
      </c>
      <c r="RO52" s="97">
        <f>Juniori!RO17</f>
        <v>0</v>
      </c>
      <c r="RP52" s="97">
        <f>Juniori!RP17</f>
        <v>0</v>
      </c>
      <c r="RQ52" s="97">
        <f>Juniori!RQ17</f>
        <v>0</v>
      </c>
      <c r="RR52" s="97">
        <f>Juniori!RR17</f>
        <v>0</v>
      </c>
      <c r="RS52" s="97">
        <f>Juniori!RS17</f>
        <v>0</v>
      </c>
      <c r="RT52" s="97">
        <f>Juniori!RT17</f>
        <v>0</v>
      </c>
      <c r="RU52" s="97">
        <f>Juniori!RU17</f>
        <v>0</v>
      </c>
      <c r="RV52" s="97">
        <f>Juniori!RV17</f>
        <v>0</v>
      </c>
      <c r="RW52" s="97">
        <f>Juniori!RW17</f>
        <v>0</v>
      </c>
      <c r="RX52" s="97">
        <f>Juniori!RX17</f>
        <v>0</v>
      </c>
      <c r="RY52" s="97">
        <f>Juniori!RY17</f>
        <v>0</v>
      </c>
      <c r="RZ52" s="97">
        <f>Juniori!RZ17</f>
        <v>0</v>
      </c>
      <c r="SA52" s="97">
        <f>Juniori!SA17</f>
        <v>0</v>
      </c>
      <c r="SB52" s="97">
        <f>Juniori!SB17</f>
        <v>0</v>
      </c>
      <c r="SC52" s="97">
        <f>Juniori!SC17</f>
        <v>0</v>
      </c>
      <c r="SD52" s="97">
        <f>Juniori!SD17</f>
        <v>0</v>
      </c>
      <c r="SE52" s="97">
        <f>Juniori!SE17</f>
        <v>0</v>
      </c>
      <c r="SF52" s="97">
        <f>Juniori!SF17</f>
        <v>0</v>
      </c>
      <c r="SG52" s="97">
        <f>Juniori!SG17</f>
        <v>0</v>
      </c>
      <c r="SH52" s="97">
        <f>Juniori!SH17</f>
        <v>0</v>
      </c>
      <c r="SI52" s="97">
        <f>Juniori!SI17</f>
        <v>0</v>
      </c>
      <c r="SJ52" s="97">
        <f>Juniori!SJ17</f>
        <v>0</v>
      </c>
      <c r="SK52" s="97">
        <f>Juniori!SK17</f>
        <v>0</v>
      </c>
      <c r="SL52" s="97">
        <f>Juniori!SL17</f>
        <v>0</v>
      </c>
      <c r="SM52" s="97">
        <f>Juniori!SM17</f>
        <v>0</v>
      </c>
      <c r="SN52" s="97">
        <f>Juniori!SN17</f>
        <v>0</v>
      </c>
      <c r="SO52" s="97">
        <f>Juniori!SO17</f>
        <v>0</v>
      </c>
      <c r="SP52" s="97">
        <f>Juniori!SP17</f>
        <v>0</v>
      </c>
      <c r="SQ52" s="97">
        <f>Juniori!SQ17</f>
        <v>0</v>
      </c>
      <c r="SR52" s="97">
        <f>Juniori!SR17</f>
        <v>0</v>
      </c>
      <c r="SS52" s="97">
        <f>Juniori!SS17</f>
        <v>0</v>
      </c>
      <c r="ST52" s="97">
        <f>Juniori!ST17</f>
        <v>0</v>
      </c>
      <c r="SU52" s="97">
        <f>Juniori!SU17</f>
        <v>0</v>
      </c>
      <c r="SV52" s="97">
        <f>Juniori!SV17</f>
        <v>0</v>
      </c>
      <c r="SW52" s="97">
        <f>Juniori!SW17</f>
        <v>0</v>
      </c>
      <c r="SX52" s="97">
        <f>Juniori!SX17</f>
        <v>0</v>
      </c>
      <c r="SY52" s="97">
        <f>Juniori!SY17</f>
        <v>0</v>
      </c>
      <c r="SZ52" s="97">
        <f>Juniori!SZ17</f>
        <v>0</v>
      </c>
      <c r="TA52" s="97">
        <f>Juniori!TA17</f>
        <v>0</v>
      </c>
      <c r="TB52" s="97">
        <f>Juniori!TB17</f>
        <v>0</v>
      </c>
    </row>
    <row r="53" spans="1:522" s="1" customFormat="1" ht="18" customHeight="1" x14ac:dyDescent="0.2">
      <c r="A53" s="12"/>
      <c r="B53" s="11" t="s">
        <v>545</v>
      </c>
      <c r="C53" s="1">
        <v>11792</v>
      </c>
      <c r="E53" s="4" t="s">
        <v>544</v>
      </c>
      <c r="F53" s="9">
        <v>9218</v>
      </c>
      <c r="G53" s="9" t="s">
        <v>96</v>
      </c>
      <c r="H53" s="4" t="s">
        <v>35</v>
      </c>
      <c r="I53" s="1">
        <f t="shared" si="4"/>
        <v>0</v>
      </c>
      <c r="J53" s="12">
        <f>Tabuľka3[[#This Row],[Stĺpec9]]</f>
        <v>0</v>
      </c>
      <c r="K53" s="97">
        <f>Juniori!K18</f>
        <v>0</v>
      </c>
      <c r="L53" s="97">
        <f>Juniori!L18</f>
        <v>0</v>
      </c>
      <c r="M53" s="97">
        <f>Juniori!M18</f>
        <v>0</v>
      </c>
      <c r="N53" s="97">
        <f>Juniori!N18</f>
        <v>0</v>
      </c>
      <c r="O53" s="97">
        <f>Juniori!O18</f>
        <v>0</v>
      </c>
      <c r="P53" s="97">
        <f>Juniori!P18</f>
        <v>0</v>
      </c>
      <c r="Q53" s="97">
        <f>Juniori!Q18</f>
        <v>0</v>
      </c>
      <c r="R53" s="97">
        <f>Juniori!R18</f>
        <v>0</v>
      </c>
      <c r="S53" s="97">
        <f>Juniori!S18</f>
        <v>0</v>
      </c>
      <c r="T53" s="97">
        <f>Juniori!T18</f>
        <v>0</v>
      </c>
      <c r="U53" s="97">
        <f>Juniori!U18</f>
        <v>0</v>
      </c>
      <c r="V53" s="97">
        <f>Juniori!V18</f>
        <v>0</v>
      </c>
      <c r="W53" s="97">
        <f>Juniori!W18</f>
        <v>0</v>
      </c>
      <c r="X53" s="97">
        <f>Juniori!X18</f>
        <v>0</v>
      </c>
      <c r="Y53" s="97">
        <f>Juniori!Y18</f>
        <v>0</v>
      </c>
      <c r="Z53" s="97">
        <f>Juniori!Z18</f>
        <v>0</v>
      </c>
      <c r="AA53" s="97">
        <f>Juniori!AA18</f>
        <v>0</v>
      </c>
      <c r="AB53" s="97">
        <f>Juniori!AB18</f>
        <v>0</v>
      </c>
      <c r="AC53" s="97">
        <f>Juniori!AC18</f>
        <v>0</v>
      </c>
      <c r="AD53" s="97">
        <f>Juniori!AD18</f>
        <v>0</v>
      </c>
      <c r="AE53" s="97">
        <f>Juniori!AE18</f>
        <v>0</v>
      </c>
      <c r="AF53" s="97">
        <f>Juniori!AF18</f>
        <v>0</v>
      </c>
      <c r="AG53" s="97">
        <f>Juniori!AG18</f>
        <v>0</v>
      </c>
      <c r="AH53" s="97" t="str">
        <f>Juniori!AH18</f>
        <v>o</v>
      </c>
      <c r="AI53" s="97">
        <f>Juniori!AI18</f>
        <v>0</v>
      </c>
      <c r="AJ53" s="97">
        <f>Juniori!AJ18</f>
        <v>0</v>
      </c>
      <c r="AK53" s="97">
        <f>Juniori!AK18</f>
        <v>0</v>
      </c>
      <c r="AL53" s="97">
        <f>Juniori!AL18</f>
        <v>0</v>
      </c>
      <c r="AM53" s="97">
        <f>Juniori!AM18</f>
        <v>0</v>
      </c>
      <c r="AN53" s="97">
        <f>Juniori!AN18</f>
        <v>0</v>
      </c>
      <c r="AO53" s="97">
        <f>Juniori!AO18</f>
        <v>0</v>
      </c>
      <c r="AP53" s="97">
        <f>Juniori!AP18</f>
        <v>0</v>
      </c>
      <c r="AQ53" s="97" t="str">
        <f>Juniori!AQ18</f>
        <v>o</v>
      </c>
      <c r="AR53" s="97">
        <f>Juniori!AR18</f>
        <v>0</v>
      </c>
      <c r="AS53" s="97">
        <f>Juniori!AS18</f>
        <v>0</v>
      </c>
      <c r="AT53" s="97">
        <f>Juniori!AT18</f>
        <v>0</v>
      </c>
      <c r="AU53" s="97">
        <f>Juniori!AU18</f>
        <v>0</v>
      </c>
      <c r="AV53" s="97">
        <f>Juniori!AV18</f>
        <v>0</v>
      </c>
      <c r="AW53" s="97">
        <f>Juniori!AW18</f>
        <v>0</v>
      </c>
      <c r="AX53" s="97">
        <f>Juniori!AX18</f>
        <v>0</v>
      </c>
      <c r="AY53" s="97">
        <f>Juniori!AY18</f>
        <v>0</v>
      </c>
      <c r="AZ53" s="97">
        <f>Juniori!AZ18</f>
        <v>0</v>
      </c>
      <c r="BA53" s="97">
        <f>Juniori!BA18</f>
        <v>0</v>
      </c>
      <c r="BB53" s="97">
        <f>Juniori!BB18</f>
        <v>0</v>
      </c>
      <c r="BC53" s="97">
        <f>Juniori!BC18</f>
        <v>0</v>
      </c>
      <c r="BD53" s="97">
        <f>Juniori!BD18</f>
        <v>0</v>
      </c>
      <c r="BE53" s="97">
        <f>Juniori!BE18</f>
        <v>0</v>
      </c>
      <c r="BF53" s="97">
        <f>Juniori!BF18</f>
        <v>0</v>
      </c>
      <c r="BG53" s="97">
        <f>Juniori!BG18</f>
        <v>0</v>
      </c>
      <c r="BH53" s="97">
        <f>Juniori!BH18</f>
        <v>0</v>
      </c>
      <c r="BI53" s="97">
        <f>Juniori!BI18</f>
        <v>0</v>
      </c>
      <c r="BJ53" s="97">
        <f>Juniori!BJ18</f>
        <v>0</v>
      </c>
      <c r="BK53" s="97">
        <f>Juniori!BK18</f>
        <v>0</v>
      </c>
      <c r="BL53" s="97">
        <f>Juniori!BL18</f>
        <v>0</v>
      </c>
      <c r="BM53" s="97">
        <f>Juniori!BM18</f>
        <v>0</v>
      </c>
      <c r="BN53" s="97">
        <f>Juniori!BN18</f>
        <v>0</v>
      </c>
      <c r="BO53" s="97">
        <f>Juniori!BO18</f>
        <v>0</v>
      </c>
      <c r="BP53" s="97">
        <f>Juniori!BP18</f>
        <v>0</v>
      </c>
      <c r="BQ53" s="97">
        <f>Juniori!BQ18</f>
        <v>0</v>
      </c>
      <c r="BR53" s="97">
        <f>Juniori!BR18</f>
        <v>0</v>
      </c>
      <c r="BS53" s="97">
        <f>Juniori!BS18</f>
        <v>0</v>
      </c>
      <c r="BT53" s="97">
        <f>Juniori!BT18</f>
        <v>0</v>
      </c>
      <c r="BU53" s="97">
        <f>Juniori!BU18</f>
        <v>0</v>
      </c>
      <c r="BV53" s="97">
        <f>Juniori!BV18</f>
        <v>0</v>
      </c>
      <c r="BW53" s="97">
        <f>Juniori!BW18</f>
        <v>0</v>
      </c>
      <c r="BX53" s="97">
        <f>Juniori!BX18</f>
        <v>0</v>
      </c>
      <c r="BY53" s="97">
        <f>Juniori!BY18</f>
        <v>0</v>
      </c>
      <c r="BZ53" s="97">
        <f>Juniori!BZ18</f>
        <v>0</v>
      </c>
      <c r="CA53" s="97">
        <f>Juniori!CA18</f>
        <v>0</v>
      </c>
      <c r="CB53" s="97">
        <f>Juniori!CB18</f>
        <v>0</v>
      </c>
      <c r="CC53" s="97">
        <f>Juniori!CC18</f>
        <v>0</v>
      </c>
      <c r="CD53" s="97">
        <f>Juniori!CD18</f>
        <v>0</v>
      </c>
      <c r="CE53" s="97">
        <f>Juniori!CE18</f>
        <v>0</v>
      </c>
      <c r="CF53" s="97">
        <f>Juniori!CF18</f>
        <v>0</v>
      </c>
      <c r="CG53" s="97">
        <f>Juniori!CG18</f>
        <v>0</v>
      </c>
      <c r="CH53" s="97">
        <f>Juniori!CH18</f>
        <v>0</v>
      </c>
      <c r="CI53" s="97">
        <f>Juniori!CI18</f>
        <v>0</v>
      </c>
      <c r="CJ53" s="97">
        <f>Juniori!CJ18</f>
        <v>0</v>
      </c>
      <c r="CK53" s="97">
        <f>Juniori!CK18</f>
        <v>0</v>
      </c>
      <c r="CL53" s="97">
        <f>Juniori!CL18</f>
        <v>0</v>
      </c>
      <c r="CM53" s="97">
        <f>Juniori!CM18</f>
        <v>0</v>
      </c>
      <c r="CN53" s="97">
        <f>Juniori!CN18</f>
        <v>0</v>
      </c>
      <c r="CO53" s="97">
        <f>Juniori!CO18</f>
        <v>0</v>
      </c>
      <c r="CP53" s="97">
        <f>Juniori!CP18</f>
        <v>0</v>
      </c>
      <c r="CQ53" s="97">
        <f>Juniori!CQ18</f>
        <v>0</v>
      </c>
      <c r="CR53" s="97">
        <f>Juniori!CR18</f>
        <v>0</v>
      </c>
      <c r="CS53" s="97">
        <f>Juniori!CS18</f>
        <v>0</v>
      </c>
      <c r="CT53" s="97">
        <f>Juniori!CT18</f>
        <v>0</v>
      </c>
      <c r="CU53" s="97">
        <f>Juniori!CU18</f>
        <v>0</v>
      </c>
      <c r="CV53" s="97">
        <f>Juniori!CV18</f>
        <v>0</v>
      </c>
      <c r="CW53" s="97">
        <f>Juniori!CW18</f>
        <v>0</v>
      </c>
      <c r="CX53" s="97">
        <f>Juniori!CX18</f>
        <v>0</v>
      </c>
      <c r="CY53" s="97">
        <f>Juniori!CY18</f>
        <v>0</v>
      </c>
      <c r="CZ53" s="97">
        <f>Juniori!CZ18</f>
        <v>0</v>
      </c>
      <c r="DA53" s="97">
        <f>Juniori!DA18</f>
        <v>0</v>
      </c>
      <c r="DB53" s="97">
        <f>Juniori!DB18</f>
        <v>0</v>
      </c>
      <c r="DC53" s="97">
        <f>Juniori!DC18</f>
        <v>0</v>
      </c>
      <c r="DD53" s="97">
        <f>Juniori!DD18</f>
        <v>0</v>
      </c>
      <c r="DE53" s="97">
        <f>Juniori!DE18</f>
        <v>0</v>
      </c>
      <c r="DF53" s="97">
        <f>Juniori!DF18</f>
        <v>0</v>
      </c>
      <c r="DG53" s="97">
        <f>Juniori!DG18</f>
        <v>0</v>
      </c>
      <c r="DH53" s="97">
        <f>Juniori!DH18</f>
        <v>0</v>
      </c>
      <c r="DI53" s="97">
        <f>Juniori!DI18</f>
        <v>0</v>
      </c>
      <c r="DJ53" s="97">
        <f>Juniori!DJ18</f>
        <v>0</v>
      </c>
      <c r="DK53" s="97">
        <f>Juniori!DK18</f>
        <v>0</v>
      </c>
      <c r="DL53" s="97">
        <f>Juniori!DL18</f>
        <v>0</v>
      </c>
      <c r="DM53" s="97">
        <f>Juniori!DM18</f>
        <v>0</v>
      </c>
      <c r="DN53" s="97">
        <f>Juniori!DN18</f>
        <v>0</v>
      </c>
      <c r="DO53" s="97">
        <f>Juniori!DO18</f>
        <v>0</v>
      </c>
      <c r="DP53" s="97">
        <f>Juniori!DP18</f>
        <v>0</v>
      </c>
      <c r="DQ53" s="97">
        <f>Juniori!DQ18</f>
        <v>0</v>
      </c>
      <c r="DR53" s="97">
        <f>Juniori!DR18</f>
        <v>0</v>
      </c>
      <c r="DS53" s="97">
        <f>Juniori!DS18</f>
        <v>0</v>
      </c>
      <c r="DT53" s="97">
        <f>Juniori!DT18</f>
        <v>0</v>
      </c>
      <c r="DU53" s="97">
        <f>Juniori!DU18</f>
        <v>0</v>
      </c>
      <c r="DV53" s="97">
        <f>Juniori!DV18</f>
        <v>0</v>
      </c>
      <c r="DW53" s="97">
        <f>Juniori!DW18</f>
        <v>0</v>
      </c>
      <c r="DX53" s="97">
        <f>Juniori!DX18</f>
        <v>0</v>
      </c>
      <c r="DY53" s="97">
        <f>Juniori!DY18</f>
        <v>0</v>
      </c>
      <c r="DZ53" s="97">
        <f>Juniori!DZ18</f>
        <v>0</v>
      </c>
      <c r="EA53" s="97">
        <f>Juniori!EA18</f>
        <v>0</v>
      </c>
      <c r="EB53" s="97">
        <f>Juniori!EB18</f>
        <v>0</v>
      </c>
      <c r="EC53" s="97">
        <f>Juniori!EC18</f>
        <v>0</v>
      </c>
      <c r="ED53" s="97">
        <f>Juniori!ED18</f>
        <v>0</v>
      </c>
      <c r="EE53" s="97">
        <f>Juniori!EE18</f>
        <v>0</v>
      </c>
      <c r="EF53" s="97">
        <f>Juniori!EF18</f>
        <v>0</v>
      </c>
      <c r="EG53" s="97">
        <f>Juniori!EG18</f>
        <v>0</v>
      </c>
      <c r="EH53" s="97">
        <f>Juniori!EH18</f>
        <v>0</v>
      </c>
      <c r="EI53" s="97">
        <f>Juniori!EI18</f>
        <v>0</v>
      </c>
      <c r="EJ53" s="97">
        <f>Juniori!EJ18</f>
        <v>0</v>
      </c>
      <c r="EK53" s="97">
        <f>Juniori!EK18</f>
        <v>0</v>
      </c>
      <c r="EL53" s="97">
        <f>Juniori!EL18</f>
        <v>0</v>
      </c>
      <c r="EM53" s="97">
        <f>Juniori!EM18</f>
        <v>0</v>
      </c>
      <c r="EN53" s="97">
        <f>Juniori!EN18</f>
        <v>0</v>
      </c>
      <c r="EO53" s="97">
        <f>Juniori!EO18</f>
        <v>0</v>
      </c>
      <c r="EP53" s="97">
        <f>Juniori!EP18</f>
        <v>0</v>
      </c>
      <c r="EQ53" s="97">
        <f>Juniori!EQ18</f>
        <v>0</v>
      </c>
      <c r="ER53" s="97">
        <f>Juniori!ER18</f>
        <v>0</v>
      </c>
      <c r="ES53" s="97">
        <f>Juniori!ES18</f>
        <v>0</v>
      </c>
      <c r="ET53" s="97">
        <f>Juniori!ET18</f>
        <v>0</v>
      </c>
      <c r="EU53" s="97">
        <f>Juniori!EU18</f>
        <v>0</v>
      </c>
      <c r="EV53" s="97">
        <f>Juniori!EV18</f>
        <v>0</v>
      </c>
      <c r="EW53" s="97">
        <f>Juniori!EW18</f>
        <v>0</v>
      </c>
      <c r="EX53" s="97">
        <f>Juniori!EX18</f>
        <v>0</v>
      </c>
      <c r="EY53" s="97">
        <f>Juniori!EY18</f>
        <v>0</v>
      </c>
      <c r="EZ53" s="97">
        <f>Juniori!EZ18</f>
        <v>0</v>
      </c>
      <c r="FA53" s="97">
        <f>Juniori!FA18</f>
        <v>0</v>
      </c>
      <c r="FB53" s="97">
        <f>Juniori!FB18</f>
        <v>0</v>
      </c>
      <c r="FC53" s="97">
        <f>Juniori!FC18</f>
        <v>0</v>
      </c>
      <c r="FD53" s="97">
        <f>Juniori!FD18</f>
        <v>0</v>
      </c>
      <c r="FE53" s="97">
        <f>Juniori!FE18</f>
        <v>0</v>
      </c>
      <c r="FF53" s="97">
        <f>Juniori!FF18</f>
        <v>0</v>
      </c>
      <c r="FG53" s="97">
        <f>Juniori!FG18</f>
        <v>0</v>
      </c>
      <c r="FH53" s="97">
        <f>Juniori!FH18</f>
        <v>0</v>
      </c>
      <c r="FI53" s="97">
        <f>Juniori!FI18</f>
        <v>0</v>
      </c>
      <c r="FJ53" s="97">
        <f>Juniori!FJ18</f>
        <v>0</v>
      </c>
      <c r="FK53" s="97">
        <f>Juniori!FK18</f>
        <v>0</v>
      </c>
      <c r="FL53" s="97">
        <f>Juniori!FL18</f>
        <v>0</v>
      </c>
      <c r="FM53" s="97">
        <f>Juniori!FM18</f>
        <v>0</v>
      </c>
      <c r="FN53" s="97">
        <f>Juniori!FN18</f>
        <v>0</v>
      </c>
      <c r="FO53" s="97">
        <f>Juniori!FO18</f>
        <v>0</v>
      </c>
      <c r="FP53" s="97">
        <f>Juniori!FP18</f>
        <v>0</v>
      </c>
      <c r="FQ53" s="97">
        <f>Juniori!FQ18</f>
        <v>0</v>
      </c>
      <c r="FR53" s="97">
        <f>Juniori!FR18</f>
        <v>0</v>
      </c>
      <c r="FS53" s="97">
        <f>Juniori!FS18</f>
        <v>0</v>
      </c>
      <c r="FT53" s="97">
        <f>Juniori!FT18</f>
        <v>0</v>
      </c>
      <c r="FU53" s="97">
        <f>Juniori!FU18</f>
        <v>0</v>
      </c>
      <c r="FV53" s="97">
        <f>Juniori!FV18</f>
        <v>0</v>
      </c>
      <c r="FW53" s="97">
        <f>Juniori!FW18</f>
        <v>0</v>
      </c>
      <c r="FX53" s="97">
        <f>Juniori!FX18</f>
        <v>0</v>
      </c>
      <c r="FY53" s="97">
        <f>Juniori!FY18</f>
        <v>0</v>
      </c>
      <c r="FZ53" s="97">
        <f>Juniori!FZ18</f>
        <v>0</v>
      </c>
      <c r="GA53" s="97">
        <f>Juniori!GA18</f>
        <v>0</v>
      </c>
      <c r="GB53" s="97">
        <f>Juniori!GB18</f>
        <v>0</v>
      </c>
      <c r="GC53" s="97">
        <f>Juniori!GC18</f>
        <v>0</v>
      </c>
      <c r="GD53" s="97">
        <f>Juniori!GD18</f>
        <v>0</v>
      </c>
      <c r="GE53" s="97">
        <f>Juniori!GE18</f>
        <v>0</v>
      </c>
      <c r="GF53" s="97">
        <f>Juniori!GF18</f>
        <v>0</v>
      </c>
      <c r="GG53" s="97">
        <f>Juniori!GG18</f>
        <v>0</v>
      </c>
      <c r="GH53" s="97">
        <f>Juniori!GH18</f>
        <v>0</v>
      </c>
      <c r="GI53" s="97">
        <f>Juniori!GI18</f>
        <v>0</v>
      </c>
      <c r="GJ53" s="97">
        <f>Juniori!GJ18</f>
        <v>0</v>
      </c>
      <c r="GK53" s="97">
        <f>Juniori!GK18</f>
        <v>0</v>
      </c>
      <c r="GL53" s="97">
        <f>Juniori!GL18</f>
        <v>0</v>
      </c>
      <c r="GM53" s="97">
        <f>Juniori!GM18</f>
        <v>0</v>
      </c>
      <c r="GN53" s="97">
        <f>Juniori!GN18</f>
        <v>0</v>
      </c>
      <c r="GO53" s="97">
        <f>Juniori!GO18</f>
        <v>0</v>
      </c>
      <c r="GP53" s="97">
        <f>Juniori!GP18</f>
        <v>0</v>
      </c>
      <c r="GQ53" s="97">
        <f>Juniori!GQ18</f>
        <v>0</v>
      </c>
      <c r="GR53" s="97">
        <f>Juniori!GR18</f>
        <v>0</v>
      </c>
      <c r="GS53" s="97">
        <f>Juniori!GS18</f>
        <v>0</v>
      </c>
      <c r="GT53" s="97">
        <f>Juniori!GT18</f>
        <v>0</v>
      </c>
      <c r="GU53" s="97">
        <f>Juniori!GU18</f>
        <v>0</v>
      </c>
      <c r="GV53" s="97">
        <f>Juniori!GV18</f>
        <v>0</v>
      </c>
      <c r="GW53" s="97">
        <f>Juniori!GW18</f>
        <v>0</v>
      </c>
      <c r="GX53" s="97">
        <f>Juniori!GX18</f>
        <v>0</v>
      </c>
      <c r="GY53" s="97">
        <f>Juniori!GY18</f>
        <v>0</v>
      </c>
      <c r="GZ53" s="97">
        <f>Juniori!GZ18</f>
        <v>0</v>
      </c>
      <c r="HA53" s="97">
        <f>Juniori!HA18</f>
        <v>0</v>
      </c>
      <c r="HB53" s="97">
        <f>Juniori!HB18</f>
        <v>0</v>
      </c>
      <c r="HC53" s="97">
        <f>Juniori!HC18</f>
        <v>0</v>
      </c>
      <c r="HD53" s="97">
        <f>Juniori!HD18</f>
        <v>0</v>
      </c>
      <c r="HE53" s="97">
        <f>Juniori!HE18</f>
        <v>0</v>
      </c>
      <c r="HF53" s="97">
        <f>Juniori!HF18</f>
        <v>0</v>
      </c>
      <c r="HG53" s="97">
        <f>Juniori!HG18</f>
        <v>0</v>
      </c>
      <c r="HH53" s="97">
        <f>Juniori!HH18</f>
        <v>0</v>
      </c>
      <c r="HI53" s="97">
        <f>Juniori!HI18</f>
        <v>0</v>
      </c>
      <c r="HJ53" s="97">
        <f>Juniori!HJ18</f>
        <v>0</v>
      </c>
      <c r="HK53" s="97">
        <f>Juniori!HK18</f>
        <v>0</v>
      </c>
      <c r="HL53" s="97">
        <f>Juniori!HL18</f>
        <v>0</v>
      </c>
      <c r="HM53" s="97">
        <f>Juniori!HM18</f>
        <v>0</v>
      </c>
      <c r="HN53" s="97">
        <f>Juniori!HN18</f>
        <v>0</v>
      </c>
      <c r="HO53" s="97">
        <f>Juniori!HO18</f>
        <v>0</v>
      </c>
      <c r="HP53" s="97">
        <f>Juniori!HP18</f>
        <v>0</v>
      </c>
      <c r="HQ53" s="97">
        <f>Juniori!HQ18</f>
        <v>0</v>
      </c>
      <c r="HR53" s="97">
        <f>Juniori!HR18</f>
        <v>0</v>
      </c>
      <c r="HS53" s="97">
        <f>Juniori!HS18</f>
        <v>0</v>
      </c>
      <c r="HT53" s="97">
        <f>Juniori!HT18</f>
        <v>0</v>
      </c>
      <c r="HU53" s="97">
        <f>Juniori!HU18</f>
        <v>0</v>
      </c>
      <c r="HV53" s="97">
        <f>Juniori!HV18</f>
        <v>0</v>
      </c>
      <c r="HW53" s="97">
        <f>Juniori!HW18</f>
        <v>0</v>
      </c>
      <c r="HX53" s="97">
        <f>Juniori!HX18</f>
        <v>0</v>
      </c>
      <c r="HY53" s="97">
        <f>Juniori!HY18</f>
        <v>0</v>
      </c>
      <c r="HZ53" s="97">
        <f>Juniori!HZ18</f>
        <v>0</v>
      </c>
      <c r="IA53" s="97">
        <f>Juniori!IA18</f>
        <v>0</v>
      </c>
      <c r="IB53" s="97">
        <f>Juniori!IB18</f>
        <v>0</v>
      </c>
      <c r="IC53" s="97">
        <f>Juniori!IC18</f>
        <v>0</v>
      </c>
      <c r="ID53" s="97">
        <f>Juniori!ID18</f>
        <v>0</v>
      </c>
      <c r="IE53" s="97">
        <f>Juniori!IE18</f>
        <v>0</v>
      </c>
      <c r="IF53" s="97">
        <f>Juniori!IF18</f>
        <v>0</v>
      </c>
      <c r="IG53" s="97">
        <f>Juniori!IG18</f>
        <v>0</v>
      </c>
      <c r="IH53" s="97">
        <f>Juniori!IH18</f>
        <v>0</v>
      </c>
      <c r="II53" s="97">
        <f>Juniori!II18</f>
        <v>0</v>
      </c>
      <c r="IJ53" s="97">
        <f>Juniori!IJ18</f>
        <v>0</v>
      </c>
      <c r="IK53" s="97">
        <f>Juniori!IK18</f>
        <v>0</v>
      </c>
      <c r="IL53" s="97">
        <f>Juniori!IL18</f>
        <v>0</v>
      </c>
      <c r="IM53" s="97">
        <f>Juniori!IM18</f>
        <v>0</v>
      </c>
      <c r="IN53" s="97">
        <f>Juniori!IN18</f>
        <v>0</v>
      </c>
      <c r="IO53" s="97">
        <f>Juniori!IO18</f>
        <v>0</v>
      </c>
      <c r="IP53" s="97">
        <f>Juniori!IP18</f>
        <v>0</v>
      </c>
      <c r="IQ53" s="97">
        <f>Juniori!IQ18</f>
        <v>0</v>
      </c>
      <c r="IR53" s="97">
        <f>Juniori!IR18</f>
        <v>0</v>
      </c>
      <c r="IS53" s="97">
        <f>Juniori!IS18</f>
        <v>0</v>
      </c>
      <c r="IT53" s="97">
        <f>Juniori!IT18</f>
        <v>0</v>
      </c>
      <c r="IU53" s="97">
        <f>Juniori!IU18</f>
        <v>0</v>
      </c>
      <c r="IV53" s="97">
        <f>Juniori!IV18</f>
        <v>0</v>
      </c>
      <c r="IW53" s="97">
        <f>Juniori!IW18</f>
        <v>0</v>
      </c>
      <c r="IX53" s="97">
        <f>Juniori!IX18</f>
        <v>0</v>
      </c>
      <c r="IY53" s="97">
        <f>Juniori!IY18</f>
        <v>0</v>
      </c>
      <c r="IZ53" s="97">
        <f>Juniori!IZ18</f>
        <v>0</v>
      </c>
      <c r="JA53" s="97">
        <f>Juniori!JA18</f>
        <v>0</v>
      </c>
      <c r="JB53" s="97">
        <f>Juniori!JB18</f>
        <v>0</v>
      </c>
      <c r="JC53" s="97">
        <f>Juniori!JC18</f>
        <v>0</v>
      </c>
      <c r="JD53" s="97">
        <f>Juniori!JD18</f>
        <v>0</v>
      </c>
      <c r="JE53" s="97">
        <f>Juniori!JE18</f>
        <v>0</v>
      </c>
      <c r="JF53" s="97">
        <f>Juniori!JF18</f>
        <v>0</v>
      </c>
      <c r="JG53" s="97">
        <f>Juniori!JG18</f>
        <v>0</v>
      </c>
      <c r="JH53" s="97">
        <f>Juniori!JH18</f>
        <v>0</v>
      </c>
      <c r="JI53" s="97">
        <f>Juniori!JI18</f>
        <v>0</v>
      </c>
      <c r="JJ53" s="97">
        <f>Juniori!JJ18</f>
        <v>0</v>
      </c>
      <c r="JK53" s="97">
        <f>Juniori!JK18</f>
        <v>0</v>
      </c>
      <c r="JL53" s="97">
        <f>Juniori!JL18</f>
        <v>0</v>
      </c>
      <c r="JM53" s="97">
        <f>Juniori!JM18</f>
        <v>0</v>
      </c>
      <c r="JN53" s="97">
        <f>Juniori!JN18</f>
        <v>0</v>
      </c>
      <c r="JO53" s="97">
        <f>Juniori!JO18</f>
        <v>0</v>
      </c>
      <c r="JP53" s="97">
        <f>Juniori!JP18</f>
        <v>0</v>
      </c>
      <c r="JQ53" s="97">
        <f>Juniori!JQ18</f>
        <v>0</v>
      </c>
      <c r="JR53" s="97">
        <f>Juniori!JR18</f>
        <v>0</v>
      </c>
      <c r="JS53" s="97">
        <f>Juniori!JS18</f>
        <v>0</v>
      </c>
      <c r="JT53" s="97">
        <f>Juniori!JT18</f>
        <v>0</v>
      </c>
      <c r="JU53" s="97">
        <f>Juniori!JU18</f>
        <v>0</v>
      </c>
      <c r="JV53" s="97">
        <f>Juniori!JV18</f>
        <v>0</v>
      </c>
      <c r="JW53" s="97">
        <f>Juniori!JW18</f>
        <v>0</v>
      </c>
      <c r="JX53" s="97">
        <f>Juniori!JX18</f>
        <v>0</v>
      </c>
      <c r="JY53" s="97">
        <f>Juniori!JY18</f>
        <v>0</v>
      </c>
      <c r="JZ53" s="97">
        <f>Juniori!JZ18</f>
        <v>0</v>
      </c>
      <c r="KA53" s="97">
        <f>Juniori!KA18</f>
        <v>0</v>
      </c>
      <c r="KB53" s="97">
        <f>Juniori!KB18</f>
        <v>0</v>
      </c>
      <c r="KC53" s="97">
        <f>Juniori!KC18</f>
        <v>0</v>
      </c>
      <c r="KD53" s="97">
        <f>Juniori!KD18</f>
        <v>0</v>
      </c>
      <c r="KE53" s="97">
        <f>Juniori!KE18</f>
        <v>0</v>
      </c>
      <c r="KF53" s="97">
        <f>Juniori!KF18</f>
        <v>0</v>
      </c>
      <c r="KG53" s="97">
        <f>Juniori!KG18</f>
        <v>0</v>
      </c>
      <c r="KH53" s="97">
        <f>Juniori!KH18</f>
        <v>0</v>
      </c>
      <c r="KI53" s="97">
        <f>Juniori!KI18</f>
        <v>0</v>
      </c>
      <c r="KJ53" s="97">
        <f>Juniori!KJ18</f>
        <v>0</v>
      </c>
      <c r="KK53" s="97">
        <f>Juniori!KK18</f>
        <v>0</v>
      </c>
      <c r="KL53" s="97">
        <f>Juniori!KL18</f>
        <v>0</v>
      </c>
      <c r="KM53" s="97">
        <f>Juniori!KM18</f>
        <v>0</v>
      </c>
      <c r="KN53" s="97">
        <f>Juniori!KN18</f>
        <v>0</v>
      </c>
      <c r="KO53" s="97">
        <f>Juniori!KO18</f>
        <v>0</v>
      </c>
      <c r="KP53" s="97">
        <f>Juniori!KP18</f>
        <v>0</v>
      </c>
      <c r="KQ53" s="97">
        <f>Juniori!KQ18</f>
        <v>0</v>
      </c>
      <c r="KR53" s="97">
        <f>Juniori!KR18</f>
        <v>0</v>
      </c>
      <c r="KS53" s="97">
        <f>Juniori!KS18</f>
        <v>0</v>
      </c>
      <c r="KT53" s="97">
        <f>Juniori!KT18</f>
        <v>0</v>
      </c>
      <c r="KU53" s="97">
        <f>Juniori!KU18</f>
        <v>0</v>
      </c>
      <c r="KV53" s="97">
        <f>Juniori!KV18</f>
        <v>0</v>
      </c>
      <c r="KW53" s="97">
        <f>Juniori!KW18</f>
        <v>0</v>
      </c>
      <c r="KX53" s="97">
        <f>Juniori!KX18</f>
        <v>0</v>
      </c>
      <c r="KY53" s="97">
        <f>Juniori!KY18</f>
        <v>0</v>
      </c>
      <c r="KZ53" s="97">
        <f>Juniori!KZ18</f>
        <v>0</v>
      </c>
      <c r="LA53" s="97">
        <f>Juniori!LA18</f>
        <v>0</v>
      </c>
      <c r="LB53" s="97">
        <f>Juniori!LB18</f>
        <v>0</v>
      </c>
      <c r="LC53" s="97">
        <f>Juniori!LC18</f>
        <v>0</v>
      </c>
      <c r="LD53" s="97">
        <f>Juniori!LD18</f>
        <v>0</v>
      </c>
      <c r="LE53" s="97">
        <f>Juniori!LE18</f>
        <v>0</v>
      </c>
      <c r="LF53" s="97">
        <f>Juniori!LF18</f>
        <v>0</v>
      </c>
      <c r="LG53" s="97">
        <f>Juniori!LG18</f>
        <v>0</v>
      </c>
      <c r="LH53" s="97">
        <f>Juniori!LH18</f>
        <v>0</v>
      </c>
      <c r="LI53" s="97">
        <f>Juniori!LI18</f>
        <v>0</v>
      </c>
      <c r="LJ53" s="97">
        <f>Juniori!LJ18</f>
        <v>0</v>
      </c>
      <c r="LK53" s="97">
        <f>Juniori!LK18</f>
        <v>0</v>
      </c>
      <c r="LL53" s="97">
        <f>Juniori!LL18</f>
        <v>0</v>
      </c>
      <c r="LM53" s="97">
        <f>Juniori!LM18</f>
        <v>0</v>
      </c>
      <c r="LN53" s="97">
        <f>Juniori!LN18</f>
        <v>0</v>
      </c>
      <c r="LO53" s="97">
        <f>Juniori!LO18</f>
        <v>0</v>
      </c>
      <c r="LP53" s="97">
        <f>Juniori!LP18</f>
        <v>0</v>
      </c>
      <c r="LQ53" s="97">
        <f>Juniori!LQ18</f>
        <v>0</v>
      </c>
      <c r="LR53" s="97">
        <f>Juniori!LR18</f>
        <v>0</v>
      </c>
      <c r="LS53" s="97">
        <f>Juniori!LS18</f>
        <v>0</v>
      </c>
      <c r="LT53" s="97">
        <f>Juniori!LT18</f>
        <v>0</v>
      </c>
      <c r="LU53" s="97">
        <f>Juniori!LU18</f>
        <v>0</v>
      </c>
      <c r="LV53" s="97">
        <f>Juniori!LV18</f>
        <v>0</v>
      </c>
      <c r="LW53" s="97">
        <f>Juniori!LW18</f>
        <v>0</v>
      </c>
      <c r="LX53" s="97">
        <f>Juniori!LX18</f>
        <v>0</v>
      </c>
      <c r="LY53" s="97">
        <f>Juniori!LY18</f>
        <v>0</v>
      </c>
      <c r="LZ53" s="97">
        <f>Juniori!LZ18</f>
        <v>0</v>
      </c>
      <c r="MA53" s="97">
        <f>Juniori!MA18</f>
        <v>0</v>
      </c>
      <c r="MB53" s="97">
        <f>Juniori!MB18</f>
        <v>0</v>
      </c>
      <c r="MC53" s="97">
        <f>Juniori!MC18</f>
        <v>0</v>
      </c>
      <c r="MD53" s="97">
        <f>Juniori!MD18</f>
        <v>0</v>
      </c>
      <c r="ME53" s="97">
        <f>Juniori!ME18</f>
        <v>0</v>
      </c>
      <c r="MF53" s="97">
        <f>Juniori!MF18</f>
        <v>0</v>
      </c>
      <c r="MG53" s="97">
        <f>Juniori!MG18</f>
        <v>0</v>
      </c>
      <c r="MH53" s="97">
        <f>Juniori!MH18</f>
        <v>0</v>
      </c>
      <c r="MI53" s="97">
        <f>Juniori!MI18</f>
        <v>0</v>
      </c>
      <c r="MJ53" s="97">
        <f>Juniori!MJ18</f>
        <v>0</v>
      </c>
      <c r="MK53" s="97">
        <f>Juniori!MK18</f>
        <v>0</v>
      </c>
      <c r="ML53" s="97">
        <f>Juniori!ML18</f>
        <v>0</v>
      </c>
      <c r="MM53" s="97">
        <f>Juniori!MM18</f>
        <v>0</v>
      </c>
      <c r="MN53" s="97">
        <f>Juniori!MN18</f>
        <v>0</v>
      </c>
      <c r="MO53" s="97">
        <f>Juniori!MO18</f>
        <v>0</v>
      </c>
      <c r="MP53" s="97">
        <f>Juniori!MP18</f>
        <v>0</v>
      </c>
      <c r="MQ53" s="97">
        <f>Juniori!MQ18</f>
        <v>0</v>
      </c>
      <c r="MR53" s="97">
        <f>Juniori!MR18</f>
        <v>0</v>
      </c>
      <c r="MS53" s="97">
        <f>Juniori!MS18</f>
        <v>0</v>
      </c>
      <c r="MT53" s="97">
        <f>Juniori!MT18</f>
        <v>0</v>
      </c>
      <c r="MU53" s="97">
        <f>Juniori!MU18</f>
        <v>0</v>
      </c>
      <c r="MV53" s="97">
        <f>Juniori!MV18</f>
        <v>0</v>
      </c>
      <c r="MW53" s="97">
        <f>Juniori!MW18</f>
        <v>0</v>
      </c>
      <c r="MX53" s="97">
        <f>Juniori!MX18</f>
        <v>0</v>
      </c>
      <c r="MY53" s="97">
        <f>Juniori!MY18</f>
        <v>0</v>
      </c>
      <c r="MZ53" s="97">
        <f>Juniori!MZ18</f>
        <v>0</v>
      </c>
      <c r="NA53" s="97">
        <f>Juniori!NA18</f>
        <v>0</v>
      </c>
      <c r="NB53" s="97">
        <f>Juniori!NB18</f>
        <v>0</v>
      </c>
      <c r="NC53" s="97">
        <f>Juniori!NC18</f>
        <v>0</v>
      </c>
      <c r="ND53" s="97">
        <f>Juniori!ND18</f>
        <v>0</v>
      </c>
      <c r="NE53" s="97">
        <f>Juniori!NE18</f>
        <v>0</v>
      </c>
      <c r="NF53" s="97">
        <f>Juniori!NF18</f>
        <v>0</v>
      </c>
      <c r="NG53" s="97">
        <f>Juniori!NG18</f>
        <v>0</v>
      </c>
      <c r="NH53" s="97">
        <f>Juniori!NH18</f>
        <v>0</v>
      </c>
      <c r="NI53" s="97">
        <f>Juniori!NI18</f>
        <v>0</v>
      </c>
      <c r="NJ53" s="97">
        <f>Juniori!NJ18</f>
        <v>0</v>
      </c>
      <c r="NK53" s="97">
        <f>Juniori!NK18</f>
        <v>0</v>
      </c>
      <c r="NL53" s="97">
        <f>Juniori!NL18</f>
        <v>0</v>
      </c>
      <c r="NM53" s="97">
        <f>Juniori!NM18</f>
        <v>0</v>
      </c>
      <c r="NN53" s="97">
        <f>Juniori!NN18</f>
        <v>0</v>
      </c>
      <c r="NO53" s="97">
        <f>Juniori!NO18</f>
        <v>0</v>
      </c>
      <c r="NP53" s="97">
        <f>Juniori!NP18</f>
        <v>0</v>
      </c>
      <c r="NQ53" s="97">
        <f>Juniori!NQ18</f>
        <v>0</v>
      </c>
      <c r="NR53" s="97">
        <f>Juniori!NR18</f>
        <v>0</v>
      </c>
      <c r="NS53" s="97">
        <f>Juniori!NS18</f>
        <v>0</v>
      </c>
      <c r="NT53" s="97">
        <f>Juniori!NT18</f>
        <v>0</v>
      </c>
      <c r="NU53" s="97">
        <f>Juniori!NU18</f>
        <v>0</v>
      </c>
      <c r="NV53" s="97">
        <f>Juniori!NV18</f>
        <v>0</v>
      </c>
      <c r="NW53" s="97">
        <f>Juniori!NW18</f>
        <v>0</v>
      </c>
      <c r="NX53" s="97">
        <f>Juniori!NX18</f>
        <v>0</v>
      </c>
      <c r="NY53" s="97">
        <f>Juniori!NY18</f>
        <v>0</v>
      </c>
      <c r="NZ53" s="97">
        <f>Juniori!NZ18</f>
        <v>0</v>
      </c>
      <c r="OA53" s="97">
        <f>Juniori!OA18</f>
        <v>0</v>
      </c>
      <c r="OB53" s="97">
        <f>Juniori!OB18</f>
        <v>0</v>
      </c>
      <c r="OC53" s="97">
        <f>Juniori!OC18</f>
        <v>0</v>
      </c>
      <c r="OD53" s="97">
        <f>Juniori!OD18</f>
        <v>0</v>
      </c>
      <c r="OE53" s="97">
        <f>Juniori!OE18</f>
        <v>0</v>
      </c>
      <c r="OF53" s="97">
        <f>Juniori!OF18</f>
        <v>0</v>
      </c>
      <c r="OG53" s="97">
        <f>Juniori!OG18</f>
        <v>0</v>
      </c>
      <c r="OH53" s="97">
        <f>Juniori!OH18</f>
        <v>0</v>
      </c>
      <c r="OI53" s="97">
        <f>Juniori!OI18</f>
        <v>0</v>
      </c>
      <c r="OJ53" s="97">
        <f>Juniori!OJ18</f>
        <v>0</v>
      </c>
      <c r="OK53" s="97">
        <f>Juniori!OK18</f>
        <v>0</v>
      </c>
      <c r="OL53" s="97">
        <f>Juniori!OL18</f>
        <v>0</v>
      </c>
      <c r="OM53" s="97">
        <f>Juniori!OM18</f>
        <v>0</v>
      </c>
      <c r="ON53" s="97">
        <f>Juniori!ON18</f>
        <v>0</v>
      </c>
      <c r="OO53" s="97">
        <f>Juniori!OO18</f>
        <v>0</v>
      </c>
      <c r="OP53" s="97">
        <f>Juniori!OP18</f>
        <v>0</v>
      </c>
      <c r="OQ53" s="97">
        <f>Juniori!OQ18</f>
        <v>0</v>
      </c>
      <c r="OR53" s="97">
        <f>Juniori!OR18</f>
        <v>0</v>
      </c>
      <c r="OS53" s="97">
        <f>Juniori!OS18</f>
        <v>0</v>
      </c>
      <c r="OT53" s="97">
        <f>Juniori!OT18</f>
        <v>0</v>
      </c>
      <c r="OU53" s="97">
        <f>Juniori!OU18</f>
        <v>0</v>
      </c>
      <c r="OV53" s="97">
        <f>Juniori!OV18</f>
        <v>0</v>
      </c>
      <c r="OW53" s="97">
        <f>Juniori!OW18</f>
        <v>0</v>
      </c>
      <c r="OX53" s="97">
        <f>Juniori!OX18</f>
        <v>0</v>
      </c>
      <c r="OY53" s="97">
        <f>Juniori!OY18</f>
        <v>0</v>
      </c>
      <c r="OZ53" s="97">
        <f>Juniori!OZ18</f>
        <v>0</v>
      </c>
      <c r="PA53" s="97">
        <f>Juniori!PA18</f>
        <v>0</v>
      </c>
      <c r="PB53" s="97">
        <f>Juniori!PB18</f>
        <v>0</v>
      </c>
      <c r="PC53" s="97">
        <f>Juniori!PC18</f>
        <v>0</v>
      </c>
      <c r="PD53" s="97">
        <f>Juniori!PD18</f>
        <v>0</v>
      </c>
      <c r="PE53" s="97">
        <f>Juniori!PE18</f>
        <v>0</v>
      </c>
      <c r="PF53" s="97">
        <f>Juniori!PF18</f>
        <v>0</v>
      </c>
      <c r="PG53" s="97">
        <f>Juniori!PG18</f>
        <v>0</v>
      </c>
      <c r="PH53" s="97">
        <f>Juniori!PH18</f>
        <v>0</v>
      </c>
      <c r="PI53" s="97">
        <f>Juniori!PI18</f>
        <v>0</v>
      </c>
      <c r="PJ53" s="97">
        <f>Juniori!PJ18</f>
        <v>0</v>
      </c>
      <c r="PK53" s="97">
        <f>Juniori!PK18</f>
        <v>0</v>
      </c>
      <c r="PL53" s="97">
        <f>Juniori!PL18</f>
        <v>0</v>
      </c>
      <c r="PM53" s="97">
        <f>Juniori!PM18</f>
        <v>0</v>
      </c>
      <c r="PN53" s="97">
        <f>Juniori!PN18</f>
        <v>0</v>
      </c>
      <c r="PO53" s="97">
        <f>Juniori!PO18</f>
        <v>0</v>
      </c>
      <c r="PP53" s="97">
        <f>Juniori!PP18</f>
        <v>0</v>
      </c>
      <c r="PQ53" s="97">
        <f>Juniori!PQ18</f>
        <v>0</v>
      </c>
      <c r="PR53" s="97">
        <f>Juniori!PR18</f>
        <v>0</v>
      </c>
      <c r="PS53" s="97">
        <f>Juniori!PS18</f>
        <v>0</v>
      </c>
      <c r="PT53" s="97">
        <f>Juniori!PT18</f>
        <v>0</v>
      </c>
      <c r="PU53" s="97">
        <f>Juniori!PU18</f>
        <v>0</v>
      </c>
      <c r="PV53" s="97">
        <f>Juniori!PV18</f>
        <v>0</v>
      </c>
      <c r="PW53" s="97">
        <f>Juniori!PW18</f>
        <v>0</v>
      </c>
      <c r="PX53" s="97">
        <f>Juniori!PX18</f>
        <v>0</v>
      </c>
      <c r="PY53" s="97">
        <f>Juniori!PY18</f>
        <v>0</v>
      </c>
      <c r="PZ53" s="97">
        <f>Juniori!PZ18</f>
        <v>0</v>
      </c>
      <c r="QA53" s="97">
        <f>Juniori!QA18</f>
        <v>0</v>
      </c>
      <c r="QB53" s="97">
        <f>Juniori!QB18</f>
        <v>0</v>
      </c>
      <c r="QC53" s="97">
        <f>Juniori!QC18</f>
        <v>0</v>
      </c>
      <c r="QD53" s="97">
        <f>Juniori!QD18</f>
        <v>0</v>
      </c>
      <c r="QE53" s="97">
        <f>Juniori!QE18</f>
        <v>0</v>
      </c>
      <c r="QF53" s="97">
        <f>Juniori!QF18</f>
        <v>0</v>
      </c>
      <c r="QG53" s="97">
        <f>Juniori!QG18</f>
        <v>0</v>
      </c>
      <c r="QH53" s="97">
        <f>Juniori!QH18</f>
        <v>0</v>
      </c>
      <c r="QI53" s="97">
        <f>Juniori!QI18</f>
        <v>0</v>
      </c>
      <c r="QJ53" s="97">
        <f>Juniori!QJ18</f>
        <v>0</v>
      </c>
      <c r="QK53" s="97">
        <f>Juniori!QK18</f>
        <v>0</v>
      </c>
      <c r="QL53" s="97">
        <f>Juniori!QL18</f>
        <v>0</v>
      </c>
      <c r="QM53" s="97">
        <f>Juniori!QM18</f>
        <v>0</v>
      </c>
      <c r="QN53" s="97">
        <f>Juniori!QN18</f>
        <v>0</v>
      </c>
      <c r="QO53" s="97">
        <f>Juniori!QO18</f>
        <v>0</v>
      </c>
      <c r="QP53" s="97">
        <f>Juniori!QP18</f>
        <v>0</v>
      </c>
      <c r="QQ53" s="97">
        <f>Juniori!QQ18</f>
        <v>0</v>
      </c>
      <c r="QR53" s="97">
        <f>Juniori!QR18</f>
        <v>0</v>
      </c>
      <c r="QS53" s="97">
        <f>Juniori!QS18</f>
        <v>0</v>
      </c>
      <c r="QT53" s="97">
        <f>Juniori!QT18</f>
        <v>0</v>
      </c>
      <c r="QU53" s="97">
        <f>Juniori!QU18</f>
        <v>0</v>
      </c>
      <c r="QV53" s="97">
        <f>Juniori!QV18</f>
        <v>0</v>
      </c>
      <c r="QW53" s="97">
        <f>Juniori!QW18</f>
        <v>0</v>
      </c>
      <c r="QX53" s="97">
        <f>Juniori!QX18</f>
        <v>0</v>
      </c>
      <c r="QY53" s="97">
        <f>Juniori!QY18</f>
        <v>0</v>
      </c>
      <c r="QZ53" s="97">
        <f>Juniori!QZ18</f>
        <v>0</v>
      </c>
      <c r="RA53" s="97">
        <f>Juniori!RA18</f>
        <v>0</v>
      </c>
      <c r="RB53" s="97">
        <f>Juniori!RB18</f>
        <v>0</v>
      </c>
      <c r="RC53" s="97">
        <f>Juniori!RC18</f>
        <v>0</v>
      </c>
      <c r="RD53" s="97">
        <f>Juniori!RD18</f>
        <v>0</v>
      </c>
      <c r="RE53" s="97">
        <f>Juniori!RE18</f>
        <v>0</v>
      </c>
      <c r="RF53" s="97">
        <f>Juniori!RF18</f>
        <v>0</v>
      </c>
      <c r="RG53" s="97">
        <f>Juniori!RG18</f>
        <v>0</v>
      </c>
      <c r="RH53" s="97">
        <f>Juniori!RH18</f>
        <v>0</v>
      </c>
      <c r="RI53" s="97">
        <f>Juniori!RI18</f>
        <v>0</v>
      </c>
      <c r="RJ53" s="97">
        <f>Juniori!RJ18</f>
        <v>0</v>
      </c>
      <c r="RK53" s="97">
        <f>Juniori!RK18</f>
        <v>0</v>
      </c>
      <c r="RL53" s="97">
        <f>Juniori!RL18</f>
        <v>0</v>
      </c>
      <c r="RM53" s="97">
        <f>Juniori!RM18</f>
        <v>0</v>
      </c>
      <c r="RN53" s="97">
        <f>Juniori!RN18</f>
        <v>0</v>
      </c>
      <c r="RO53" s="97">
        <f>Juniori!RO18</f>
        <v>0</v>
      </c>
      <c r="RP53" s="97">
        <f>Juniori!RP18</f>
        <v>0</v>
      </c>
      <c r="RQ53" s="97">
        <f>Juniori!RQ18</f>
        <v>0</v>
      </c>
      <c r="RR53" s="97">
        <f>Juniori!RR18</f>
        <v>0</v>
      </c>
      <c r="RS53" s="97">
        <f>Juniori!RS18</f>
        <v>0</v>
      </c>
      <c r="RT53" s="97">
        <f>Juniori!RT18</f>
        <v>0</v>
      </c>
      <c r="RU53" s="97">
        <f>Juniori!RU18</f>
        <v>0</v>
      </c>
      <c r="RV53" s="97">
        <f>Juniori!RV18</f>
        <v>0</v>
      </c>
      <c r="RW53" s="97">
        <f>Juniori!RW18</f>
        <v>0</v>
      </c>
      <c r="RX53" s="97">
        <f>Juniori!RX18</f>
        <v>0</v>
      </c>
      <c r="RY53" s="97">
        <f>Juniori!RY18</f>
        <v>0</v>
      </c>
      <c r="RZ53" s="97">
        <f>Juniori!RZ18</f>
        <v>0</v>
      </c>
      <c r="SA53" s="97">
        <f>Juniori!SA18</f>
        <v>0</v>
      </c>
      <c r="SB53" s="97">
        <f>Juniori!SB18</f>
        <v>0</v>
      </c>
      <c r="SC53" s="97">
        <f>Juniori!SC18</f>
        <v>0</v>
      </c>
      <c r="SD53" s="97">
        <f>Juniori!SD18</f>
        <v>0</v>
      </c>
      <c r="SE53" s="97">
        <f>Juniori!SE18</f>
        <v>0</v>
      </c>
      <c r="SF53" s="97">
        <f>Juniori!SF18</f>
        <v>0</v>
      </c>
      <c r="SG53" s="97">
        <f>Juniori!SG18</f>
        <v>0</v>
      </c>
      <c r="SH53" s="97">
        <f>Juniori!SH18</f>
        <v>0</v>
      </c>
      <c r="SI53" s="97">
        <f>Juniori!SI18</f>
        <v>0</v>
      </c>
      <c r="SJ53" s="97">
        <f>Juniori!SJ18</f>
        <v>0</v>
      </c>
      <c r="SK53" s="97">
        <f>Juniori!SK18</f>
        <v>0</v>
      </c>
      <c r="SL53" s="97">
        <f>Juniori!SL18</f>
        <v>0</v>
      </c>
      <c r="SM53" s="97">
        <f>Juniori!SM18</f>
        <v>0</v>
      </c>
      <c r="SN53" s="97">
        <f>Juniori!SN18</f>
        <v>0</v>
      </c>
      <c r="SO53" s="97">
        <f>Juniori!SO18</f>
        <v>0</v>
      </c>
      <c r="SP53" s="97">
        <f>Juniori!SP18</f>
        <v>0</v>
      </c>
      <c r="SQ53" s="97">
        <f>Juniori!SQ18</f>
        <v>0</v>
      </c>
      <c r="SR53" s="97">
        <f>Juniori!SR18</f>
        <v>0</v>
      </c>
      <c r="SS53" s="97">
        <f>Juniori!SS18</f>
        <v>0</v>
      </c>
      <c r="ST53" s="97">
        <f>Juniori!ST18</f>
        <v>0</v>
      </c>
      <c r="SU53" s="97">
        <f>Juniori!SU18</f>
        <v>0</v>
      </c>
      <c r="SV53" s="97">
        <f>Juniori!SV18</f>
        <v>0</v>
      </c>
      <c r="SW53" s="97">
        <f>Juniori!SW18</f>
        <v>0</v>
      </c>
      <c r="SX53" s="97">
        <f>Juniori!SX18</f>
        <v>0</v>
      </c>
      <c r="SY53" s="97">
        <f>Juniori!SY18</f>
        <v>0</v>
      </c>
      <c r="SZ53" s="97">
        <f>Juniori!SZ18</f>
        <v>0</v>
      </c>
      <c r="TA53" s="97">
        <f>Juniori!TA18</f>
        <v>0</v>
      </c>
      <c r="TB53" s="97">
        <f>Juniori!TB18</f>
        <v>0</v>
      </c>
    </row>
    <row r="54" spans="1:522" s="1" customFormat="1" ht="18" customHeight="1" x14ac:dyDescent="0.2">
      <c r="A54" s="12">
        <v>35</v>
      </c>
      <c r="B54" s="11" t="s">
        <v>55</v>
      </c>
      <c r="E54" s="4"/>
      <c r="F54" s="9"/>
      <c r="G54" s="9"/>
      <c r="H54" s="4"/>
      <c r="I54" s="1">
        <f t="shared" si="4"/>
        <v>0</v>
      </c>
      <c r="J54" s="12">
        <f>Tabuľka3[[#This Row],[Stĺpec9]]</f>
        <v>0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64"/>
      <c r="NF54" s="64"/>
      <c r="NG54" s="64"/>
      <c r="NH54" s="64"/>
      <c r="NI54" s="64"/>
      <c r="NJ54" s="64"/>
      <c r="NK54" s="64"/>
      <c r="NL54" s="64"/>
      <c r="NM54" s="64"/>
      <c r="NN54" s="64"/>
      <c r="NO54" s="64"/>
      <c r="NP54" s="64"/>
      <c r="NQ54" s="64"/>
      <c r="NR54" s="64"/>
      <c r="NS54" s="64"/>
      <c r="NT54" s="64"/>
      <c r="NU54" s="64"/>
      <c r="NV54" s="64"/>
      <c r="NW54" s="64"/>
      <c r="NX54" s="64"/>
      <c r="NY54" s="64"/>
      <c r="NZ54" s="64"/>
      <c r="OA54" s="64"/>
      <c r="OB54" s="64"/>
      <c r="OC54" s="64"/>
      <c r="OD54" s="64"/>
      <c r="OE54" s="64"/>
      <c r="OF54" s="64"/>
      <c r="OG54" s="64"/>
      <c r="OH54" s="64"/>
      <c r="OI54" s="64"/>
      <c r="OJ54" s="64"/>
      <c r="OK54" s="64"/>
      <c r="OL54" s="64"/>
      <c r="OM54" s="64"/>
      <c r="ON54" s="64"/>
      <c r="OO54" s="64"/>
      <c r="OP54" s="64"/>
      <c r="OQ54" s="64"/>
      <c r="OR54" s="64"/>
      <c r="OS54" s="64"/>
      <c r="OT54" s="64"/>
      <c r="OU54" s="64"/>
      <c r="OV54" s="64"/>
      <c r="OW54" s="64"/>
      <c r="OX54" s="64"/>
      <c r="OY54" s="64"/>
      <c r="OZ54" s="64"/>
      <c r="PA54" s="64"/>
      <c r="PB54" s="64"/>
      <c r="PC54" s="64"/>
      <c r="PD54" s="64"/>
      <c r="PE54" s="64"/>
      <c r="PF54" s="64"/>
      <c r="PG54" s="64"/>
      <c r="PH54" s="64"/>
      <c r="PI54" s="64"/>
      <c r="PJ54" s="64"/>
      <c r="PK54" s="64"/>
      <c r="PL54" s="64"/>
      <c r="PM54" s="64"/>
      <c r="PN54" s="64"/>
      <c r="PO54" s="64"/>
      <c r="PP54" s="64"/>
      <c r="PQ54" s="64"/>
      <c r="PR54" s="64"/>
      <c r="PS54" s="64"/>
      <c r="PT54" s="64"/>
      <c r="PU54" s="64"/>
      <c r="PV54" s="64"/>
      <c r="PW54" s="64"/>
      <c r="PX54" s="64"/>
      <c r="PY54" s="64"/>
      <c r="PZ54" s="64"/>
      <c r="QA54" s="64"/>
      <c r="QB54" s="64"/>
      <c r="QC54" s="64"/>
      <c r="QD54" s="64"/>
      <c r="QE54" s="64"/>
      <c r="QF54" s="64"/>
      <c r="QG54" s="64"/>
      <c r="QH54" s="64"/>
      <c r="QI54" s="64"/>
      <c r="QJ54" s="64"/>
      <c r="QK54" s="64"/>
      <c r="QL54" s="64"/>
      <c r="QM54" s="64"/>
      <c r="QN54" s="64"/>
      <c r="QO54" s="64"/>
      <c r="QP54" s="64"/>
      <c r="QQ54" s="64"/>
      <c r="QR54" s="64"/>
      <c r="QS54" s="64"/>
      <c r="QT54" s="64"/>
      <c r="QU54" s="64"/>
      <c r="QV54" s="64"/>
      <c r="QW54" s="64"/>
      <c r="QX54" s="64"/>
      <c r="QY54" s="64"/>
      <c r="QZ54" s="64"/>
      <c r="RA54" s="64"/>
      <c r="RB54" s="64"/>
      <c r="RC54" s="64"/>
      <c r="RD54" s="64"/>
      <c r="RE54" s="64"/>
      <c r="RF54" s="64"/>
      <c r="RG54" s="64"/>
      <c r="RH54" s="64"/>
      <c r="RI54" s="64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" customFormat="1" ht="18" customHeight="1" x14ac:dyDescent="0.2">
      <c r="A55" s="12"/>
      <c r="B55" s="11"/>
      <c r="E55" s="4"/>
      <c r="F55" s="9"/>
      <c r="G55" s="9"/>
      <c r="H55" s="4"/>
      <c r="J55" s="12">
        <f>Tabuľka3[[#This Row],[Stĺpec9]]</f>
        <v>0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" customFormat="1" ht="18" customHeight="1" x14ac:dyDescent="0.2">
      <c r="A56" s="12"/>
      <c r="B56" s="11"/>
      <c r="E56" s="4"/>
      <c r="F56" s="9"/>
      <c r="G56" s="9"/>
      <c r="H56" s="4"/>
      <c r="J56" s="12">
        <f>Tabuľka3[[#This Row],[Stĺpec9]]</f>
        <v>0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" customFormat="1" ht="18" customHeight="1" x14ac:dyDescent="0.2">
      <c r="A57" s="12"/>
      <c r="B57" s="11"/>
      <c r="E57" s="4"/>
      <c r="F57" s="9"/>
      <c r="G57" s="9"/>
      <c r="H57" s="4"/>
      <c r="J57" s="12">
        <f>Tabuľka3[[#This Row],[Stĺpec9]]</f>
        <v>0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" customFormat="1" ht="18" customHeight="1" x14ac:dyDescent="0.2">
      <c r="A58" s="12"/>
      <c r="B58" s="11"/>
      <c r="E58" s="4"/>
      <c r="F58" s="9"/>
      <c r="G58" s="9"/>
      <c r="H58" s="4"/>
      <c r="J58" s="12">
        <f>Tabuľka3[[#This Row],[Stĺpec9]]</f>
        <v>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" customFormat="1" ht="17.45" customHeight="1" x14ac:dyDescent="0.2">
      <c r="A59" s="12"/>
      <c r="B59" s="11" t="s">
        <v>12</v>
      </c>
      <c r="C59" s="1">
        <v>9070</v>
      </c>
      <c r="D59" s="1">
        <v>2011</v>
      </c>
      <c r="E59" t="s">
        <v>11</v>
      </c>
      <c r="F59" s="1">
        <v>2965</v>
      </c>
      <c r="G59" s="1" t="s">
        <v>98</v>
      </c>
      <c r="H59" t="s">
        <v>13</v>
      </c>
      <c r="I59" s="1">
        <f t="shared" si="2"/>
        <v>0</v>
      </c>
      <c r="J59" s="12">
        <f>Tabuľka3[[#This Row],[Stĺpec75]]+Tabuľka3[[#This Row],[Stĺpec99]]+Tabuľka3[[#This Row],[Stĺpec106]]+Tabuľka3[[#This Row],[Stĺpec107]]+Tabuľka3[[#This Row],[Stĺpec169]]+Tabuľka3[[#This Row],[Stĺpec288]]+Tabuľka3[[#This Row],[Stĺpec419]]+Tabuľka3[[#This Row],[Stĺpec418]]+Tabuľka3[[#This Row],[Stĺpec175]]+Tabuľka3[[#This Row],[Stĺpec176]]+Tabuľka3[[#This Row],[Stĺpec219]]+Tabuľka3[[#This Row],[Stĺpec314]]+Tabuľka3[[#This Row],[Stĺpec361]]+Tabuľka3[[#This Row],[Stĺpec353]]+Tabuľka3[[#This Row],[Stĺpec352]]</f>
        <v>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1" customFormat="1" ht="18" customHeight="1" x14ac:dyDescent="0.2">
      <c r="A60" s="12"/>
      <c r="B60" s="11" t="s">
        <v>14</v>
      </c>
      <c r="C60" s="1">
        <v>10269</v>
      </c>
      <c r="D60" s="1">
        <v>2014</v>
      </c>
      <c r="E60" t="s">
        <v>11</v>
      </c>
      <c r="F60" s="1">
        <v>2965</v>
      </c>
      <c r="G60" s="1" t="s">
        <v>98</v>
      </c>
      <c r="H60" t="s">
        <v>13</v>
      </c>
      <c r="I60" s="1">
        <f>SUM(K60:TB60)</f>
        <v>0</v>
      </c>
      <c r="J60" s="12">
        <f>Tabuľka3[[#This Row],[Stĺpec74]]+Tabuľka3[[#This Row],[Stĺpec75]]+Tabuľka3[[#This Row],[Stĺpec98]]+Tabuľka3[[#This Row],[Stĺpec99]]+Tabuľka3[[#This Row],[Stĺpec107]]+Tabuľka3[[#This Row],[Stĺpec289]]+Tabuľka3[[#This Row],[Stĺpec288]]+Tabuľka3[[#This Row],[Stĺpec283]]+Tabuľka3[[#This Row],[Stĺpec282]]+Tabuľka3[[#This Row],[Stĺpec418]]+Tabuľka3[[#This Row],[Stĺpec176]]+Tabuľka3[[#This Row],[Stĺpec219]]+Tabuľka3[[#This Row],[Stĺpec314]]+Tabuľka3[[#This Row],[Stĺpec361]]+Tabuľka3[[#This Row],[Stĺpec352]]</f>
        <v>0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2"/>
      <c r="IT60" s="102"/>
      <c r="IU60" s="102"/>
      <c r="IV60" s="102"/>
      <c r="IW60" s="102"/>
      <c r="IX60" s="102"/>
      <c r="IY60" s="102"/>
      <c r="IZ60" s="102"/>
      <c r="JA60" s="102"/>
      <c r="JB60" s="102"/>
      <c r="JC60" s="102"/>
      <c r="JD60" s="102"/>
      <c r="JE60" s="102"/>
      <c r="JF60" s="102"/>
      <c r="JG60" s="102"/>
      <c r="JH60" s="102"/>
      <c r="JI60" s="102"/>
      <c r="JJ60" s="102"/>
      <c r="JK60" s="102"/>
      <c r="JL60" s="102"/>
      <c r="JM60" s="102"/>
      <c r="JN60" s="102"/>
      <c r="JO60" s="102"/>
      <c r="JP60" s="102"/>
      <c r="JQ60" s="102"/>
      <c r="JR60" s="102"/>
      <c r="JS60" s="102"/>
      <c r="JT60" s="102"/>
      <c r="JU60" s="102"/>
      <c r="JV60" s="102"/>
      <c r="JW60" s="102"/>
      <c r="JX60" s="102"/>
      <c r="JY60" s="102"/>
      <c r="JZ60" s="102"/>
      <c r="KA60" s="102"/>
      <c r="KB60" s="102"/>
      <c r="KC60" s="102"/>
      <c r="KD60" s="102"/>
      <c r="KE60" s="102"/>
      <c r="KF60" s="102"/>
      <c r="KG60" s="102"/>
      <c r="KH60" s="102"/>
      <c r="KI60" s="102"/>
      <c r="KJ60" s="102"/>
      <c r="KK60" s="102"/>
      <c r="KL60" s="102"/>
      <c r="KM60" s="102"/>
      <c r="KN60" s="102"/>
      <c r="KO60" s="102"/>
      <c r="KP60" s="102"/>
      <c r="KQ60" s="102"/>
      <c r="KR60" s="102"/>
      <c r="KS60" s="102"/>
      <c r="KT60" s="102"/>
      <c r="KU60" s="102"/>
      <c r="KV60" s="102"/>
      <c r="KW60" s="102"/>
      <c r="KX60" s="102"/>
      <c r="KY60" s="102"/>
      <c r="KZ60" s="102"/>
      <c r="LA60" s="102"/>
      <c r="LB60" s="102"/>
      <c r="LC60" s="102"/>
      <c r="LD60" s="102"/>
      <c r="LE60" s="102"/>
      <c r="LF60" s="102"/>
      <c r="LG60" s="102"/>
      <c r="LH60" s="102"/>
      <c r="LI60" s="102"/>
      <c r="LJ60" s="102"/>
      <c r="LK60" s="102"/>
      <c r="LL60" s="102"/>
      <c r="LM60" s="102"/>
      <c r="LN60" s="102"/>
      <c r="LO60" s="102"/>
      <c r="LP60" s="102"/>
      <c r="LQ60" s="102"/>
      <c r="LR60" s="102"/>
      <c r="LS60" s="102"/>
      <c r="LT60" s="102"/>
      <c r="LU60" s="102"/>
      <c r="LV60" s="102"/>
      <c r="LW60" s="102"/>
      <c r="LX60" s="102"/>
      <c r="LY60" s="102"/>
      <c r="LZ60" s="102"/>
      <c r="MA60" s="102"/>
      <c r="MB60" s="102"/>
      <c r="MC60" s="102"/>
      <c r="MD60" s="102"/>
      <c r="ME60" s="102"/>
      <c r="MF60" s="102"/>
      <c r="MG60" s="102"/>
      <c r="MH60" s="102"/>
      <c r="MI60" s="102"/>
      <c r="MJ60" s="102"/>
      <c r="MK60" s="102"/>
      <c r="ML60" s="102"/>
      <c r="MM60" s="102"/>
      <c r="MN60" s="102"/>
      <c r="MO60" s="102"/>
      <c r="MP60" s="102"/>
      <c r="MQ60" s="102"/>
      <c r="MR60" s="102"/>
      <c r="MS60" s="102"/>
      <c r="MT60" s="102"/>
      <c r="MU60" s="102"/>
      <c r="MV60" s="102"/>
      <c r="MW60" s="102"/>
      <c r="MX60" s="102"/>
      <c r="MY60" s="102"/>
      <c r="MZ60" s="102"/>
      <c r="NA60" s="102"/>
      <c r="NB60" s="102"/>
      <c r="NC60" s="102"/>
      <c r="ND60" s="102"/>
      <c r="NE60" s="102"/>
      <c r="NF60" s="102"/>
      <c r="NG60" s="102"/>
      <c r="NH60" s="102"/>
      <c r="NI60" s="102"/>
      <c r="NJ60" s="102"/>
      <c r="NK60" s="102"/>
      <c r="NL60" s="102"/>
      <c r="NM60" s="102"/>
      <c r="NN60" s="102"/>
      <c r="NO60" s="102"/>
      <c r="NP60" s="102"/>
      <c r="NQ60" s="102"/>
      <c r="NR60" s="102"/>
      <c r="NS60" s="102"/>
      <c r="NT60" s="102"/>
      <c r="NU60" s="102"/>
      <c r="NV60" s="102"/>
      <c r="NW60" s="102"/>
      <c r="NX60" s="102"/>
      <c r="NY60" s="102"/>
      <c r="NZ60" s="102"/>
      <c r="OA60" s="102"/>
      <c r="OB60" s="102"/>
      <c r="OC60" s="102"/>
      <c r="OD60" s="102"/>
      <c r="OE60" s="102"/>
      <c r="OF60" s="102"/>
      <c r="OG60" s="102"/>
      <c r="OH60" s="102"/>
      <c r="OI60" s="102"/>
      <c r="OJ60" s="102"/>
      <c r="OK60" s="102"/>
      <c r="OL60" s="102"/>
      <c r="OM60" s="102"/>
      <c r="ON60" s="102"/>
      <c r="OO60" s="102"/>
      <c r="OP60" s="102"/>
      <c r="OQ60" s="102"/>
      <c r="OR60" s="102"/>
      <c r="OS60" s="102"/>
      <c r="OT60" s="102"/>
      <c r="OU60" s="102"/>
      <c r="OV60" s="102"/>
      <c r="OW60" s="102"/>
      <c r="OX60" s="102"/>
      <c r="OY60" s="102"/>
      <c r="OZ60" s="102"/>
      <c r="PA60" s="102"/>
      <c r="PB60" s="102"/>
      <c r="PC60" s="102"/>
      <c r="PD60" s="102"/>
      <c r="PE60" s="102"/>
      <c r="PF60" s="102"/>
      <c r="PG60" s="102"/>
      <c r="PH60" s="102"/>
      <c r="PI60" s="102"/>
      <c r="PJ60" s="102"/>
      <c r="PK60" s="102"/>
      <c r="PL60" s="102"/>
      <c r="PM60" s="102"/>
      <c r="PN60" s="102"/>
      <c r="PO60" s="102"/>
      <c r="PP60" s="102"/>
      <c r="PQ60" s="102"/>
      <c r="PR60" s="102"/>
      <c r="PS60" s="102"/>
      <c r="PT60" s="102"/>
      <c r="PU60" s="102"/>
      <c r="PV60" s="102"/>
      <c r="PW60" s="102"/>
      <c r="PX60" s="102"/>
      <c r="PY60" s="102"/>
      <c r="PZ60" s="102"/>
      <c r="QA60" s="102"/>
      <c r="QB60" s="102"/>
      <c r="QC60" s="102"/>
      <c r="QD60" s="102"/>
      <c r="QE60" s="102"/>
      <c r="QF60" s="102"/>
      <c r="QG60" s="102"/>
      <c r="QH60" s="102"/>
      <c r="QI60" s="102"/>
      <c r="QJ60" s="102"/>
      <c r="QK60" s="102"/>
      <c r="QL60" s="102"/>
      <c r="QM60" s="102"/>
      <c r="QN60" s="102"/>
      <c r="QO60" s="102"/>
      <c r="QP60" s="102"/>
      <c r="QQ60" s="102"/>
      <c r="QR60" s="102"/>
      <c r="QS60" s="102"/>
      <c r="QT60" s="102"/>
      <c r="QU60" s="102"/>
      <c r="QV60" s="102"/>
      <c r="QW60" s="102"/>
      <c r="QX60" s="102"/>
      <c r="QY60" s="102"/>
      <c r="QZ60" s="102"/>
      <c r="RA60" s="102"/>
      <c r="RB60" s="102"/>
      <c r="RC60" s="102"/>
      <c r="RD60" s="102"/>
      <c r="RE60" s="102"/>
      <c r="RF60" s="102"/>
      <c r="RG60" s="102"/>
      <c r="RH60" s="102"/>
      <c r="RI60" s="102"/>
      <c r="RJ60" s="102"/>
      <c r="RK60" s="102"/>
      <c r="RL60" s="102"/>
      <c r="RM60" s="102"/>
      <c r="RN60" s="102"/>
      <c r="RO60" s="102"/>
      <c r="RP60" s="102"/>
      <c r="RQ60" s="102"/>
      <c r="RR60" s="102"/>
      <c r="RS60" s="102"/>
      <c r="RT60" s="102"/>
      <c r="RU60" s="102"/>
      <c r="RV60" s="102"/>
      <c r="RW60" s="102"/>
      <c r="RX60" s="102"/>
      <c r="RY60" s="102"/>
      <c r="RZ60" s="102"/>
      <c r="SA60" s="102"/>
      <c r="SB60" s="102"/>
      <c r="SC60" s="102"/>
      <c r="SD60" s="102"/>
      <c r="SE60" s="102"/>
      <c r="SF60" s="102"/>
      <c r="SG60" s="102"/>
      <c r="SH60" s="102"/>
      <c r="SI60" s="102"/>
      <c r="SJ60" s="102"/>
      <c r="SK60" s="102"/>
      <c r="SL60" s="102"/>
      <c r="SM60" s="102"/>
      <c r="SN60" s="102"/>
      <c r="SO60" s="102"/>
      <c r="SP60" s="102"/>
      <c r="SQ60" s="102"/>
      <c r="SR60" s="102"/>
      <c r="SS60" s="102"/>
      <c r="ST60" s="102"/>
      <c r="SU60" s="102"/>
      <c r="SV60" s="102"/>
      <c r="SW60" s="102"/>
      <c r="SX60" s="102"/>
      <c r="SY60" s="102"/>
      <c r="SZ60" s="102"/>
      <c r="TA60" s="102"/>
      <c r="TB60" s="102"/>
    </row>
    <row r="61" spans="1:522" s="1" customFormat="1" ht="18" customHeight="1" x14ac:dyDescent="0.2">
      <c r="A61" s="12"/>
      <c r="B61" s="11" t="s">
        <v>124</v>
      </c>
      <c r="C61" s="1">
        <v>11791</v>
      </c>
      <c r="D61" s="1">
        <v>2018</v>
      </c>
      <c r="E61" s="4" t="s">
        <v>34</v>
      </c>
      <c r="F61" s="1">
        <v>2093</v>
      </c>
      <c r="G61" s="9" t="s">
        <v>98</v>
      </c>
      <c r="H61" s="4" t="s">
        <v>35</v>
      </c>
      <c r="I61" s="1">
        <f>SUM(K61:TB61)</f>
        <v>0</v>
      </c>
      <c r="J61" s="12">
        <f>Tabuľka3[[#This Row],[Stĺpec62]]+Tabuľka3[[#This Row],[Stĺpec156]]+Tabuľka3[[#This Row],[Stĺpec110]]+Tabuľka3[[#This Row],[Stĺpec295]]+Tabuľka3[[#This Row],[Stĺpec294]]+Tabuľka3[[#This Row],[Stĺpec245]]+Tabuľka3[[#This Row],[Stĺpec239]]+Tabuľka3[[#This Row],[Stĺpec415]]+Tabuľka3[[#This Row],[Stĺpec211]]+Tabuľka3[[#This Row],[Stĺpec212]]+Tabuľka3[[#This Row],[Stĺpec227]]+Tabuľka3[[#This Row],[Stĺpec326]]+Tabuľka3[[#This Row],[Stĺpec359]]+Tabuľka3[[#This Row],[Stĺpec393]]+Tabuľka3[[#This Row],[Stĺpec448]]</f>
        <v>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" customFormat="1" ht="18" customHeight="1" x14ac:dyDescent="0.2">
      <c r="A62" s="12"/>
      <c r="B62" s="11" t="s">
        <v>58</v>
      </c>
      <c r="C62" s="1">
        <v>10640</v>
      </c>
      <c r="D62" s="1">
        <v>2007</v>
      </c>
      <c r="E62" t="s">
        <v>57</v>
      </c>
      <c r="F62" s="1">
        <v>5701</v>
      </c>
      <c r="G62" s="9" t="s">
        <v>100</v>
      </c>
      <c r="H62" t="s">
        <v>187</v>
      </c>
      <c r="I62" s="1">
        <f t="shared" si="2"/>
        <v>0</v>
      </c>
      <c r="J62" s="12">
        <f>Tabuľka3[[#This Row],[Stĺpec9]]</f>
        <v>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" customFormat="1" ht="18" customHeight="1" x14ac:dyDescent="0.2">
      <c r="A63" s="12"/>
      <c r="B63" s="11" t="s">
        <v>16</v>
      </c>
      <c r="C63" s="1">
        <v>9453</v>
      </c>
      <c r="D63" s="1">
        <v>2012</v>
      </c>
      <c r="E63" t="s">
        <v>15</v>
      </c>
      <c r="F63" s="1">
        <v>338</v>
      </c>
      <c r="G63" s="1" t="s">
        <v>98</v>
      </c>
      <c r="H63" t="s">
        <v>13</v>
      </c>
      <c r="I63" s="1">
        <f t="shared" ref="I63" si="5">SUM(K63:TB63)</f>
        <v>0</v>
      </c>
      <c r="J63" s="12">
        <f>Tabuľka3[[#This Row],[Stĺpec9]]</f>
        <v>0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" customFormat="1" ht="18" customHeight="1" x14ac:dyDescent="0.2">
      <c r="A64" s="12"/>
      <c r="B64" s="11" t="s">
        <v>181</v>
      </c>
      <c r="C64" s="1">
        <v>12223</v>
      </c>
      <c r="D64" s="1">
        <v>2019</v>
      </c>
      <c r="E64" s="4" t="s">
        <v>133</v>
      </c>
      <c r="F64" s="9">
        <v>3021</v>
      </c>
      <c r="G64" s="9" t="s">
        <v>98</v>
      </c>
      <c r="H64" s="4" t="s">
        <v>64</v>
      </c>
      <c r="I64" s="1">
        <f t="shared" ref="I64:I68" si="6">SUM(K64:TB64)</f>
        <v>0</v>
      </c>
      <c r="J64" s="12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" customFormat="1" ht="20.25" customHeight="1" x14ac:dyDescent="0.2">
      <c r="A65" s="12"/>
      <c r="B65" s="11" t="s">
        <v>33</v>
      </c>
      <c r="C65" s="1">
        <v>11490</v>
      </c>
      <c r="D65" s="1">
        <v>2017</v>
      </c>
      <c r="E65" t="s">
        <v>32</v>
      </c>
      <c r="F65" s="1">
        <v>1742</v>
      </c>
      <c r="G65" s="9" t="s">
        <v>98</v>
      </c>
      <c r="H65" s="4" t="s">
        <v>321</v>
      </c>
      <c r="I65" s="1">
        <f t="shared" si="6"/>
        <v>0</v>
      </c>
      <c r="J65" s="12">
        <f>Tabuľka3[[#This Row],[Stĺpec275]]+Tabuľka3[[#This Row],[Stĺpec274]]+Tabuľka3[[#This Row],[Stĺpec239]]+Tabuľka3[[#This Row],[Stĺpec238]]+Tabuľka3[[#This Row],[Stĺpec415]]+Tabuľka3[[#This Row],[Stĺpec181]]+Tabuľka3[[#This Row],[Stĺpec188]]+Tabuľka3[[#This Row],[Stĺpec212]]+Tabuľka3[[#This Row],[Stĺpec213]]+Tabuľka3[[#This Row],[Stĺpec227]]+Tabuľka3[[#This Row],[Stĺpec351]]+Tabuľka3[[#This Row],[Stĺpec362]]+Tabuľka3[[#This Row],[Stĺpec367]]+Tabuľka3[[#This Row],[Stĺpec403]]+Tabuľka3[[#This Row],[Stĺpec455]]</f>
        <v>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" customFormat="1" ht="18" customHeight="1" x14ac:dyDescent="0.2">
      <c r="A66" s="12"/>
      <c r="B66" s="11" t="s">
        <v>28</v>
      </c>
      <c r="C66" s="1">
        <v>9051</v>
      </c>
      <c r="D66" s="1">
        <v>2010</v>
      </c>
      <c r="E66" t="s">
        <v>27</v>
      </c>
      <c r="F66" s="1">
        <v>4920</v>
      </c>
      <c r="G66" s="1" t="s">
        <v>98</v>
      </c>
      <c r="H66" t="s">
        <v>29</v>
      </c>
      <c r="I66" s="1">
        <f t="shared" si="6"/>
        <v>0</v>
      </c>
      <c r="J66" s="12">
        <f>Tabuľka3[[#This Row],[Stĺpec9]]</f>
        <v>0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" customFormat="1" ht="18" customHeight="1" x14ac:dyDescent="0.2">
      <c r="A67" s="12"/>
      <c r="B67" s="11" t="s">
        <v>254</v>
      </c>
      <c r="C67" s="1">
        <v>9449</v>
      </c>
      <c r="D67" s="1">
        <v>2011</v>
      </c>
      <c r="E67" s="4" t="s">
        <v>253</v>
      </c>
      <c r="F67" s="1">
        <v>2372</v>
      </c>
      <c r="G67" s="9" t="s">
        <v>98</v>
      </c>
      <c r="H67" s="4" t="s">
        <v>13</v>
      </c>
      <c r="I67" s="1">
        <f t="shared" si="6"/>
        <v>0</v>
      </c>
      <c r="J67" s="12">
        <f>Tabuľka3[[#This Row],[Stĺpec98]]+Tabuľka3[[#This Row],[Stĺpec163]]+Tabuľka3[[#This Row],[Stĺpec290]]+Tabuľka3[[#This Row],[Stĺpec289]]+Tabuľka3[[#This Row],[Stĺpec284]]+Tabuľka3[[#This Row],[Stĺpec283]]+Tabuľka3[[#This Row],[Stĺpec174]]+Tabuľka3[[#This Row],[Stĺpec175]]+Tabuľka3[[#This Row],[Stĺpec198]]+Tabuľka3[[#This Row],[Stĺpec206]]+Tabuľka3[[#This Row],[Stĺpec315]]+Tabuľka3[[#This Row],[Stĺpec361]]+Tabuľka3[[#This Row],[Stĺpec354]]+Tabuľka3[[#This Row],[Stĺpec353]]+Tabuľka3[[#This Row],[Stĺpec378]]</f>
        <v>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" customFormat="1" ht="18" customHeight="1" x14ac:dyDescent="0.2">
      <c r="A68" s="12"/>
      <c r="B68" s="11" t="s">
        <v>24</v>
      </c>
      <c r="C68" s="1">
        <v>10267</v>
      </c>
      <c r="D68" s="1">
        <v>2014</v>
      </c>
      <c r="E68" t="s">
        <v>23</v>
      </c>
      <c r="F68" s="1">
        <v>2366</v>
      </c>
      <c r="G68" s="1" t="s">
        <v>98</v>
      </c>
      <c r="H68" t="s">
        <v>13</v>
      </c>
      <c r="I68" s="1">
        <f t="shared" si="6"/>
        <v>0</v>
      </c>
      <c r="J68" s="12">
        <f>Tabuľka3[[#This Row],[Stĺpec69]]+Tabuľka3[[#This Row],[Stĺpec74]]+Tabuľka3[[#This Row],[Stĺpec75]]+Tabuľka3[[#This Row],[Stĺpec98]]+Tabuľka3[[#This Row],[Stĺpec99]]+Tabuľka3[[#This Row],[Stĺpec106]]+Tabuľka3[[#This Row],[Stĺpec107]]+Tabuľka3[[#This Row],[Stĺpec361]]+Tabuľka3[[#This Row],[Stĺpec352]]+Tabuľka3[[#This Row],[Stĺpec378]]+Tabuľka3[[#This Row],[Stĺpec373]]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106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" customFormat="1" ht="18" customHeight="1" x14ac:dyDescent="0.2">
      <c r="A69" s="12"/>
      <c r="B69" s="11" t="s">
        <v>394</v>
      </c>
      <c r="C69" s="1">
        <v>12840</v>
      </c>
      <c r="D69" s="1">
        <v>2019</v>
      </c>
      <c r="E69" s="4" t="s">
        <v>27</v>
      </c>
      <c r="G69" s="9" t="s">
        <v>98</v>
      </c>
      <c r="H69" s="4" t="s">
        <v>29</v>
      </c>
      <c r="I69" s="1">
        <f t="shared" ref="I69" si="7">SUM(K69:TB69)</f>
        <v>0</v>
      </c>
      <c r="J69" s="12">
        <f>Tabuľka3[[#This Row],[Stĺpec9]]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" customFormat="1" ht="18" customHeight="1" x14ac:dyDescent="0.2">
      <c r="A70" s="12"/>
      <c r="B70" s="11" t="s">
        <v>127</v>
      </c>
      <c r="C70" s="1">
        <v>11635</v>
      </c>
      <c r="D70" s="1">
        <v>2008</v>
      </c>
      <c r="E70" s="4" t="s">
        <v>71</v>
      </c>
      <c r="F70" s="1">
        <v>7530</v>
      </c>
      <c r="G70" s="9" t="s">
        <v>100</v>
      </c>
      <c r="H70" s="4" t="s">
        <v>72</v>
      </c>
      <c r="I70" s="1">
        <f t="shared" ref="I70:I81" si="8">SUM(K70:TB70)</f>
        <v>0</v>
      </c>
      <c r="J70" s="12">
        <f>Tabuľka3[[#This Row],[Stĺpec9]]</f>
        <v>0</v>
      </c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" customFormat="1" ht="18" customHeight="1" x14ac:dyDescent="0.2">
      <c r="A71" s="12"/>
      <c r="B71" s="11" t="s">
        <v>144</v>
      </c>
      <c r="C71" s="1">
        <v>11990</v>
      </c>
      <c r="D71" s="1">
        <v>2016</v>
      </c>
      <c r="E71" s="4" t="s">
        <v>80</v>
      </c>
      <c r="F71" s="1">
        <v>7853</v>
      </c>
      <c r="G71" s="9" t="s">
        <v>96</v>
      </c>
      <c r="H71" s="4" t="s">
        <v>21</v>
      </c>
      <c r="I71" s="1">
        <f>SUM(K71:TB71)</f>
        <v>0</v>
      </c>
      <c r="J71" s="12">
        <f>Tabuľka3[[#This Row],[Stĺpec406]]+Tabuľka3[[#This Row],[Stĺpec115]]+Tabuľka3[[#This Row],[Stĺpec272]]+Tabuľka3[[#This Row],[Stĺpec271]]+Tabuľka3[[#This Row],[Stĺpec242]]+Tabuľka3[[#This Row],[Stĺpec216]]+Tabuľka3[[#This Row],[Stĺpec223]]+Tabuľka3[[#This Row],[Stĺpec310]]+Tabuľka3[[#This Row],[Stĺpec230]]+Tabuľka3[[#This Row],[Stĺpec318]]+Tabuľka3[[#This Row],[Stĺpec365]]+Tabuľka3[[#This Row],[Stĺpec369]]+Tabuľka3[[#This Row],[Stĺpec427]]+Tabuľka3[[#This Row],[Stĺpec494]]+Tabuľka3[[#This Row],[Stĺpec493]]</f>
        <v>0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" customFormat="1" ht="18" customHeight="1" x14ac:dyDescent="0.2">
      <c r="A72" s="12"/>
      <c r="B72" s="11" t="s">
        <v>141</v>
      </c>
      <c r="C72" s="1">
        <v>11826</v>
      </c>
      <c r="D72" s="1">
        <v>2018</v>
      </c>
      <c r="E72" t="s">
        <v>30</v>
      </c>
      <c r="F72" s="1">
        <v>135</v>
      </c>
      <c r="G72" s="1" t="s">
        <v>98</v>
      </c>
      <c r="H72" t="s">
        <v>13</v>
      </c>
      <c r="I72" s="1">
        <f>SUM(K72:TB72)</f>
        <v>0</v>
      </c>
      <c r="J72" s="12">
        <f>Tabuľka3[[#This Row],[Stĺpec66]]+Tabuľka3[[#This Row],[Stĺpec70]]+Tabuľka3[[#This Row],[Stĺpec76]]+Tabuľka3[[#This Row],[Stĺpec231]]+Tabuľka3[[#This Row],[Stĺpec242]]+Tabuľka3[[#This Row],[Stĺpec416]]+Tabuľka3[[#This Row],[Stĺpec173]]+Tabuľka3[[#This Row],[Stĺpec201]]+Tabuľka3[[#This Row],[Stĺpec209]]+Tabuľka3[[#This Row],[Stĺpec211]]+Tabuľka3[[#This Row],[Stĺpec221]]+Tabuľka3[[#This Row],[Stĺpec326]]+Tabuľka3[[#This Row],[Stĺpec359]]+Tabuľka3[[#This Row],[Stĺpec381]]+Tabuľka3[[#This Row],[Stĺpec376]]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" customFormat="1" ht="18" customHeight="1" x14ac:dyDescent="0.2">
      <c r="A73" s="12"/>
      <c r="B73" s="26" t="s">
        <v>143</v>
      </c>
      <c r="C73" s="9">
        <v>12022</v>
      </c>
      <c r="D73" s="1">
        <v>2016</v>
      </c>
      <c r="E73" s="59" t="s">
        <v>17</v>
      </c>
      <c r="F73" s="1">
        <v>48</v>
      </c>
      <c r="G73" s="9" t="s">
        <v>98</v>
      </c>
      <c r="H73" s="59" t="s">
        <v>19</v>
      </c>
      <c r="I73" s="1">
        <f t="shared" ref="I73:I78" si="9">SUM(K73:TB73)</f>
        <v>0</v>
      </c>
      <c r="J73" s="12">
        <f>AX74+Tabuľka3[[#This Row],[Stĺpec405]]+EI74+EO74+GD74+GJ74+HH74+HR74+IO74+KF74+KZ74+Tabuľka3[[#This Row],[Stĺpec318]]+LJ74+NA74+NI74</f>
        <v>0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" customFormat="1" ht="18" customHeight="1" x14ac:dyDescent="0.2">
      <c r="A74" s="12"/>
      <c r="B74" s="26"/>
      <c r="C74" s="9"/>
      <c r="E74" s="59" t="s">
        <v>92</v>
      </c>
      <c r="F74" s="1">
        <v>8872</v>
      </c>
      <c r="G74" s="9" t="s">
        <v>101</v>
      </c>
      <c r="H74" s="59"/>
      <c r="I74" s="1">
        <f t="shared" si="9"/>
        <v>0</v>
      </c>
      <c r="J74" s="12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102"/>
      <c r="AV74" s="97"/>
      <c r="AW74" s="97"/>
      <c r="AX74" s="97"/>
      <c r="AY74" s="97"/>
      <c r="AZ74" s="97"/>
      <c r="BA74" s="102"/>
      <c r="BB74" s="97"/>
      <c r="BC74" s="102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102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102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102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102"/>
      <c r="KN74" s="97"/>
      <c r="KO74" s="97"/>
      <c r="KP74" s="97"/>
      <c r="KQ74" s="97"/>
      <c r="KR74" s="97"/>
      <c r="KS74" s="97"/>
      <c r="KT74" s="102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1" customFormat="1" ht="18" customHeight="1" x14ac:dyDescent="0.2">
      <c r="A75" s="12"/>
      <c r="B75" s="11" t="s">
        <v>149</v>
      </c>
      <c r="E75" s="4" t="s">
        <v>71</v>
      </c>
      <c r="G75" s="9" t="s">
        <v>100</v>
      </c>
      <c r="H75" s="4"/>
      <c r="I75" s="1">
        <f>SUM(K75:TB75)</f>
        <v>0</v>
      </c>
      <c r="J75" s="12">
        <f>Tabuľka3[[#This Row],[Stĺpec9]]</f>
        <v>0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" customFormat="1" ht="18" customHeight="1" x14ac:dyDescent="0.2">
      <c r="A76" s="12"/>
      <c r="B76" s="11" t="s">
        <v>123</v>
      </c>
      <c r="C76" s="1">
        <v>11679</v>
      </c>
      <c r="D76" s="1">
        <v>2018</v>
      </c>
      <c r="E76" s="4" t="s">
        <v>27</v>
      </c>
      <c r="F76" s="1">
        <v>4920</v>
      </c>
      <c r="G76" s="9" t="s">
        <v>98</v>
      </c>
      <c r="H76" s="4" t="s">
        <v>29</v>
      </c>
      <c r="I76" s="1">
        <f t="shared" si="9"/>
        <v>0</v>
      </c>
      <c r="J76" s="12">
        <f>Tabuľka3[[#This Row],[Stĺpec9]]</f>
        <v>0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" customFormat="1" ht="18" customHeight="1" x14ac:dyDescent="0.2">
      <c r="A77" s="12"/>
      <c r="B77" s="11" t="s">
        <v>255</v>
      </c>
      <c r="C77" s="1">
        <v>11293</v>
      </c>
      <c r="D77" s="1">
        <v>2016</v>
      </c>
      <c r="E77" s="4" t="s">
        <v>253</v>
      </c>
      <c r="F77" s="1">
        <v>2372</v>
      </c>
      <c r="G77" s="9" t="s">
        <v>98</v>
      </c>
      <c r="H77" s="4" t="s">
        <v>13</v>
      </c>
      <c r="I77" s="1">
        <f t="shared" si="9"/>
        <v>0</v>
      </c>
      <c r="J77" s="12">
        <f>Tabuľka3[[#This Row],[Stĺpec97]]+Tabuľka3[[#This Row],[Stĺpec290]]+Tabuľka3[[#This Row],[Stĺpec284]]+Tabuľka3[[#This Row],[Stĺpec237]]+Tabuľka3[[#This Row],[Stĺpec419]]+Tabuľka3[[#This Row],[Stĺpec174]]+Tabuľka3[[#This Row],[Stĺpec198]]+Tabuľka3[[#This Row],[Stĺpec217]]+Tabuľka3[[#This Row],[Stĺpec218]]+Tabuľka3[[#This Row],[Stĺpec316]]+Tabuľka3[[#This Row],[Stĺpec347]]+Tabuľka3[[#This Row],[Stĺpec361]]+Tabuľka3[[#This Row],[Stĺpec354]]+Tabuľka3[[#This Row],[Stĺpec353]]+Tabuľka3[[#This Row],[Stĺpec375]]</f>
        <v>0</v>
      </c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1" customFormat="1" ht="18" customHeight="1" x14ac:dyDescent="0.2">
      <c r="A78" s="12"/>
      <c r="B78" s="11" t="s">
        <v>25</v>
      </c>
      <c r="C78" s="1">
        <v>11297</v>
      </c>
      <c r="D78" s="1">
        <v>2017</v>
      </c>
      <c r="E78" t="s">
        <v>23</v>
      </c>
      <c r="F78" s="1">
        <v>2366</v>
      </c>
      <c r="G78" s="1" t="s">
        <v>98</v>
      </c>
      <c r="H78" t="s">
        <v>13</v>
      </c>
      <c r="I78" s="1">
        <f t="shared" si="9"/>
        <v>0</v>
      </c>
      <c r="J78" s="12">
        <f>Tabuľka3[[#This Row],[Stĺpec66]]+Tabuľka3[[#This Row],[Stĺpec67]]+Tabuľka3[[#This Row],[Stĺpec71]]+Tabuľka3[[#This Row],[Stĺpec72]]+Tabuľka3[[#This Row],[Stĺpec103]]+Tabuľka3[[#This Row],[Stĺpec160]]+Tabuľka3[[#This Row],[Stĺpec164]]+Tabuľka3[[#This Row],[Stĺpec166]]+Tabuľka3[[#This Row],[Stĺpec239]]+Tabuľka3[[#This Row],[Stĺpec237]]+Tabuľka3[[#This Row],[Stĺpec415]]+Tabuľka3[[#This Row],[Stĺpec196]]+Tabuľka3[[#This Row],[Stĺpec347]]+Tabuľka3[[#This Row],[Stĺpec354]]+Tabuľka3[[#This Row],[Stĺpec379]]</f>
        <v>0</v>
      </c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1" customFormat="1" ht="18" customHeight="1" x14ac:dyDescent="0.2">
      <c r="A79" s="12"/>
      <c r="B79" s="11" t="s">
        <v>41</v>
      </c>
      <c r="C79" s="1">
        <v>9679</v>
      </c>
      <c r="D79" s="1">
        <v>2003</v>
      </c>
      <c r="E79" t="s">
        <v>68</v>
      </c>
      <c r="F79" s="1">
        <v>6761</v>
      </c>
      <c r="G79" s="1" t="s">
        <v>96</v>
      </c>
      <c r="H79" t="s">
        <v>19</v>
      </c>
      <c r="I79" s="1">
        <f t="shared" si="8"/>
        <v>0</v>
      </c>
      <c r="J79" s="12">
        <f>Tabuľka3[[#This Row],[Stĺpec9]]+I80</f>
        <v>0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1" customFormat="1" ht="18" customHeight="1" x14ac:dyDescent="0.2">
      <c r="A80" s="12"/>
      <c r="B80" s="11"/>
      <c r="E80" t="s">
        <v>84</v>
      </c>
      <c r="F80" s="1">
        <v>8604</v>
      </c>
      <c r="G80" s="1" t="s">
        <v>101</v>
      </c>
      <c r="H80"/>
      <c r="I80" s="1">
        <f t="shared" si="8"/>
        <v>0</v>
      </c>
      <c r="J80" s="12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1" customFormat="1" ht="18" customHeight="1" x14ac:dyDescent="0.2">
      <c r="A81" s="12"/>
      <c r="B81" s="11"/>
      <c r="E81" t="s">
        <v>164</v>
      </c>
      <c r="F81" s="1">
        <v>9424</v>
      </c>
      <c r="G81" s="1" t="s">
        <v>101</v>
      </c>
      <c r="H81" t="s">
        <v>118</v>
      </c>
      <c r="I81" s="1">
        <f t="shared" si="8"/>
        <v>0</v>
      </c>
      <c r="J81" s="12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1" customFormat="1" ht="18" customHeight="1" x14ac:dyDescent="0.2">
      <c r="A82" s="12"/>
      <c r="B82" s="11" t="s">
        <v>111</v>
      </c>
      <c r="C82" s="1">
        <v>8021</v>
      </c>
      <c r="E82" s="4" t="s">
        <v>81</v>
      </c>
      <c r="F82" s="1">
        <v>7987</v>
      </c>
      <c r="G82" s="9" t="s">
        <v>96</v>
      </c>
      <c r="H82" s="4" t="s">
        <v>29</v>
      </c>
      <c r="I82" s="1">
        <f>SUM(K82:TB82)</f>
        <v>0</v>
      </c>
      <c r="J82" s="12">
        <f>Tabuľka3[[#This Row],[Stĺpec9]]</f>
        <v>0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" customFormat="1" ht="18" customHeight="1" x14ac:dyDescent="0.2">
      <c r="A83" s="12"/>
      <c r="B83" s="11" t="s">
        <v>310</v>
      </c>
      <c r="C83" s="1">
        <v>12161</v>
      </c>
      <c r="E83" s="59" t="s">
        <v>57</v>
      </c>
      <c r="F83" s="1">
        <v>5701</v>
      </c>
      <c r="G83" s="9" t="s">
        <v>98</v>
      </c>
      <c r="H83" s="4" t="s">
        <v>187</v>
      </c>
      <c r="I83" s="1">
        <f t="shared" ref="I83:I87" si="10">SUM(K83:TB83)</f>
        <v>0</v>
      </c>
      <c r="J83" s="12">
        <f>Tabuľka3[[#This Row],[Stĺpec51]]+Tabuľka3[[#This Row],[Stĺpec134]]+Tabuľka3[[#This Row],[Stĺpec135]]+Tabuľka3[[#This Row],[Stĺpec142]]+Tabuľka3[[#This Row],[Stĺpec143]]+Tabuľka3[[#This Row],[Stĺpec286]]+Tabuľka3[[#This Row],[Stĺpec281]]+Tabuľka3[[#This Row],[Stĺpec280]]+Tabuľka3[[#This Row],[Stĺpec211]]+Tabuľka3[[#This Row],[Stĺpec221]]+Tabuľka3[[#This Row],[Stĺpec326]]+NB84+Tabuľka3[[#This Row],[Stĺpec359]]+NJ84+RE84</f>
        <v>0</v>
      </c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" customFormat="1" ht="18" customHeight="1" x14ac:dyDescent="0.2">
      <c r="A84" s="12"/>
      <c r="B84" s="11"/>
      <c r="E84" s="59" t="s">
        <v>188</v>
      </c>
      <c r="F84" s="1">
        <v>9527</v>
      </c>
      <c r="G84" s="9" t="s">
        <v>101</v>
      </c>
      <c r="H84" s="4"/>
      <c r="I84" s="1">
        <f t="shared" si="10"/>
        <v>0</v>
      </c>
      <c r="J84" s="12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102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1" customFormat="1" ht="18" customHeight="1" x14ac:dyDescent="0.2">
      <c r="A85" s="12"/>
      <c r="B85" s="11" t="s">
        <v>182</v>
      </c>
      <c r="D85" s="1">
        <v>2019</v>
      </c>
      <c r="E85" s="4" t="s">
        <v>34</v>
      </c>
      <c r="F85" s="9">
        <v>2093</v>
      </c>
      <c r="G85" s="9" t="s">
        <v>98</v>
      </c>
      <c r="H85" s="4" t="s">
        <v>35</v>
      </c>
      <c r="I85" s="1">
        <f t="shared" si="10"/>
        <v>0</v>
      </c>
      <c r="J85" s="12">
        <f>Tabuľka3[[#This Row],[Stĺpec9]]</f>
        <v>0</v>
      </c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1" customFormat="1" ht="18" customHeight="1" x14ac:dyDescent="0.2">
      <c r="A86" s="12"/>
      <c r="B86" s="11" t="s">
        <v>78</v>
      </c>
      <c r="C86" s="1">
        <v>10998</v>
      </c>
      <c r="D86" s="1">
        <v>2013</v>
      </c>
      <c r="E86" s="4" t="s">
        <v>77</v>
      </c>
      <c r="F86" s="1">
        <v>8891</v>
      </c>
      <c r="G86" s="9" t="s">
        <v>100</v>
      </c>
      <c r="H86" s="4" t="s">
        <v>315</v>
      </c>
      <c r="I86" s="1">
        <f t="shared" si="10"/>
        <v>0</v>
      </c>
      <c r="J86" s="12">
        <f>Tabuľka3[[#This Row],[Stĺpec19]]+T87+Y87+Tabuľka3[[#This Row],[Stĺpec26]]+BC87+BD87+Tabuľka3[[#This Row],[Stĺpec60]]+BI87+Tabuľka3[[#This Row],[Stĺpec336]]+MW87+PO87+QB87+QC87+Tabuľka3[[#This Row],[Stĺpec493]]+Tabuľka3[[#This Row],[Stĺpec485]]</f>
        <v>0</v>
      </c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97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97"/>
      <c r="JI86" s="97"/>
      <c r="JJ86" s="97"/>
      <c r="JK86" s="97"/>
      <c r="JL86" s="97"/>
      <c r="JM86" s="97"/>
      <c r="JN86" s="97"/>
      <c r="JO86" s="97"/>
      <c r="JP86" s="97"/>
      <c r="JQ86" s="97"/>
      <c r="JR86" s="97"/>
      <c r="JS86" s="97"/>
      <c r="JT86" s="97"/>
      <c r="JU86" s="97"/>
      <c r="JV86" s="97"/>
      <c r="JW86" s="97"/>
      <c r="JX86" s="97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97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1" customFormat="1" ht="18" customHeight="1" x14ac:dyDescent="0.2">
      <c r="A87" s="12"/>
      <c r="B87" s="11"/>
      <c r="E87" s="4" t="s">
        <v>260</v>
      </c>
      <c r="F87" s="1">
        <v>1329</v>
      </c>
      <c r="G87" s="9" t="s">
        <v>98</v>
      </c>
      <c r="H87" s="4"/>
      <c r="I87" s="1">
        <f t="shared" si="10"/>
        <v>0</v>
      </c>
      <c r="J87" s="12"/>
      <c r="K87" s="97">
        <f>Seniori!K22</f>
        <v>0</v>
      </c>
      <c r="L87" s="97">
        <f>Seniori!L22</f>
        <v>0</v>
      </c>
      <c r="M87" s="97">
        <f>Seniori!M22</f>
        <v>0</v>
      </c>
      <c r="N87" s="97">
        <f>Seniori!N22</f>
        <v>0</v>
      </c>
      <c r="O87" s="97">
        <f>Seniori!O22</f>
        <v>0</v>
      </c>
      <c r="P87" s="97">
        <f>Seniori!P22</f>
        <v>0</v>
      </c>
      <c r="Q87" s="97">
        <f>Seniori!Q22</f>
        <v>0</v>
      </c>
      <c r="R87" s="97">
        <f>Seniori!R22</f>
        <v>0</v>
      </c>
      <c r="S87" s="97">
        <f>Seniori!S22</f>
        <v>0</v>
      </c>
      <c r="T87" s="97">
        <f>Seniori!T22</f>
        <v>0</v>
      </c>
      <c r="U87" s="97">
        <f>Seniori!U22</f>
        <v>0</v>
      </c>
      <c r="V87" s="97">
        <f>Seniori!V22</f>
        <v>0</v>
      </c>
      <c r="W87" s="97">
        <f>Seniori!W22</f>
        <v>0</v>
      </c>
      <c r="X87" s="97">
        <f>Seniori!X22</f>
        <v>0</v>
      </c>
      <c r="Y87" s="97">
        <f>Seniori!Y22</f>
        <v>0</v>
      </c>
      <c r="Z87" s="97">
        <f>Seniori!Z22</f>
        <v>0</v>
      </c>
      <c r="AA87" s="97">
        <f>Seniori!AA22</f>
        <v>0</v>
      </c>
      <c r="AB87" s="97">
        <f>Seniori!AB22</f>
        <v>0</v>
      </c>
      <c r="AC87" s="97">
        <f>Seniori!AC22</f>
        <v>0</v>
      </c>
      <c r="AD87" s="97">
        <f>Seniori!AD22</f>
        <v>0</v>
      </c>
      <c r="AE87" s="97">
        <f>Seniori!AE22</f>
        <v>0</v>
      </c>
      <c r="AF87" s="97">
        <f>Seniori!AF22</f>
        <v>0</v>
      </c>
      <c r="AG87" s="97">
        <f>Seniori!AG22</f>
        <v>0</v>
      </c>
      <c r="AH87" s="97">
        <f>Seniori!AH22</f>
        <v>0</v>
      </c>
      <c r="AI87" s="97">
        <f>Seniori!AI22</f>
        <v>0</v>
      </c>
      <c r="AJ87" s="97">
        <f>Seniori!AJ22</f>
        <v>0</v>
      </c>
      <c r="AK87" s="97">
        <f>Seniori!AK22</f>
        <v>0</v>
      </c>
      <c r="AL87" s="97">
        <f>Seniori!AL22</f>
        <v>0</v>
      </c>
      <c r="AM87" s="97">
        <f>Seniori!AM22</f>
        <v>0</v>
      </c>
      <c r="AN87" s="97">
        <f>Seniori!AN22</f>
        <v>0</v>
      </c>
      <c r="AO87" s="97">
        <f>Seniori!AO22</f>
        <v>0</v>
      </c>
      <c r="AP87" s="97">
        <f>Seniori!AP22</f>
        <v>0</v>
      </c>
      <c r="AQ87" s="97">
        <f>Seniori!AQ22</f>
        <v>0</v>
      </c>
      <c r="AR87" s="97">
        <f>Seniori!AR22</f>
        <v>0</v>
      </c>
      <c r="AS87" s="97">
        <f>Seniori!AS22</f>
        <v>0</v>
      </c>
      <c r="AT87" s="97">
        <f>Seniori!AT22</f>
        <v>0</v>
      </c>
      <c r="AU87" s="97">
        <f>Seniori!AU22</f>
        <v>0</v>
      </c>
      <c r="AV87" s="97">
        <f>Seniori!AV22</f>
        <v>0</v>
      </c>
      <c r="AW87" s="97" t="str">
        <f>Seniori!AW22</f>
        <v>o</v>
      </c>
      <c r="AX87" s="97">
        <f>Seniori!AX22</f>
        <v>0</v>
      </c>
      <c r="AY87" s="97" t="str">
        <f>Seniori!AY22</f>
        <v>o</v>
      </c>
      <c r="AZ87" s="97" t="str">
        <f>Seniori!AZ22</f>
        <v>o</v>
      </c>
      <c r="BA87" s="97">
        <f>Seniori!BA22</f>
        <v>0</v>
      </c>
      <c r="BB87" s="97">
        <f>Seniori!BB22</f>
        <v>0</v>
      </c>
      <c r="BC87" s="97">
        <f>Seniori!BC22</f>
        <v>0</v>
      </c>
      <c r="BD87" s="97">
        <f>Seniori!BD22</f>
        <v>0</v>
      </c>
      <c r="BE87" s="97">
        <f>Seniori!BE22</f>
        <v>0</v>
      </c>
      <c r="BF87" s="97">
        <f>Seniori!BF22</f>
        <v>0</v>
      </c>
      <c r="BG87" s="97">
        <f>Seniori!BG22</f>
        <v>0</v>
      </c>
      <c r="BH87" s="97">
        <f>Seniori!BH22</f>
        <v>0</v>
      </c>
      <c r="BI87" s="97">
        <f>Seniori!BI22</f>
        <v>0</v>
      </c>
      <c r="BJ87" s="97">
        <f>Seniori!BJ22</f>
        <v>0</v>
      </c>
      <c r="BK87" s="97">
        <f>Seniori!BK22</f>
        <v>0</v>
      </c>
      <c r="BL87" s="97">
        <f>Seniori!BL22</f>
        <v>0</v>
      </c>
      <c r="BM87" s="97">
        <f>Seniori!BM22</f>
        <v>0</v>
      </c>
      <c r="BN87" s="97">
        <f>Seniori!BN22</f>
        <v>0</v>
      </c>
      <c r="BO87" s="97">
        <f>Seniori!BO22</f>
        <v>0</v>
      </c>
      <c r="BP87" s="97">
        <f>Seniori!BP22</f>
        <v>0</v>
      </c>
      <c r="BQ87" s="97">
        <f>Seniori!BQ22</f>
        <v>0</v>
      </c>
      <c r="BR87" s="97">
        <f>Seniori!BR22</f>
        <v>0</v>
      </c>
      <c r="BS87" s="97">
        <f>Seniori!BS22</f>
        <v>0</v>
      </c>
      <c r="BT87" s="97">
        <f>Seniori!BT22</f>
        <v>0</v>
      </c>
      <c r="BU87" s="97">
        <f>Seniori!BU22</f>
        <v>0</v>
      </c>
      <c r="BV87" s="97">
        <f>Seniori!BV22</f>
        <v>0</v>
      </c>
      <c r="BW87" s="97">
        <f>Seniori!BW22</f>
        <v>0</v>
      </c>
      <c r="BX87" s="97">
        <f>Seniori!BX22</f>
        <v>0</v>
      </c>
      <c r="BY87" s="97">
        <f>Seniori!BY22</f>
        <v>0</v>
      </c>
      <c r="BZ87" s="97">
        <f>Seniori!BZ22</f>
        <v>0</v>
      </c>
      <c r="CA87" s="97">
        <f>Seniori!CA22</f>
        <v>0</v>
      </c>
      <c r="CB87" s="97">
        <f>Seniori!CB22</f>
        <v>0</v>
      </c>
      <c r="CC87" s="97">
        <f>Seniori!CC22</f>
        <v>0</v>
      </c>
      <c r="CD87" s="97">
        <f>Seniori!CD22</f>
        <v>0</v>
      </c>
      <c r="CE87" s="97">
        <f>Seniori!CE22</f>
        <v>0</v>
      </c>
      <c r="CF87" s="97">
        <f>Seniori!CF22</f>
        <v>0</v>
      </c>
      <c r="CG87" s="97">
        <f>Seniori!CG22</f>
        <v>0</v>
      </c>
      <c r="CH87" s="97">
        <f>Seniori!CH22</f>
        <v>0</v>
      </c>
      <c r="CI87" s="97">
        <f>Seniori!CI22</f>
        <v>0</v>
      </c>
      <c r="CJ87" s="97">
        <f>Seniori!CJ22</f>
        <v>0</v>
      </c>
      <c r="CK87" s="97">
        <f>Seniori!CK22</f>
        <v>0</v>
      </c>
      <c r="CL87" s="97">
        <f>Seniori!CL22</f>
        <v>0</v>
      </c>
      <c r="CM87" s="97">
        <f>Seniori!CM22</f>
        <v>0</v>
      </c>
      <c r="CN87" s="97">
        <f>Seniori!CN22</f>
        <v>0</v>
      </c>
      <c r="CO87" s="97">
        <f>Seniori!CO22</f>
        <v>0</v>
      </c>
      <c r="CP87" s="97">
        <f>Seniori!CP22</f>
        <v>0</v>
      </c>
      <c r="CQ87" s="97">
        <f>Seniori!CQ22</f>
        <v>0</v>
      </c>
      <c r="CR87" s="97">
        <f>Seniori!CR22</f>
        <v>0</v>
      </c>
      <c r="CS87" s="97">
        <f>Seniori!CS22</f>
        <v>0</v>
      </c>
      <c r="CT87" s="97">
        <f>Seniori!CT22</f>
        <v>0</v>
      </c>
      <c r="CU87" s="97">
        <f>Seniori!CU22</f>
        <v>0</v>
      </c>
      <c r="CV87" s="97">
        <f>Seniori!CV22</f>
        <v>0</v>
      </c>
      <c r="CW87" s="97">
        <f>Seniori!CW22</f>
        <v>0</v>
      </c>
      <c r="CX87" s="97">
        <f>Seniori!CX22</f>
        <v>0</v>
      </c>
      <c r="CY87" s="97">
        <f>Seniori!CY22</f>
        <v>0</v>
      </c>
      <c r="CZ87" s="97">
        <f>Seniori!CZ22</f>
        <v>0</v>
      </c>
      <c r="DA87" s="97">
        <f>Seniori!DA22</f>
        <v>0</v>
      </c>
      <c r="DB87" s="97">
        <f>Seniori!DB22</f>
        <v>0</v>
      </c>
      <c r="DC87" s="97">
        <f>Seniori!DC22</f>
        <v>0</v>
      </c>
      <c r="DD87" s="97">
        <f>Seniori!DD22</f>
        <v>0</v>
      </c>
      <c r="DE87" s="97">
        <f>Seniori!DE22</f>
        <v>0</v>
      </c>
      <c r="DF87" s="97">
        <f>Seniori!DF22</f>
        <v>0</v>
      </c>
      <c r="DG87" s="97">
        <f>Seniori!DG22</f>
        <v>0</v>
      </c>
      <c r="DH87" s="97">
        <f>Seniori!DH22</f>
        <v>0</v>
      </c>
      <c r="DI87" s="97">
        <f>Seniori!DI22</f>
        <v>0</v>
      </c>
      <c r="DJ87" s="97">
        <f>Seniori!DJ22</f>
        <v>0</v>
      </c>
      <c r="DK87" s="97">
        <f>Seniori!DK22</f>
        <v>0</v>
      </c>
      <c r="DL87" s="97">
        <f>Seniori!DL22</f>
        <v>0</v>
      </c>
      <c r="DM87" s="97">
        <f>Seniori!DM22</f>
        <v>0</v>
      </c>
      <c r="DN87" s="97">
        <f>Seniori!DN22</f>
        <v>0</v>
      </c>
      <c r="DO87" s="97">
        <f>Seniori!DO22</f>
        <v>0</v>
      </c>
      <c r="DP87" s="97">
        <f>Seniori!DP22</f>
        <v>0</v>
      </c>
      <c r="DQ87" s="97">
        <f>Seniori!DQ22</f>
        <v>0</v>
      </c>
      <c r="DR87" s="97">
        <f>Seniori!DR22</f>
        <v>0</v>
      </c>
      <c r="DS87" s="97">
        <f>Seniori!DS22</f>
        <v>0</v>
      </c>
      <c r="DT87" s="97">
        <f>Seniori!DT22</f>
        <v>0</v>
      </c>
      <c r="DU87" s="97">
        <f>Seniori!DU22</f>
        <v>0</v>
      </c>
      <c r="DV87" s="97">
        <f>Seniori!DV22</f>
        <v>0</v>
      </c>
      <c r="DW87" s="97">
        <f>Seniori!DW22</f>
        <v>0</v>
      </c>
      <c r="DX87" s="97">
        <f>Seniori!DX22</f>
        <v>0</v>
      </c>
      <c r="DY87" s="97">
        <f>Seniori!DY22</f>
        <v>0</v>
      </c>
      <c r="DZ87" s="97">
        <f>Seniori!DZ22</f>
        <v>0</v>
      </c>
      <c r="EA87" s="97">
        <f>Seniori!EA22</f>
        <v>0</v>
      </c>
      <c r="EB87" s="97">
        <f>Seniori!EB22</f>
        <v>0</v>
      </c>
      <c r="EC87" s="97">
        <f>Seniori!EC22</f>
        <v>0</v>
      </c>
      <c r="ED87" s="97">
        <f>Seniori!ED22</f>
        <v>0</v>
      </c>
      <c r="EE87" s="97">
        <f>Seniori!EE22</f>
        <v>0</v>
      </c>
      <c r="EF87" s="97">
        <f>Seniori!EF22</f>
        <v>0</v>
      </c>
      <c r="EG87" s="97">
        <f>Seniori!EG22</f>
        <v>0</v>
      </c>
      <c r="EH87" s="97">
        <f>Seniori!EH22</f>
        <v>0</v>
      </c>
      <c r="EI87" s="97">
        <f>Seniori!EI22</f>
        <v>0</v>
      </c>
      <c r="EJ87" s="97">
        <f>Seniori!EJ22</f>
        <v>0</v>
      </c>
      <c r="EK87" s="97">
        <f>Seniori!EK22</f>
        <v>0</v>
      </c>
      <c r="EL87" s="97">
        <f>Seniori!EL22</f>
        <v>0</v>
      </c>
      <c r="EM87" s="97">
        <f>Seniori!EM22</f>
        <v>0</v>
      </c>
      <c r="EN87" s="97">
        <f>Seniori!EN22</f>
        <v>0</v>
      </c>
      <c r="EO87" s="97">
        <f>Seniori!EO22</f>
        <v>0</v>
      </c>
      <c r="EP87" s="97">
        <f>Seniori!EP22</f>
        <v>0</v>
      </c>
      <c r="EQ87" s="97">
        <f>Seniori!EQ22</f>
        <v>0</v>
      </c>
      <c r="ER87" s="97">
        <f>Seniori!ER22</f>
        <v>0</v>
      </c>
      <c r="ES87" s="97">
        <f>Seniori!ES22</f>
        <v>0</v>
      </c>
      <c r="ET87" s="97">
        <f>Seniori!ET22</f>
        <v>0</v>
      </c>
      <c r="EU87" s="97">
        <f>Seniori!EU22</f>
        <v>0</v>
      </c>
      <c r="EV87" s="97">
        <f>Seniori!EV22</f>
        <v>0</v>
      </c>
      <c r="EW87" s="97">
        <f>Seniori!EW22</f>
        <v>0</v>
      </c>
      <c r="EX87" s="97">
        <f>Seniori!EX22</f>
        <v>0</v>
      </c>
      <c r="EY87" s="97">
        <f>Seniori!EY22</f>
        <v>0</v>
      </c>
      <c r="EZ87" s="97">
        <f>Seniori!EZ22</f>
        <v>0</v>
      </c>
      <c r="FA87" s="97">
        <f>Seniori!FA22</f>
        <v>0</v>
      </c>
      <c r="FB87" s="97">
        <f>Seniori!FB22</f>
        <v>0</v>
      </c>
      <c r="FC87" s="97">
        <f>Seniori!FC22</f>
        <v>0</v>
      </c>
      <c r="FD87" s="97">
        <f>Seniori!FD22</f>
        <v>0</v>
      </c>
      <c r="FE87" s="97">
        <f>Seniori!FE22</f>
        <v>0</v>
      </c>
      <c r="FF87" s="97">
        <f>Seniori!FF22</f>
        <v>0</v>
      </c>
      <c r="FG87" s="97">
        <f>Seniori!FG22</f>
        <v>0</v>
      </c>
      <c r="FH87" s="97">
        <f>Seniori!FH22</f>
        <v>0</v>
      </c>
      <c r="FI87" s="97">
        <f>Seniori!FI22</f>
        <v>0</v>
      </c>
      <c r="FJ87" s="97">
        <f>Seniori!FJ22</f>
        <v>0</v>
      </c>
      <c r="FK87" s="97">
        <f>Seniori!FK22</f>
        <v>0</v>
      </c>
      <c r="FL87" s="97">
        <f>Seniori!FL22</f>
        <v>0</v>
      </c>
      <c r="FM87" s="97">
        <f>Seniori!FM22</f>
        <v>0</v>
      </c>
      <c r="FN87" s="97">
        <f>Seniori!FN22</f>
        <v>0</v>
      </c>
      <c r="FO87" s="97">
        <f>Seniori!FO22</f>
        <v>0</v>
      </c>
      <c r="FP87" s="97">
        <f>Seniori!FP22</f>
        <v>0</v>
      </c>
      <c r="FQ87" s="97">
        <f>Seniori!FQ22</f>
        <v>0</v>
      </c>
      <c r="FR87" s="97">
        <f>Seniori!FR22</f>
        <v>0</v>
      </c>
      <c r="FS87" s="97">
        <f>Seniori!FS22</f>
        <v>0</v>
      </c>
      <c r="FT87" s="97">
        <f>Seniori!FT22</f>
        <v>0</v>
      </c>
      <c r="FU87" s="97">
        <f>Seniori!FU22</f>
        <v>0</v>
      </c>
      <c r="FV87" s="97">
        <f>Seniori!FV22</f>
        <v>0</v>
      </c>
      <c r="FW87" s="97">
        <f>Seniori!FW22</f>
        <v>0</v>
      </c>
      <c r="FX87" s="97">
        <f>Seniori!FX22</f>
        <v>0</v>
      </c>
      <c r="FY87" s="97">
        <f>Seniori!FY22</f>
        <v>0</v>
      </c>
      <c r="FZ87" s="97">
        <f>Seniori!FZ22</f>
        <v>0</v>
      </c>
      <c r="GA87" s="97">
        <f>Seniori!GA22</f>
        <v>0</v>
      </c>
      <c r="GB87" s="97">
        <f>Seniori!GB22</f>
        <v>0</v>
      </c>
      <c r="GC87" s="97">
        <f>Seniori!GC22</f>
        <v>0</v>
      </c>
      <c r="GD87" s="97">
        <f>Seniori!GD22</f>
        <v>0</v>
      </c>
      <c r="GE87" s="97">
        <f>Seniori!GE22</f>
        <v>0</v>
      </c>
      <c r="GF87" s="97">
        <f>Seniori!GF22</f>
        <v>0</v>
      </c>
      <c r="GG87" s="97">
        <f>Seniori!GG22</f>
        <v>0</v>
      </c>
      <c r="GH87" s="97">
        <f>Seniori!GH22</f>
        <v>0</v>
      </c>
      <c r="GI87" s="97">
        <f>Seniori!GI22</f>
        <v>0</v>
      </c>
      <c r="GJ87" s="97">
        <f>Seniori!GJ22</f>
        <v>0</v>
      </c>
      <c r="GK87" s="97">
        <f>Seniori!GK22</f>
        <v>0</v>
      </c>
      <c r="GL87" s="97">
        <f>Seniori!GL22</f>
        <v>0</v>
      </c>
      <c r="GM87" s="97">
        <f>Seniori!GM22</f>
        <v>0</v>
      </c>
      <c r="GN87" s="97">
        <f>Seniori!GN22</f>
        <v>0</v>
      </c>
      <c r="GO87" s="97">
        <f>Seniori!GO22</f>
        <v>0</v>
      </c>
      <c r="GP87" s="97">
        <f>Seniori!GP22</f>
        <v>0</v>
      </c>
      <c r="GQ87" s="97">
        <f>Seniori!GQ22</f>
        <v>0</v>
      </c>
      <c r="GR87" s="97">
        <f>Seniori!GR22</f>
        <v>0</v>
      </c>
      <c r="GS87" s="97">
        <f>Seniori!GS22</f>
        <v>0</v>
      </c>
      <c r="GT87" s="97">
        <f>Seniori!GT22</f>
        <v>0</v>
      </c>
      <c r="GU87" s="97">
        <f>Seniori!GU22</f>
        <v>0</v>
      </c>
      <c r="GV87" s="97">
        <f>Seniori!GV22</f>
        <v>0</v>
      </c>
      <c r="GW87" s="97">
        <f>Seniori!GW22</f>
        <v>0</v>
      </c>
      <c r="GX87" s="97">
        <f>Seniori!GX22</f>
        <v>0</v>
      </c>
      <c r="GY87" s="97">
        <f>Seniori!GY22</f>
        <v>0</v>
      </c>
      <c r="GZ87" s="97">
        <f>Seniori!GZ22</f>
        <v>0</v>
      </c>
      <c r="HA87" s="97">
        <f>Seniori!HA22</f>
        <v>0</v>
      </c>
      <c r="HB87" s="97">
        <f>Seniori!HB22</f>
        <v>0</v>
      </c>
      <c r="HC87" s="97">
        <f>Seniori!HC22</f>
        <v>0</v>
      </c>
      <c r="HD87" s="97">
        <f>Seniori!HD22</f>
        <v>0</v>
      </c>
      <c r="HE87" s="97">
        <f>Seniori!HE22</f>
        <v>0</v>
      </c>
      <c r="HF87" s="97">
        <f>Seniori!HF22</f>
        <v>0</v>
      </c>
      <c r="HG87" s="97">
        <f>Seniori!HG22</f>
        <v>0</v>
      </c>
      <c r="HH87" s="97">
        <f>Seniori!HH22</f>
        <v>0</v>
      </c>
      <c r="HI87" s="97">
        <f>Seniori!HI22</f>
        <v>0</v>
      </c>
      <c r="HJ87" s="97">
        <f>Seniori!HJ22</f>
        <v>0</v>
      </c>
      <c r="HK87" s="97">
        <f>Seniori!HK22</f>
        <v>0</v>
      </c>
      <c r="HL87" s="97">
        <f>Seniori!HL22</f>
        <v>0</v>
      </c>
      <c r="HM87" s="97">
        <f>Seniori!HM22</f>
        <v>0</v>
      </c>
      <c r="HN87" s="97">
        <f>Seniori!HN22</f>
        <v>0</v>
      </c>
      <c r="HO87" s="97">
        <f>Seniori!HO22</f>
        <v>0</v>
      </c>
      <c r="HP87" s="97">
        <f>Seniori!HP22</f>
        <v>0</v>
      </c>
      <c r="HQ87" s="97">
        <f>Seniori!HQ22</f>
        <v>0</v>
      </c>
      <c r="HR87" s="97">
        <f>Seniori!HR22</f>
        <v>0</v>
      </c>
      <c r="HS87" s="97">
        <f>Seniori!HS22</f>
        <v>0</v>
      </c>
      <c r="HT87" s="97">
        <f>Seniori!HT22</f>
        <v>0</v>
      </c>
      <c r="HU87" s="97">
        <f>Seniori!HU22</f>
        <v>0</v>
      </c>
      <c r="HV87" s="97">
        <f>Seniori!HV22</f>
        <v>0</v>
      </c>
      <c r="HW87" s="97">
        <f>Seniori!HW22</f>
        <v>0</v>
      </c>
      <c r="HX87" s="97">
        <f>Seniori!HX22</f>
        <v>0</v>
      </c>
      <c r="HY87" s="97">
        <f>Seniori!HY22</f>
        <v>0</v>
      </c>
      <c r="HZ87" s="97">
        <f>Seniori!HZ22</f>
        <v>0</v>
      </c>
      <c r="IA87" s="97">
        <f>Seniori!IA22</f>
        <v>0</v>
      </c>
      <c r="IB87" s="97">
        <f>Seniori!IB22</f>
        <v>0</v>
      </c>
      <c r="IC87" s="97">
        <f>Seniori!IC22</f>
        <v>0</v>
      </c>
      <c r="ID87" s="97">
        <f>Seniori!ID22</f>
        <v>0</v>
      </c>
      <c r="IE87" s="97">
        <f>Seniori!IE22</f>
        <v>0</v>
      </c>
      <c r="IF87" s="97">
        <f>Seniori!IF22</f>
        <v>0</v>
      </c>
      <c r="IG87" s="97">
        <f>Seniori!IG22</f>
        <v>0</v>
      </c>
      <c r="IH87" s="97">
        <f>Seniori!IH22</f>
        <v>0</v>
      </c>
      <c r="II87" s="97">
        <f>Seniori!II22</f>
        <v>0</v>
      </c>
      <c r="IJ87" s="97">
        <f>Seniori!IJ22</f>
        <v>0</v>
      </c>
      <c r="IK87" s="97">
        <f>Seniori!IK22</f>
        <v>0</v>
      </c>
      <c r="IL87" s="97">
        <f>Seniori!IL22</f>
        <v>0</v>
      </c>
      <c r="IM87" s="97">
        <f>Seniori!IM22</f>
        <v>0</v>
      </c>
      <c r="IN87" s="97">
        <f>Seniori!IN22</f>
        <v>0</v>
      </c>
      <c r="IO87" s="97">
        <f>Seniori!IO22</f>
        <v>0</v>
      </c>
      <c r="IP87" s="97">
        <f>Seniori!IP22</f>
        <v>0</v>
      </c>
      <c r="IQ87" s="97">
        <f>Seniori!IQ22</f>
        <v>0</v>
      </c>
      <c r="IR87" s="97">
        <f>Seniori!IR22</f>
        <v>0</v>
      </c>
      <c r="IS87" s="97">
        <f>Seniori!IS22</f>
        <v>0</v>
      </c>
      <c r="IT87" s="97">
        <f>Seniori!IT22</f>
        <v>0</v>
      </c>
      <c r="IU87" s="97">
        <f>Seniori!IU22</f>
        <v>0</v>
      </c>
      <c r="IV87" s="97">
        <f>Seniori!IV22</f>
        <v>0</v>
      </c>
      <c r="IW87" s="97">
        <f>Seniori!IW22</f>
        <v>0</v>
      </c>
      <c r="IX87" s="97">
        <f>Seniori!IX22</f>
        <v>0</v>
      </c>
      <c r="IY87" s="97">
        <f>Seniori!IY22</f>
        <v>0</v>
      </c>
      <c r="IZ87" s="97">
        <f>Seniori!IZ22</f>
        <v>0</v>
      </c>
      <c r="JA87" s="97">
        <f>Seniori!JA22</f>
        <v>0</v>
      </c>
      <c r="JB87" s="97">
        <f>Seniori!JB22</f>
        <v>0</v>
      </c>
      <c r="JC87" s="97">
        <f>Seniori!JC22</f>
        <v>0</v>
      </c>
      <c r="JD87" s="97">
        <f>Seniori!JD22</f>
        <v>0</v>
      </c>
      <c r="JE87" s="97">
        <f>Seniori!JE22</f>
        <v>0</v>
      </c>
      <c r="JF87" s="97">
        <f>Seniori!JF22</f>
        <v>0</v>
      </c>
      <c r="JG87" s="97">
        <f>Seniori!JG22</f>
        <v>0</v>
      </c>
      <c r="JH87" s="97">
        <f>Seniori!JH22</f>
        <v>0</v>
      </c>
      <c r="JI87" s="97">
        <f>Seniori!JI22</f>
        <v>0</v>
      </c>
      <c r="JJ87" s="97">
        <f>Seniori!JJ22</f>
        <v>0</v>
      </c>
      <c r="JK87" s="97">
        <f>Seniori!JK22</f>
        <v>0</v>
      </c>
      <c r="JL87" s="97">
        <f>Seniori!JL22</f>
        <v>0</v>
      </c>
      <c r="JM87" s="97">
        <f>Seniori!JM22</f>
        <v>0</v>
      </c>
      <c r="JN87" s="97">
        <f>Seniori!JN22</f>
        <v>0</v>
      </c>
      <c r="JO87" s="97">
        <f>Seniori!JO22</f>
        <v>0</v>
      </c>
      <c r="JP87" s="97">
        <f>Seniori!JP22</f>
        <v>0</v>
      </c>
      <c r="JQ87" s="97">
        <f>Seniori!JQ22</f>
        <v>0</v>
      </c>
      <c r="JR87" s="97">
        <f>Seniori!JR22</f>
        <v>0</v>
      </c>
      <c r="JS87" s="97">
        <f>Seniori!JS22</f>
        <v>0</v>
      </c>
      <c r="JT87" s="97">
        <f>Seniori!JT22</f>
        <v>0</v>
      </c>
      <c r="JU87" s="97">
        <f>Seniori!JU22</f>
        <v>0</v>
      </c>
      <c r="JV87" s="97">
        <f>Seniori!JV22</f>
        <v>0</v>
      </c>
      <c r="JW87" s="97">
        <f>Seniori!JW22</f>
        <v>0</v>
      </c>
      <c r="JX87" s="97">
        <f>Seniori!JX22</f>
        <v>0</v>
      </c>
      <c r="JY87" s="97">
        <f>Seniori!JY22</f>
        <v>0</v>
      </c>
      <c r="JZ87" s="97">
        <f>Seniori!JZ22</f>
        <v>0</v>
      </c>
      <c r="KA87" s="97">
        <f>Seniori!KA22</f>
        <v>0</v>
      </c>
      <c r="KB87" s="97">
        <f>Seniori!KB22</f>
        <v>0</v>
      </c>
      <c r="KC87" s="97">
        <f>Seniori!KC22</f>
        <v>0</v>
      </c>
      <c r="KD87" s="97">
        <f>Seniori!KD22</f>
        <v>0</v>
      </c>
      <c r="KE87" s="97">
        <f>Seniori!KE22</f>
        <v>0</v>
      </c>
      <c r="KF87" s="97">
        <f>Seniori!KF22</f>
        <v>0</v>
      </c>
      <c r="KG87" s="97">
        <f>Seniori!KG22</f>
        <v>0</v>
      </c>
      <c r="KH87" s="97">
        <f>Seniori!KH22</f>
        <v>0</v>
      </c>
      <c r="KI87" s="97">
        <f>Seniori!KI22</f>
        <v>0</v>
      </c>
      <c r="KJ87" s="97">
        <f>Seniori!KJ22</f>
        <v>0</v>
      </c>
      <c r="KK87" s="97">
        <f>Seniori!KK22</f>
        <v>0</v>
      </c>
      <c r="KL87" s="97">
        <f>Seniori!KL22</f>
        <v>0</v>
      </c>
      <c r="KM87" s="97">
        <f>Seniori!KM22</f>
        <v>0</v>
      </c>
      <c r="KN87" s="97">
        <f>Seniori!KN22</f>
        <v>0</v>
      </c>
      <c r="KO87" s="97">
        <f>Seniori!KO22</f>
        <v>0</v>
      </c>
      <c r="KP87" s="97">
        <f>Seniori!KP22</f>
        <v>0</v>
      </c>
      <c r="KQ87" s="97">
        <f>Seniori!KQ22</f>
        <v>0</v>
      </c>
      <c r="KR87" s="97">
        <f>Seniori!KR22</f>
        <v>0</v>
      </c>
      <c r="KS87" s="97">
        <f>Seniori!KS22</f>
        <v>0</v>
      </c>
      <c r="KT87" s="97">
        <f>Seniori!KT22</f>
        <v>0</v>
      </c>
      <c r="KU87" s="97">
        <f>Seniori!KU22</f>
        <v>0</v>
      </c>
      <c r="KV87" s="97">
        <f>Seniori!KV22</f>
        <v>0</v>
      </c>
      <c r="KW87" s="97">
        <f>Seniori!KW22</f>
        <v>0</v>
      </c>
      <c r="KX87" s="97">
        <f>Seniori!KX22</f>
        <v>0</v>
      </c>
      <c r="KY87" s="97">
        <f>Seniori!KY22</f>
        <v>0</v>
      </c>
      <c r="KZ87" s="97">
        <f>Seniori!KZ22</f>
        <v>0</v>
      </c>
      <c r="LA87" s="97">
        <f>Seniori!LA22</f>
        <v>0</v>
      </c>
      <c r="LB87" s="97">
        <f>Seniori!LB22</f>
        <v>0</v>
      </c>
      <c r="LC87" s="97">
        <f>Seniori!LC22</f>
        <v>0</v>
      </c>
      <c r="LD87" s="97">
        <f>Seniori!LD22</f>
        <v>0</v>
      </c>
      <c r="LE87" s="97">
        <f>Seniori!LE22</f>
        <v>0</v>
      </c>
      <c r="LF87" s="97">
        <f>Seniori!LF22</f>
        <v>0</v>
      </c>
      <c r="LG87" s="97">
        <f>Seniori!LG22</f>
        <v>0</v>
      </c>
      <c r="LH87" s="97">
        <f>Seniori!LH22</f>
        <v>0</v>
      </c>
      <c r="LI87" s="97">
        <f>Seniori!LI22</f>
        <v>0</v>
      </c>
      <c r="LJ87" s="97">
        <f>Seniori!LJ22</f>
        <v>0</v>
      </c>
      <c r="LK87" s="97">
        <f>Seniori!LK22</f>
        <v>0</v>
      </c>
      <c r="LL87" s="97">
        <f>Seniori!LL22</f>
        <v>0</v>
      </c>
      <c r="LM87" s="97">
        <f>Seniori!LM22</f>
        <v>0</v>
      </c>
      <c r="LN87" s="97">
        <f>Seniori!LN22</f>
        <v>0</v>
      </c>
      <c r="LO87" s="97">
        <f>Seniori!LO22</f>
        <v>0</v>
      </c>
      <c r="LP87" s="97">
        <f>Seniori!LP22</f>
        <v>0</v>
      </c>
      <c r="LQ87" s="97">
        <f>Seniori!LQ22</f>
        <v>0</v>
      </c>
      <c r="LR87" s="97">
        <f>Seniori!LR22</f>
        <v>0</v>
      </c>
      <c r="LS87" s="97">
        <f>Seniori!LS22</f>
        <v>0</v>
      </c>
      <c r="LT87" s="97">
        <f>Seniori!LT22</f>
        <v>0</v>
      </c>
      <c r="LU87" s="97">
        <f>Seniori!LU22</f>
        <v>0</v>
      </c>
      <c r="LV87" s="97">
        <f>Seniori!LV22</f>
        <v>0</v>
      </c>
      <c r="LW87" s="97">
        <f>Seniori!LW22</f>
        <v>0</v>
      </c>
      <c r="LX87" s="97">
        <f>Seniori!LX22</f>
        <v>0</v>
      </c>
      <c r="LY87" s="97">
        <f>Seniori!LY22</f>
        <v>0</v>
      </c>
      <c r="LZ87" s="97">
        <f>Seniori!LZ22</f>
        <v>0</v>
      </c>
      <c r="MA87" s="97">
        <f>Seniori!MA22</f>
        <v>0</v>
      </c>
      <c r="MB87" s="97">
        <f>Seniori!MB22</f>
        <v>0</v>
      </c>
      <c r="MC87" s="97">
        <f>Seniori!MC22</f>
        <v>0</v>
      </c>
      <c r="MD87" s="97">
        <f>Seniori!MD22</f>
        <v>0</v>
      </c>
      <c r="ME87" s="97">
        <f>Seniori!ME22</f>
        <v>0</v>
      </c>
      <c r="MF87" s="97">
        <f>Seniori!MF22</f>
        <v>0</v>
      </c>
      <c r="MG87" s="97">
        <f>Seniori!MG22</f>
        <v>0</v>
      </c>
      <c r="MH87" s="97">
        <f>Seniori!MH22</f>
        <v>0</v>
      </c>
      <c r="MI87" s="97">
        <f>Seniori!MI22</f>
        <v>0</v>
      </c>
      <c r="MJ87" s="97">
        <f>Seniori!MJ22</f>
        <v>0</v>
      </c>
      <c r="MK87" s="97">
        <f>Seniori!MK22</f>
        <v>0</v>
      </c>
      <c r="ML87" s="97">
        <f>Seniori!ML22</f>
        <v>0</v>
      </c>
      <c r="MM87" s="97">
        <f>Seniori!MM22</f>
        <v>0</v>
      </c>
      <c r="MN87" s="97">
        <f>Seniori!MN22</f>
        <v>0</v>
      </c>
      <c r="MO87" s="97">
        <f>Seniori!MO22</f>
        <v>0</v>
      </c>
      <c r="MP87" s="97">
        <f>Seniori!MP22</f>
        <v>0</v>
      </c>
      <c r="MQ87" s="97">
        <f>Seniori!MQ22</f>
        <v>0</v>
      </c>
      <c r="MR87" s="97">
        <f>Seniori!MR22</f>
        <v>0</v>
      </c>
      <c r="MS87" s="97">
        <f>Seniori!MS22</f>
        <v>0</v>
      </c>
      <c r="MT87" s="97">
        <f>Seniori!MT22</f>
        <v>0</v>
      </c>
      <c r="MU87" s="97">
        <f>Seniori!MU22</f>
        <v>0</v>
      </c>
      <c r="MV87" s="97">
        <f>Seniori!MV22</f>
        <v>0</v>
      </c>
      <c r="MW87" s="97">
        <f>Seniori!MW22</f>
        <v>0</v>
      </c>
      <c r="MX87" s="97">
        <f>Seniori!MX22</f>
        <v>0</v>
      </c>
      <c r="MY87" s="97">
        <f>Seniori!MY22</f>
        <v>0</v>
      </c>
      <c r="MZ87" s="97">
        <f>Seniori!MZ22</f>
        <v>0</v>
      </c>
      <c r="NA87" s="97">
        <f>Seniori!NA22</f>
        <v>0</v>
      </c>
      <c r="NB87" s="97">
        <f>Seniori!NB22</f>
        <v>0</v>
      </c>
      <c r="NC87" s="97">
        <f>Seniori!NC22</f>
        <v>0</v>
      </c>
      <c r="ND87" s="97">
        <f>Seniori!ND22</f>
        <v>0</v>
      </c>
      <c r="NE87" s="97">
        <f>Seniori!NE22</f>
        <v>0</v>
      </c>
      <c r="NF87" s="97">
        <f>Seniori!NF22</f>
        <v>0</v>
      </c>
      <c r="NG87" s="97">
        <f>Seniori!NG22</f>
        <v>0</v>
      </c>
      <c r="NH87" s="97">
        <f>Seniori!NH22</f>
        <v>0</v>
      </c>
      <c r="NI87" s="97">
        <f>Seniori!NI22</f>
        <v>0</v>
      </c>
      <c r="NJ87" s="97">
        <f>Seniori!NJ22</f>
        <v>0</v>
      </c>
      <c r="NK87" s="97">
        <f>Seniori!NK22</f>
        <v>0</v>
      </c>
      <c r="NL87" s="97">
        <f>Seniori!NL22</f>
        <v>0</v>
      </c>
      <c r="NM87" s="97">
        <f>Seniori!NM22</f>
        <v>0</v>
      </c>
      <c r="NN87" s="97">
        <f>Seniori!NN22</f>
        <v>0</v>
      </c>
      <c r="NO87" s="97">
        <f>Seniori!NO22</f>
        <v>0</v>
      </c>
      <c r="NP87" s="97">
        <f>Seniori!NP22</f>
        <v>0</v>
      </c>
      <c r="NQ87" s="97">
        <f>Seniori!NQ22</f>
        <v>0</v>
      </c>
      <c r="NR87" s="97">
        <f>Seniori!NR22</f>
        <v>0</v>
      </c>
      <c r="NS87" s="97">
        <f>Seniori!NS22</f>
        <v>0</v>
      </c>
      <c r="NT87" s="97">
        <f>Seniori!NT22</f>
        <v>0</v>
      </c>
      <c r="NU87" s="97">
        <f>Seniori!NU22</f>
        <v>0</v>
      </c>
      <c r="NV87" s="97">
        <f>Seniori!NV22</f>
        <v>0</v>
      </c>
      <c r="NW87" s="97">
        <f>Seniori!NW22</f>
        <v>0</v>
      </c>
      <c r="NX87" s="97">
        <f>Seniori!NX22</f>
        <v>0</v>
      </c>
      <c r="NY87" s="97">
        <f>Seniori!NY22</f>
        <v>0</v>
      </c>
      <c r="NZ87" s="97">
        <f>Seniori!NZ22</f>
        <v>0</v>
      </c>
      <c r="OA87" s="97">
        <f>Seniori!OA22</f>
        <v>0</v>
      </c>
      <c r="OB87" s="97">
        <f>Seniori!OB22</f>
        <v>0</v>
      </c>
      <c r="OC87" s="97">
        <f>Seniori!OC22</f>
        <v>0</v>
      </c>
      <c r="OD87" s="97">
        <f>Seniori!OD22</f>
        <v>0</v>
      </c>
      <c r="OE87" s="97">
        <f>Seniori!OE22</f>
        <v>0</v>
      </c>
      <c r="OF87" s="97">
        <f>Seniori!OF22</f>
        <v>0</v>
      </c>
      <c r="OG87" s="97">
        <f>Seniori!OG22</f>
        <v>0</v>
      </c>
      <c r="OH87" s="97">
        <f>Seniori!OH22</f>
        <v>0</v>
      </c>
      <c r="OI87" s="97">
        <f>Seniori!OI22</f>
        <v>0</v>
      </c>
      <c r="OJ87" s="97">
        <f>Seniori!OJ22</f>
        <v>0</v>
      </c>
      <c r="OK87" s="97">
        <f>Seniori!OK22</f>
        <v>0</v>
      </c>
      <c r="OL87" s="97">
        <f>Seniori!OL22</f>
        <v>0</v>
      </c>
      <c r="OM87" s="97">
        <f>Seniori!OM22</f>
        <v>0</v>
      </c>
      <c r="ON87" s="97">
        <f>Seniori!ON22</f>
        <v>0</v>
      </c>
      <c r="OO87" s="97">
        <f>Seniori!OO22</f>
        <v>0</v>
      </c>
      <c r="OP87" s="97">
        <f>Seniori!OP22</f>
        <v>0</v>
      </c>
      <c r="OQ87" s="97">
        <f>Seniori!OQ22</f>
        <v>0</v>
      </c>
      <c r="OR87" s="97">
        <f>Seniori!OR22</f>
        <v>0</v>
      </c>
      <c r="OS87" s="97">
        <f>Seniori!OS22</f>
        <v>0</v>
      </c>
      <c r="OT87" s="97">
        <f>Seniori!OT22</f>
        <v>0</v>
      </c>
      <c r="OU87" s="97">
        <f>Seniori!OU22</f>
        <v>0</v>
      </c>
      <c r="OV87" s="97">
        <f>Seniori!OV22</f>
        <v>0</v>
      </c>
      <c r="OW87" s="97">
        <f>Seniori!OW22</f>
        <v>0</v>
      </c>
      <c r="OX87" s="97">
        <f>Seniori!OX22</f>
        <v>0</v>
      </c>
      <c r="OY87" s="97">
        <f>Seniori!OY22</f>
        <v>0</v>
      </c>
      <c r="OZ87" s="97">
        <f>Seniori!OZ22</f>
        <v>0</v>
      </c>
      <c r="PA87" s="97">
        <f>Seniori!PA22</f>
        <v>0</v>
      </c>
      <c r="PB87" s="97">
        <f>Seniori!PB22</f>
        <v>0</v>
      </c>
      <c r="PC87" s="97">
        <f>Seniori!PC22</f>
        <v>0</v>
      </c>
      <c r="PD87" s="97">
        <f>Seniori!PD22</f>
        <v>0</v>
      </c>
      <c r="PE87" s="97">
        <f>Seniori!PE22</f>
        <v>0</v>
      </c>
      <c r="PF87" s="97">
        <f>Seniori!PF22</f>
        <v>0</v>
      </c>
      <c r="PG87" s="97">
        <f>Seniori!PG22</f>
        <v>0</v>
      </c>
      <c r="PH87" s="97">
        <f>Seniori!PH22</f>
        <v>0</v>
      </c>
      <c r="PI87" s="97">
        <f>Seniori!PI22</f>
        <v>0</v>
      </c>
      <c r="PJ87" s="97">
        <f>Seniori!PJ22</f>
        <v>0</v>
      </c>
      <c r="PK87" s="97">
        <f>Seniori!PK22</f>
        <v>0</v>
      </c>
      <c r="PL87" s="97">
        <f>Seniori!PL22</f>
        <v>0</v>
      </c>
      <c r="PM87" s="97">
        <f>Seniori!PM22</f>
        <v>0</v>
      </c>
      <c r="PN87" s="97">
        <f>Seniori!PN22</f>
        <v>0</v>
      </c>
      <c r="PO87" s="97">
        <f>Seniori!PO22</f>
        <v>0</v>
      </c>
      <c r="PP87" s="97">
        <f>Seniori!PP22</f>
        <v>0</v>
      </c>
      <c r="PQ87" s="97">
        <f>Seniori!PQ22</f>
        <v>0</v>
      </c>
      <c r="PR87" s="97">
        <f>Seniori!PR22</f>
        <v>0</v>
      </c>
      <c r="PS87" s="97">
        <f>Seniori!PS22</f>
        <v>0</v>
      </c>
      <c r="PT87" s="97">
        <f>Seniori!PT22</f>
        <v>0</v>
      </c>
      <c r="PU87" s="97">
        <f>Seniori!PU22</f>
        <v>0</v>
      </c>
      <c r="PV87" s="97">
        <f>Seniori!PV22</f>
        <v>0</v>
      </c>
      <c r="PW87" s="97">
        <f>Seniori!PW22</f>
        <v>0</v>
      </c>
      <c r="PX87" s="97">
        <f>Seniori!PX22</f>
        <v>0</v>
      </c>
      <c r="PY87" s="97">
        <f>Seniori!PY22</f>
        <v>0</v>
      </c>
      <c r="PZ87" s="97">
        <f>Seniori!PZ22</f>
        <v>0</v>
      </c>
      <c r="QA87" s="97">
        <f>Seniori!QA22</f>
        <v>0</v>
      </c>
      <c r="QB87" s="97">
        <f>Seniori!QB22</f>
        <v>0</v>
      </c>
      <c r="QC87" s="97">
        <f>Seniori!QC22</f>
        <v>0</v>
      </c>
      <c r="QD87" s="97">
        <f>Seniori!QD22</f>
        <v>0</v>
      </c>
      <c r="QE87" s="97">
        <f>Seniori!QE22</f>
        <v>0</v>
      </c>
      <c r="QF87" s="97">
        <f>Seniori!QF22</f>
        <v>0</v>
      </c>
      <c r="QG87" s="97">
        <f>Seniori!QG22</f>
        <v>0</v>
      </c>
      <c r="QH87" s="97">
        <f>Seniori!QH22</f>
        <v>0</v>
      </c>
      <c r="QI87" s="97">
        <f>Seniori!QI22</f>
        <v>0</v>
      </c>
      <c r="QJ87" s="97">
        <f>Seniori!QJ22</f>
        <v>0</v>
      </c>
      <c r="QK87" s="97">
        <f>Seniori!QK22</f>
        <v>0</v>
      </c>
      <c r="QL87" s="97">
        <f>Seniori!QL22</f>
        <v>0</v>
      </c>
      <c r="QM87" s="97">
        <f>Seniori!QM22</f>
        <v>0</v>
      </c>
      <c r="QN87" s="97">
        <f>Seniori!QN22</f>
        <v>0</v>
      </c>
      <c r="QO87" s="97">
        <f>Seniori!QO22</f>
        <v>0</v>
      </c>
      <c r="QP87" s="97">
        <f>Seniori!QP22</f>
        <v>0</v>
      </c>
      <c r="QQ87" s="97">
        <f>Seniori!QQ22</f>
        <v>0</v>
      </c>
      <c r="QR87" s="97">
        <f>Seniori!QR22</f>
        <v>0</v>
      </c>
      <c r="QS87" s="97">
        <f>Seniori!QS22</f>
        <v>0</v>
      </c>
      <c r="QT87" s="97">
        <f>Seniori!QT22</f>
        <v>0</v>
      </c>
      <c r="QU87" s="97">
        <f>Seniori!QU22</f>
        <v>0</v>
      </c>
      <c r="QV87" s="97">
        <f>Seniori!QV22</f>
        <v>0</v>
      </c>
      <c r="QW87" s="97">
        <f>Seniori!QW22</f>
        <v>0</v>
      </c>
      <c r="QX87" s="97">
        <f>Seniori!QX22</f>
        <v>0</v>
      </c>
      <c r="QY87" s="97">
        <f>Seniori!QY22</f>
        <v>0</v>
      </c>
      <c r="QZ87" s="97">
        <f>Seniori!QZ22</f>
        <v>0</v>
      </c>
      <c r="RA87" s="97">
        <f>Seniori!RA22</f>
        <v>0</v>
      </c>
      <c r="RB87" s="97">
        <f>Seniori!RB22</f>
        <v>0</v>
      </c>
      <c r="RC87" s="97">
        <f>Seniori!RC22</f>
        <v>0</v>
      </c>
      <c r="RD87" s="97">
        <f>Seniori!RD22</f>
        <v>0</v>
      </c>
      <c r="RE87" s="97">
        <f>Seniori!RE22</f>
        <v>0</v>
      </c>
      <c r="RF87" s="97">
        <f>Seniori!RF22</f>
        <v>0</v>
      </c>
      <c r="RG87" s="97">
        <f>Seniori!RG22</f>
        <v>0</v>
      </c>
      <c r="RH87" s="97">
        <f>Seniori!RH22</f>
        <v>0</v>
      </c>
      <c r="RI87" s="97">
        <f>Seniori!RI22</f>
        <v>0</v>
      </c>
      <c r="RJ87" s="97">
        <f>Seniori!RJ22</f>
        <v>0</v>
      </c>
      <c r="RK87" s="97">
        <f>Seniori!RK22</f>
        <v>0</v>
      </c>
      <c r="RL87" s="97">
        <f>Seniori!RL22</f>
        <v>0</v>
      </c>
      <c r="RM87" s="97">
        <f>Seniori!RM22</f>
        <v>0</v>
      </c>
      <c r="RN87" s="97">
        <f>Seniori!RN22</f>
        <v>0</v>
      </c>
      <c r="RO87" s="97">
        <f>Seniori!RO22</f>
        <v>0</v>
      </c>
      <c r="RP87" s="97">
        <f>Seniori!RP22</f>
        <v>0</v>
      </c>
      <c r="RQ87" s="97">
        <f>Seniori!RQ22</f>
        <v>0</v>
      </c>
      <c r="RR87" s="97">
        <f>Seniori!RR22</f>
        <v>0</v>
      </c>
      <c r="RS87" s="97">
        <f>Seniori!RS22</f>
        <v>0</v>
      </c>
      <c r="RT87" s="97">
        <f>Seniori!RT22</f>
        <v>0</v>
      </c>
      <c r="RU87" s="97">
        <f>Seniori!RU22</f>
        <v>0</v>
      </c>
      <c r="RV87" s="97">
        <f>Seniori!RV22</f>
        <v>0</v>
      </c>
      <c r="RW87" s="97">
        <f>Seniori!RW22</f>
        <v>0</v>
      </c>
      <c r="RX87" s="97">
        <f>Seniori!RX22</f>
        <v>0</v>
      </c>
      <c r="RY87" s="97">
        <f>Seniori!RY22</f>
        <v>0</v>
      </c>
      <c r="RZ87" s="97">
        <f>Seniori!RZ22</f>
        <v>0</v>
      </c>
      <c r="SA87" s="97">
        <f>Seniori!SA22</f>
        <v>0</v>
      </c>
      <c r="SB87" s="97">
        <f>Seniori!SB22</f>
        <v>0</v>
      </c>
      <c r="SC87" s="97">
        <f>Seniori!SC22</f>
        <v>0</v>
      </c>
      <c r="SD87" s="97">
        <f>Seniori!SD22</f>
        <v>0</v>
      </c>
      <c r="SE87" s="97">
        <f>Seniori!SE22</f>
        <v>0</v>
      </c>
      <c r="SF87" s="97">
        <f>Seniori!SF22</f>
        <v>0</v>
      </c>
      <c r="SG87" s="97">
        <f>Seniori!SG22</f>
        <v>0</v>
      </c>
      <c r="SH87" s="97">
        <f>Seniori!SH22</f>
        <v>0</v>
      </c>
      <c r="SI87" s="97">
        <f>Seniori!SI22</f>
        <v>0</v>
      </c>
      <c r="SJ87" s="97">
        <f>Seniori!SJ22</f>
        <v>0</v>
      </c>
      <c r="SK87" s="97">
        <f>Seniori!SK22</f>
        <v>0</v>
      </c>
      <c r="SL87" s="97">
        <f>Seniori!SL22</f>
        <v>0</v>
      </c>
      <c r="SM87" s="97">
        <f>Seniori!SM22</f>
        <v>0</v>
      </c>
      <c r="SN87" s="97">
        <f>Seniori!SN22</f>
        <v>0</v>
      </c>
      <c r="SO87" s="97">
        <f>Seniori!SO22</f>
        <v>0</v>
      </c>
      <c r="SP87" s="97">
        <f>Seniori!SP22</f>
        <v>0</v>
      </c>
      <c r="SQ87" s="97">
        <f>Seniori!SQ22</f>
        <v>0</v>
      </c>
      <c r="SR87" s="97">
        <f>Seniori!SR22</f>
        <v>0</v>
      </c>
      <c r="SS87" s="97">
        <f>Seniori!SS22</f>
        <v>0</v>
      </c>
      <c r="ST87" s="97">
        <f>Seniori!ST22</f>
        <v>0</v>
      </c>
      <c r="SU87" s="97">
        <f>Seniori!SU22</f>
        <v>0</v>
      </c>
      <c r="SV87" s="97">
        <f>Seniori!SV22</f>
        <v>0</v>
      </c>
      <c r="SW87" s="97">
        <f>Seniori!SW22</f>
        <v>0</v>
      </c>
      <c r="SX87" s="97">
        <f>Seniori!SX22</f>
        <v>0</v>
      </c>
      <c r="SY87" s="97">
        <f>Seniori!SY22</f>
        <v>0</v>
      </c>
      <c r="SZ87" s="97">
        <f>Seniori!SZ22</f>
        <v>0</v>
      </c>
      <c r="TA87" s="97">
        <f>Seniori!TA22</f>
        <v>0</v>
      </c>
      <c r="TB87" s="97">
        <f>Seniori!TB22</f>
        <v>0</v>
      </c>
    </row>
    <row r="88" spans="1:522" s="1" customFormat="1" ht="18" customHeight="1" x14ac:dyDescent="0.2">
      <c r="A88" s="12"/>
      <c r="B88" s="11" t="s">
        <v>176</v>
      </c>
      <c r="C88" s="1">
        <v>11480</v>
      </c>
      <c r="E88" s="4" t="s">
        <v>17</v>
      </c>
      <c r="F88" s="9" t="s">
        <v>18</v>
      </c>
      <c r="G88" s="9" t="s">
        <v>98</v>
      </c>
      <c r="H88" s="4" t="s">
        <v>19</v>
      </c>
      <c r="I88" s="1">
        <f t="shared" ref="I88:I89" si="11">SUM(K88:TB88)</f>
        <v>0</v>
      </c>
      <c r="J88" s="12">
        <f>Tabuľka3[[#This Row],[Stĺpec9]]+I89</f>
        <v>0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97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" customFormat="1" ht="19.149999999999999" customHeight="1" x14ac:dyDescent="0.2">
      <c r="A89" s="12"/>
      <c r="B89" s="11"/>
      <c r="E89" s="4" t="s">
        <v>92</v>
      </c>
      <c r="F89" s="9">
        <v>8872</v>
      </c>
      <c r="G89" s="9" t="s">
        <v>101</v>
      </c>
      <c r="H89" s="4"/>
      <c r="I89" s="1">
        <f t="shared" si="11"/>
        <v>0</v>
      </c>
      <c r="J89" s="12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97"/>
      <c r="JT89" s="97"/>
      <c r="JU89" s="97"/>
      <c r="JV89" s="97"/>
      <c r="JW89" s="97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102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1" customFormat="1" ht="18" customHeight="1" x14ac:dyDescent="0.2">
      <c r="A90" s="12"/>
      <c r="B90" s="11" t="s">
        <v>22</v>
      </c>
      <c r="C90" s="1">
        <v>10993</v>
      </c>
      <c r="D90" s="1">
        <v>2016</v>
      </c>
      <c r="E90" t="s">
        <v>82</v>
      </c>
      <c r="F90" s="1">
        <v>9008</v>
      </c>
      <c r="G90" s="9" t="s">
        <v>96</v>
      </c>
      <c r="H90" s="4" t="s">
        <v>211</v>
      </c>
      <c r="I90" s="1">
        <f>SUM(K90:TB90)</f>
        <v>0</v>
      </c>
      <c r="J90" s="12">
        <f>Tabuľka3[[#This Row],[Stĺpec9]]</f>
        <v>0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1" customFormat="1" ht="18" customHeight="1" x14ac:dyDescent="0.2">
      <c r="A91" s="12"/>
      <c r="B91" s="11" t="s">
        <v>126</v>
      </c>
      <c r="C91" s="1">
        <v>9403</v>
      </c>
      <c r="D91" s="1">
        <v>2011</v>
      </c>
      <c r="E91" s="4" t="s">
        <v>125</v>
      </c>
      <c r="F91" s="1">
        <v>265</v>
      </c>
      <c r="G91" s="9" t="s">
        <v>98</v>
      </c>
      <c r="H91" s="4" t="s">
        <v>21</v>
      </c>
      <c r="I91" s="1">
        <f>SUM(K91:TB91)</f>
        <v>0</v>
      </c>
      <c r="J91" s="12">
        <f>Tabuľka3[[#This Row],[Stĺpec9]]</f>
        <v>0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97"/>
      <c r="JI91" s="97"/>
      <c r="JJ91" s="97"/>
      <c r="JK91" s="97"/>
      <c r="JL91" s="97"/>
      <c r="JM91" s="97"/>
      <c r="JN91" s="97"/>
      <c r="JO91" s="97"/>
      <c r="JP91" s="97"/>
      <c r="JQ91" s="97"/>
      <c r="JR91" s="97"/>
      <c r="JS91" s="97"/>
      <c r="JT91" s="97"/>
      <c r="JU91" s="97"/>
      <c r="JV91" s="97"/>
      <c r="JW91" s="97"/>
      <c r="JX91" s="97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97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1" customFormat="1" ht="18" customHeight="1" x14ac:dyDescent="0.2">
      <c r="A92" s="12"/>
      <c r="B92" s="11" t="s">
        <v>195</v>
      </c>
      <c r="E92" s="4" t="s">
        <v>39</v>
      </c>
      <c r="F92" s="58">
        <v>4692</v>
      </c>
      <c r="G92" s="9" t="s">
        <v>98</v>
      </c>
      <c r="H92" s="57" t="s">
        <v>73</v>
      </c>
      <c r="I92" s="1">
        <f t="shared" ref="I92" si="12">SUM(K92:TB92)</f>
        <v>0</v>
      </c>
      <c r="J92" s="12">
        <f>Tabuľka3[[#This Row],[Stĺpec9]]</f>
        <v>0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97"/>
      <c r="JT92" s="97"/>
      <c r="JU92" s="97"/>
      <c r="JV92" s="97"/>
      <c r="JW92" s="97"/>
      <c r="JX92" s="97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1" customFormat="1" ht="18" customHeight="1" x14ac:dyDescent="0.2">
      <c r="A93" s="12"/>
      <c r="B93" s="11" t="s">
        <v>242</v>
      </c>
      <c r="C93" s="1">
        <v>12216</v>
      </c>
      <c r="D93" s="1">
        <v>2019</v>
      </c>
      <c r="E93" s="4" t="s">
        <v>241</v>
      </c>
      <c r="F93" s="1">
        <v>3559</v>
      </c>
      <c r="G93" s="9" t="s">
        <v>98</v>
      </c>
      <c r="H93" s="4" t="s">
        <v>59</v>
      </c>
      <c r="I93" s="1">
        <f>SUM(K93:TB93)</f>
        <v>0</v>
      </c>
      <c r="J93" s="12">
        <f>Tabuľka3[[#This Row],[Stĺpec9]]</f>
        <v>0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97"/>
      <c r="JT93" s="97"/>
      <c r="JU93" s="97"/>
      <c r="JV93" s="97"/>
      <c r="JW93" s="97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1" customFormat="1" ht="18" customHeight="1" x14ac:dyDescent="0.2">
      <c r="A94" s="12"/>
      <c r="B94" s="11" t="s">
        <v>165</v>
      </c>
      <c r="C94" s="1">
        <v>10208</v>
      </c>
      <c r="D94" s="1">
        <v>2007</v>
      </c>
      <c r="E94" s="4" t="s">
        <v>164</v>
      </c>
      <c r="F94" s="1">
        <v>9424</v>
      </c>
      <c r="G94" s="9" t="s">
        <v>101</v>
      </c>
      <c r="H94" s="4" t="s">
        <v>166</v>
      </c>
      <c r="I94" s="1">
        <f>SUM(K94:TB94)</f>
        <v>0</v>
      </c>
      <c r="J94" s="12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102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97"/>
      <c r="JI94" s="97"/>
      <c r="JJ94" s="97"/>
      <c r="JK94" s="97"/>
      <c r="JL94" s="97"/>
      <c r="JM94" s="97"/>
      <c r="JN94" s="97"/>
      <c r="JO94" s="97"/>
      <c r="JP94" s="97"/>
      <c r="JQ94" s="97"/>
      <c r="JR94" s="97"/>
      <c r="JS94" s="97"/>
      <c r="JT94" s="97"/>
      <c r="JU94" s="97"/>
      <c r="JV94" s="97"/>
      <c r="JW94" s="97"/>
      <c r="JX94" s="97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102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1" customFormat="1" ht="18" customHeight="1" x14ac:dyDescent="0.2">
      <c r="A95" s="12"/>
      <c r="B95" s="11"/>
      <c r="E95" s="4" t="s">
        <v>258</v>
      </c>
      <c r="F95" s="1">
        <v>9753</v>
      </c>
      <c r="G95" s="9" t="s">
        <v>101</v>
      </c>
      <c r="H95" s="4"/>
      <c r="I95" s="1">
        <f>SUM(K95:TB95)</f>
        <v>0</v>
      </c>
      <c r="J95" s="12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102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97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97"/>
      <c r="JI95" s="97"/>
      <c r="JJ95" s="97"/>
      <c r="JK95" s="97"/>
      <c r="JL95" s="97"/>
      <c r="JM95" s="97"/>
      <c r="JN95" s="97"/>
      <c r="JO95" s="97"/>
      <c r="JP95" s="97"/>
      <c r="JQ95" s="97"/>
      <c r="JR95" s="97"/>
      <c r="JS95" s="97"/>
      <c r="JT95" s="97"/>
      <c r="JU95" s="97"/>
      <c r="JV95" s="97"/>
      <c r="JW95" s="97"/>
      <c r="JX95" s="97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97"/>
      <c r="KS95" s="97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1" customFormat="1" ht="18" customHeight="1" x14ac:dyDescent="0.2">
      <c r="A96" s="12"/>
      <c r="B96" s="11" t="s">
        <v>116</v>
      </c>
      <c r="C96" s="1">
        <v>11747</v>
      </c>
      <c r="D96" s="1">
        <v>2017</v>
      </c>
      <c r="E96" s="4" t="s">
        <v>70</v>
      </c>
      <c r="F96" s="1">
        <v>7124</v>
      </c>
      <c r="G96" s="9" t="s">
        <v>96</v>
      </c>
      <c r="H96" s="4" t="s">
        <v>21</v>
      </c>
      <c r="I96" s="1">
        <f>SUM(K96:TB96)</f>
        <v>0</v>
      </c>
      <c r="J96" s="12">
        <f>Tabuľka3[[#This Row],[Stĺpec9]]</f>
        <v>0</v>
      </c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97"/>
      <c r="JI96" s="97"/>
      <c r="JJ96" s="97"/>
      <c r="JK96" s="97"/>
      <c r="JL96" s="97"/>
      <c r="JM96" s="97"/>
      <c r="JN96" s="97"/>
      <c r="JO96" s="97"/>
      <c r="JP96" s="97"/>
      <c r="JQ96" s="97"/>
      <c r="JR96" s="97"/>
      <c r="JS96" s="97"/>
      <c r="JT96" s="97"/>
      <c r="JU96" s="97"/>
      <c r="JV96" s="97"/>
      <c r="JW96" s="97"/>
      <c r="JX96" s="97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97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1" customFormat="1" ht="18" customHeight="1" x14ac:dyDescent="0.2">
      <c r="A97" s="12"/>
      <c r="B97" s="11" t="s">
        <v>316</v>
      </c>
      <c r="C97" s="1">
        <v>12870</v>
      </c>
      <c r="D97" s="1">
        <v>2019</v>
      </c>
      <c r="E97" s="4" t="s">
        <v>80</v>
      </c>
      <c r="F97" s="1">
        <v>7853</v>
      </c>
      <c r="G97" s="9" t="s">
        <v>96</v>
      </c>
      <c r="H97" s="4" t="s">
        <v>21</v>
      </c>
      <c r="I97" s="1">
        <f t="shared" ref="I97:I98" si="13">SUM(K97:TB97)</f>
        <v>0</v>
      </c>
      <c r="J97" s="12">
        <f>Tabuľka3[[#This Row],[Stĺpec9]]+I98</f>
        <v>0</v>
      </c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97"/>
      <c r="JT97" s="97"/>
      <c r="JU97" s="97"/>
      <c r="JV97" s="97"/>
      <c r="JW97" s="97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1" customFormat="1" ht="18" customHeight="1" x14ac:dyDescent="0.2">
      <c r="A98" s="12"/>
      <c r="B98" s="11"/>
      <c r="E98" s="4" t="s">
        <v>324</v>
      </c>
      <c r="F98" s="1">
        <v>9910</v>
      </c>
      <c r="G98" s="9" t="s">
        <v>101</v>
      </c>
      <c r="H98" s="4" t="s">
        <v>321</v>
      </c>
      <c r="I98" s="1">
        <f t="shared" si="13"/>
        <v>0</v>
      </c>
      <c r="J98" s="12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97"/>
      <c r="JT98" s="97"/>
      <c r="JU98" s="97"/>
      <c r="JV98" s="97"/>
      <c r="JW98" s="97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102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102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1" customFormat="1" ht="18" customHeight="1" x14ac:dyDescent="0.2">
      <c r="A99" s="12"/>
      <c r="B99" s="11" t="s">
        <v>305</v>
      </c>
      <c r="E99" s="59" t="s">
        <v>303</v>
      </c>
      <c r="G99" s="9" t="s">
        <v>98</v>
      </c>
      <c r="H99" s="4" t="s">
        <v>19</v>
      </c>
      <c r="I99" s="1">
        <f t="shared" ref="I99:I117" si="14">SUM(K99:TB99)</f>
        <v>0</v>
      </c>
      <c r="J99" s="12">
        <f>Tabuľka3[[#This Row],[Stĺpec9]]</f>
        <v>0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1" customFormat="1" ht="18" customHeight="1" x14ac:dyDescent="0.2">
      <c r="A100" s="12"/>
      <c r="B100" s="11" t="s">
        <v>160</v>
      </c>
      <c r="C100" s="1">
        <v>12111</v>
      </c>
      <c r="D100" s="1">
        <v>2018</v>
      </c>
      <c r="E100" s="4" t="s">
        <v>159</v>
      </c>
      <c r="F100" s="1">
        <v>9423</v>
      </c>
      <c r="G100" s="9" t="s">
        <v>96</v>
      </c>
      <c r="H100" s="4" t="s">
        <v>59</v>
      </c>
      <c r="I100" s="1">
        <f>SUM(K100:TB100)</f>
        <v>0</v>
      </c>
      <c r="J100" s="12">
        <f>Tabuľka3[[#This Row],[Stĺpec154]]+Tabuľka3[[#This Row],[Stĺpec157]]+Tabuľka3[[#This Row],[Stĺpec158]]+Tabuľka3[[#This Row],[Stĺpec297]]+Tabuľka3[[#This Row],[Stĺpec414]]+Tabuľka3[[#This Row],[Stĺpec319]]+Tabuľka3[[#This Row],[Stĺpec318]]+Tabuľka3[[#This Row],[Stĺpec365]]+Tabuľka3[[#This Row],[Stĺpec362]]+Tabuľka3[[#This Row],[Stĺpec395]]+Tabuľka3[[#This Row],[Stĺpec393]]+Tabuľka3[[#This Row],[Stĺpec383]]+Tabuľka3[[#This Row],[Stĺpec472]]+Tabuľka3[[#This Row],[Stĺpec490]]+Tabuľka3[[#This Row],[Stĺpec486]]</f>
        <v>0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97"/>
      <c r="JI100" s="97"/>
      <c r="JJ100" s="97"/>
      <c r="JK100" s="97"/>
      <c r="JL100" s="97"/>
      <c r="JM100" s="97"/>
      <c r="JN100" s="97"/>
      <c r="JO100" s="97"/>
      <c r="JP100" s="97"/>
      <c r="JQ100" s="97"/>
      <c r="JR100" s="97"/>
      <c r="JS100" s="97"/>
      <c r="JT100" s="97"/>
      <c r="JU100" s="97"/>
      <c r="JV100" s="97"/>
      <c r="JW100" s="97"/>
      <c r="JX100" s="97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97"/>
      <c r="KO100" s="97"/>
      <c r="KP100" s="97"/>
      <c r="KQ100" s="97"/>
      <c r="KR100" s="97"/>
      <c r="KS100" s="97"/>
      <c r="KT100" s="97"/>
      <c r="KU100" s="97"/>
      <c r="KV100" s="97"/>
      <c r="KW100" s="97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1" customFormat="1" ht="18" customHeight="1" x14ac:dyDescent="0.2">
      <c r="A101" s="12"/>
      <c r="B101" s="11" t="s">
        <v>26</v>
      </c>
      <c r="C101" s="1">
        <v>11292</v>
      </c>
      <c r="D101" s="1">
        <v>2014</v>
      </c>
      <c r="E101" t="s">
        <v>23</v>
      </c>
      <c r="F101" s="1">
        <v>2366</v>
      </c>
      <c r="G101" s="1" t="s">
        <v>98</v>
      </c>
      <c r="H101" t="s">
        <v>13</v>
      </c>
      <c r="I101" s="1">
        <f>SUM(K101:TB101)</f>
        <v>0</v>
      </c>
      <c r="J101" s="12">
        <f>Tabuľka3[[#This Row],[Stĺpec9]]</f>
        <v>0</v>
      </c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97"/>
      <c r="JI101" s="97"/>
      <c r="JJ101" s="97"/>
      <c r="JK101" s="97"/>
      <c r="JL101" s="97"/>
      <c r="JM101" s="97"/>
      <c r="JN101" s="97"/>
      <c r="JO101" s="97"/>
      <c r="JP101" s="97"/>
      <c r="JQ101" s="97"/>
      <c r="JR101" s="97"/>
      <c r="JS101" s="97"/>
      <c r="JT101" s="97"/>
      <c r="JU101" s="97"/>
      <c r="JV101" s="97"/>
      <c r="JW101" s="97"/>
      <c r="JX101" s="97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1" customFormat="1" ht="18.600000000000001" customHeight="1" x14ac:dyDescent="0.2">
      <c r="A102" s="12"/>
      <c r="B102" s="32" t="s">
        <v>119</v>
      </c>
      <c r="C102" s="1">
        <v>11082</v>
      </c>
      <c r="D102" s="1">
        <v>2016</v>
      </c>
      <c r="E102" s="4" t="s">
        <v>117</v>
      </c>
      <c r="F102" s="1">
        <v>8293</v>
      </c>
      <c r="G102" s="9" t="s">
        <v>96</v>
      </c>
      <c r="H102" s="4" t="s">
        <v>118</v>
      </c>
      <c r="I102" s="1">
        <f t="shared" si="14"/>
        <v>0</v>
      </c>
      <c r="J102" s="12">
        <f>Tabuľka3[[#This Row],[Stĺpec9]]</f>
        <v>0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97"/>
      <c r="JI102" s="97"/>
      <c r="JJ102" s="97"/>
      <c r="JK102" s="97"/>
      <c r="JL102" s="97"/>
      <c r="JM102" s="97"/>
      <c r="JN102" s="97"/>
      <c r="JO102" s="97"/>
      <c r="JP102" s="97"/>
      <c r="JQ102" s="97"/>
      <c r="JR102" s="97"/>
      <c r="JS102" s="97"/>
      <c r="JT102" s="97"/>
      <c r="JU102" s="97"/>
      <c r="JV102" s="97"/>
      <c r="JW102" s="97"/>
      <c r="JX102" s="97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1" customFormat="1" ht="18" customHeight="1" x14ac:dyDescent="0.2">
      <c r="A103" s="12"/>
      <c r="B103" s="11" t="s">
        <v>132</v>
      </c>
      <c r="C103" s="1">
        <v>10972</v>
      </c>
      <c r="D103" s="1">
        <v>2014</v>
      </c>
      <c r="E103" s="4" t="s">
        <v>32</v>
      </c>
      <c r="F103" s="9">
        <v>1742</v>
      </c>
      <c r="G103" s="9" t="s">
        <v>98</v>
      </c>
      <c r="H103" s="4" t="s">
        <v>321</v>
      </c>
      <c r="I103" s="1">
        <f>SUM(K103:TB103)</f>
        <v>0</v>
      </c>
      <c r="J103" s="12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97"/>
      <c r="JI103" s="97"/>
      <c r="JJ103" s="97"/>
      <c r="JK103" s="97"/>
      <c r="JL103" s="97"/>
      <c r="JM103" s="97"/>
      <c r="JN103" s="97"/>
      <c r="JO103" s="97"/>
      <c r="JP103" s="97"/>
      <c r="JQ103" s="97"/>
      <c r="JR103" s="97"/>
      <c r="JS103" s="97"/>
      <c r="JT103" s="97"/>
      <c r="JU103" s="97"/>
      <c r="JV103" s="97"/>
      <c r="JW103" s="97"/>
      <c r="JX103" s="97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97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1" customFormat="1" ht="18" customHeight="1" x14ac:dyDescent="0.2">
      <c r="A104" s="12"/>
      <c r="B104" s="11" t="s">
        <v>399</v>
      </c>
      <c r="C104" s="1">
        <v>12902</v>
      </c>
      <c r="D104" s="1">
        <v>2019</v>
      </c>
      <c r="E104" s="4" t="s">
        <v>256</v>
      </c>
      <c r="F104" s="1">
        <v>9513</v>
      </c>
      <c r="G104" s="9" t="s">
        <v>101</v>
      </c>
      <c r="H104" s="4" t="s">
        <v>59</v>
      </c>
      <c r="I104" s="1">
        <f>SUM(K104:TB104)</f>
        <v>0</v>
      </c>
      <c r="J104" s="12">
        <f>Tabuľka3[[#This Row],[Stĺpec9]]</f>
        <v>0</v>
      </c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97"/>
      <c r="JI104" s="97"/>
      <c r="JJ104" s="97"/>
      <c r="JK104" s="97"/>
      <c r="JL104" s="97"/>
      <c r="JM104" s="97"/>
      <c r="JN104" s="97"/>
      <c r="JO104" s="97"/>
      <c r="JP104" s="97"/>
      <c r="JQ104" s="97"/>
      <c r="JR104" s="97"/>
      <c r="JS104" s="97"/>
      <c r="JT104" s="97"/>
      <c r="JU104" s="97"/>
      <c r="JV104" s="97"/>
      <c r="JW104" s="97"/>
      <c r="JX104" s="97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102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102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1" customFormat="1" ht="18" customHeight="1" x14ac:dyDescent="0.2">
      <c r="A105" s="12"/>
      <c r="B105" s="11" t="s">
        <v>392</v>
      </c>
      <c r="C105" s="1">
        <v>12611</v>
      </c>
      <c r="D105" s="1">
        <v>2020</v>
      </c>
      <c r="E105" s="4" t="s">
        <v>32</v>
      </c>
      <c r="F105" s="1">
        <v>1742</v>
      </c>
      <c r="G105" s="9" t="s">
        <v>98</v>
      </c>
      <c r="H105" s="4" t="s">
        <v>321</v>
      </c>
      <c r="I105" s="1">
        <f t="shared" ref="I105:I107" si="15">SUM(K105:TB105)</f>
        <v>0</v>
      </c>
      <c r="J105" s="12">
        <f>Tabuľka3[[#This Row],[Stĺpec9]]</f>
        <v>0</v>
      </c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97"/>
      <c r="JI105" s="97"/>
      <c r="JJ105" s="97"/>
      <c r="JK105" s="97"/>
      <c r="JL105" s="97"/>
      <c r="JM105" s="97"/>
      <c r="JN105" s="97"/>
      <c r="JO105" s="97"/>
      <c r="JP105" s="97"/>
      <c r="JQ105" s="97"/>
      <c r="JR105" s="97"/>
      <c r="JS105" s="97"/>
      <c r="JT105" s="97"/>
      <c r="JU105" s="97"/>
      <c r="JV105" s="97"/>
      <c r="JW105" s="97"/>
      <c r="JX105" s="97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1" customFormat="1" ht="18" customHeight="1" x14ac:dyDescent="0.2">
      <c r="A106" s="12"/>
      <c r="B106" s="11" t="s">
        <v>91</v>
      </c>
      <c r="C106" s="1">
        <v>11628</v>
      </c>
      <c r="D106" s="1">
        <v>2010</v>
      </c>
      <c r="E106" t="s">
        <v>90</v>
      </c>
      <c r="F106" s="1">
        <v>8575</v>
      </c>
      <c r="G106" s="9" t="s">
        <v>101</v>
      </c>
      <c r="H106" s="4" t="s">
        <v>29</v>
      </c>
      <c r="I106" s="1">
        <f>SUM(K106:TB106)</f>
        <v>0</v>
      </c>
      <c r="J106" s="12">
        <f>Tabuľka3[[#This Row],[Stĺpec9]]</f>
        <v>0</v>
      </c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102"/>
      <c r="AV106" s="97"/>
      <c r="AW106" s="97"/>
      <c r="AX106" s="97"/>
      <c r="AY106" s="97"/>
      <c r="AZ106" s="97"/>
      <c r="BA106" s="97"/>
      <c r="BB106" s="97"/>
      <c r="BC106" s="102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102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102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102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97"/>
      <c r="JI106" s="97"/>
      <c r="JJ106" s="97"/>
      <c r="JK106" s="97"/>
      <c r="JL106" s="97"/>
      <c r="JM106" s="97"/>
      <c r="JN106" s="97"/>
      <c r="JO106" s="97"/>
      <c r="JP106" s="97"/>
      <c r="JQ106" s="97"/>
      <c r="JR106" s="97"/>
      <c r="JS106" s="97"/>
      <c r="JT106" s="97"/>
      <c r="JU106" s="97"/>
      <c r="JV106" s="97"/>
      <c r="JW106" s="97"/>
      <c r="JX106" s="97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102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102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1" customFormat="1" ht="18" customHeight="1" x14ac:dyDescent="0.2">
      <c r="A107" s="12"/>
      <c r="B107" s="11" t="s">
        <v>393</v>
      </c>
      <c r="C107" s="1">
        <v>12992</v>
      </c>
      <c r="D107" s="1">
        <v>2019</v>
      </c>
      <c r="E107" s="4" t="s">
        <v>11</v>
      </c>
      <c r="F107" s="1">
        <v>2956</v>
      </c>
      <c r="G107" s="9" t="s">
        <v>98</v>
      </c>
      <c r="H107" s="4" t="s">
        <v>13</v>
      </c>
      <c r="I107" s="1">
        <f t="shared" si="15"/>
        <v>0</v>
      </c>
      <c r="J107" s="12">
        <f>Tabuľka3[[#This Row],[Stĺpec9]]</f>
        <v>0</v>
      </c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97"/>
      <c r="JI107" s="97"/>
      <c r="JJ107" s="97"/>
      <c r="JK107" s="97"/>
      <c r="JL107" s="97"/>
      <c r="JM107" s="97"/>
      <c r="JN107" s="97"/>
      <c r="JO107" s="97"/>
      <c r="JP107" s="97"/>
      <c r="JQ107" s="97"/>
      <c r="JR107" s="97"/>
      <c r="JS107" s="97"/>
      <c r="JT107" s="97"/>
      <c r="JU107" s="97"/>
      <c r="JV107" s="97"/>
      <c r="JW107" s="97"/>
      <c r="JX107" s="97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1" customFormat="1" ht="18" customHeight="1" x14ac:dyDescent="0.2">
      <c r="A108" s="12"/>
      <c r="B108" s="11" t="s">
        <v>304</v>
      </c>
      <c r="E108" s="59" t="s">
        <v>303</v>
      </c>
      <c r="G108" s="9" t="s">
        <v>98</v>
      </c>
      <c r="H108" s="4" t="s">
        <v>19</v>
      </c>
      <c r="I108" s="1">
        <f t="shared" si="14"/>
        <v>0</v>
      </c>
      <c r="J108" s="12">
        <f>Tabuľka3[[#This Row],[Stĺpec9]]</f>
        <v>0</v>
      </c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97"/>
      <c r="JI108" s="97"/>
      <c r="JJ108" s="97"/>
      <c r="JK108" s="97"/>
      <c r="JL108" s="97"/>
      <c r="JM108" s="97"/>
      <c r="JN108" s="97"/>
      <c r="JO108" s="97"/>
      <c r="JP108" s="97"/>
      <c r="JQ108" s="97"/>
      <c r="JR108" s="97"/>
      <c r="JS108" s="97"/>
      <c r="JT108" s="97"/>
      <c r="JU108" s="97"/>
      <c r="JV108" s="97"/>
      <c r="JW108" s="97"/>
      <c r="JX108" s="97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1" customFormat="1" ht="18" customHeight="1" x14ac:dyDescent="0.2">
      <c r="A109" s="12"/>
      <c r="B109" s="11" t="s">
        <v>391</v>
      </c>
      <c r="C109" s="1">
        <v>12713</v>
      </c>
      <c r="D109" s="1">
        <v>2020</v>
      </c>
      <c r="E109" s="4" t="s">
        <v>15</v>
      </c>
      <c r="F109" s="1">
        <v>338</v>
      </c>
      <c r="G109" s="9" t="s">
        <v>98</v>
      </c>
      <c r="H109" s="4" t="s">
        <v>13</v>
      </c>
      <c r="I109" s="1">
        <f t="shared" si="14"/>
        <v>0</v>
      </c>
      <c r="J109" s="12">
        <f>Tabuľka3[[#This Row],[Stĺpec9]]</f>
        <v>0</v>
      </c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97"/>
      <c r="JI109" s="97"/>
      <c r="JJ109" s="97"/>
      <c r="JK109" s="97"/>
      <c r="JL109" s="97"/>
      <c r="JM109" s="97"/>
      <c r="JN109" s="97"/>
      <c r="JO109" s="97"/>
      <c r="JP109" s="97"/>
      <c r="JQ109" s="97"/>
      <c r="JR109" s="97"/>
      <c r="JS109" s="97"/>
      <c r="JT109" s="97"/>
      <c r="JU109" s="97"/>
      <c r="JV109" s="97"/>
      <c r="JW109" s="97"/>
      <c r="JX109" s="97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97"/>
      <c r="KT109" s="97"/>
      <c r="KU109" s="97"/>
      <c r="KV109" s="97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97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1" customFormat="1" ht="18" customHeight="1" x14ac:dyDescent="0.2">
      <c r="A110" s="12"/>
      <c r="B110" s="11" t="s">
        <v>340</v>
      </c>
      <c r="C110" s="1">
        <v>12826</v>
      </c>
      <c r="E110" s="4" t="s">
        <v>339</v>
      </c>
      <c r="F110" s="9">
        <v>9763</v>
      </c>
      <c r="G110" s="9" t="s">
        <v>101</v>
      </c>
      <c r="H110" s="4" t="s">
        <v>19</v>
      </c>
      <c r="I110" s="1">
        <f t="shared" ref="I110:I111" si="16">SUM(K110:TB110)</f>
        <v>0</v>
      </c>
      <c r="J110" s="12">
        <f>Tabuľka3[[#This Row],[Stĺpec9]]+I111</f>
        <v>0</v>
      </c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102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97"/>
      <c r="JI110" s="97"/>
      <c r="JJ110" s="97"/>
      <c r="JK110" s="97"/>
      <c r="JL110" s="97"/>
      <c r="JM110" s="97"/>
      <c r="JN110" s="97"/>
      <c r="JO110" s="97"/>
      <c r="JP110" s="97"/>
      <c r="JQ110" s="97"/>
      <c r="JR110" s="97"/>
      <c r="JS110" s="97"/>
      <c r="JT110" s="97"/>
      <c r="JU110" s="97"/>
      <c r="JV110" s="97"/>
      <c r="JW110" s="97"/>
      <c r="JX110" s="97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97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1" customFormat="1" ht="18" customHeight="1" x14ac:dyDescent="0.2">
      <c r="A111" s="12"/>
      <c r="B111" s="11"/>
      <c r="E111" s="4" t="s">
        <v>92</v>
      </c>
      <c r="F111" s="9">
        <v>8872</v>
      </c>
      <c r="G111" s="9" t="s">
        <v>101</v>
      </c>
      <c r="H111" s="4"/>
      <c r="I111" s="1">
        <f t="shared" si="16"/>
        <v>0</v>
      </c>
      <c r="J111" s="12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102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97"/>
      <c r="JI111" s="97"/>
      <c r="JJ111" s="97"/>
      <c r="JK111" s="97"/>
      <c r="JL111" s="97"/>
      <c r="JM111" s="97"/>
      <c r="JN111" s="97"/>
      <c r="JO111" s="97"/>
      <c r="JP111" s="97"/>
      <c r="JQ111" s="97"/>
      <c r="JR111" s="97"/>
      <c r="JS111" s="97"/>
      <c r="JT111" s="97"/>
      <c r="JU111" s="97"/>
      <c r="JV111" s="97"/>
      <c r="JW111" s="97"/>
      <c r="JX111" s="97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1" customFormat="1" ht="18" customHeight="1" x14ac:dyDescent="0.2">
      <c r="A112" s="12"/>
      <c r="B112" s="11" t="s">
        <v>102</v>
      </c>
      <c r="C112" s="1">
        <v>9461</v>
      </c>
      <c r="D112" s="1">
        <v>2012</v>
      </c>
      <c r="E112" t="s">
        <v>37</v>
      </c>
      <c r="F112" s="1">
        <v>4112</v>
      </c>
      <c r="G112" s="1" t="s">
        <v>98</v>
      </c>
      <c r="H112" t="s">
        <v>35</v>
      </c>
      <c r="I112" s="1">
        <f>SUM(K112:TB112)</f>
        <v>0</v>
      </c>
      <c r="J112" s="12">
        <f>Tabuľka3[[#This Row],[Stĺpec9]]</f>
        <v>0</v>
      </c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97"/>
      <c r="JI112" s="97"/>
      <c r="JJ112" s="97"/>
      <c r="JK112" s="97"/>
      <c r="JL112" s="97"/>
      <c r="JM112" s="97"/>
      <c r="JN112" s="97"/>
      <c r="JO112" s="97"/>
      <c r="JP112" s="97"/>
      <c r="JQ112" s="97"/>
      <c r="JR112" s="97"/>
      <c r="JS112" s="97"/>
      <c r="JT112" s="97"/>
      <c r="JU112" s="97"/>
      <c r="JV112" s="97"/>
      <c r="JW112" s="97"/>
      <c r="JX112" s="97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97"/>
      <c r="KO112" s="97"/>
      <c r="KP112" s="97"/>
      <c r="KQ112" s="97"/>
      <c r="KR112" s="97"/>
      <c r="KS112" s="97"/>
      <c r="KT112" s="97"/>
      <c r="KU112" s="97"/>
      <c r="KV112" s="97"/>
      <c r="KW112" s="97"/>
      <c r="KX112" s="97"/>
      <c r="KY112" s="97"/>
      <c r="KZ112" s="97"/>
      <c r="LA112" s="97"/>
      <c r="LB112" s="97"/>
      <c r="LC112" s="97"/>
      <c r="LD112" s="97"/>
      <c r="LE112" s="97"/>
      <c r="LF112" s="97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</row>
    <row r="113" spans="1:522" s="1" customFormat="1" ht="18" customHeight="1" x14ac:dyDescent="0.2">
      <c r="A113" s="12"/>
      <c r="B113" s="11" t="s">
        <v>503</v>
      </c>
      <c r="C113" s="1">
        <v>10973</v>
      </c>
      <c r="E113" s="4" t="s">
        <v>27</v>
      </c>
      <c r="F113" s="9">
        <v>4920</v>
      </c>
      <c r="G113" s="9" t="s">
        <v>98</v>
      </c>
      <c r="H113" s="4" t="s">
        <v>29</v>
      </c>
      <c r="I113" s="1">
        <f>SUM(K113:TB113)</f>
        <v>0</v>
      </c>
      <c r="J113" s="12">
        <f>Tabuľka3[[#This Row],[Stĺpec9]]</f>
        <v>0</v>
      </c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97"/>
      <c r="JT113" s="97"/>
      <c r="JU113" s="97"/>
      <c r="JV113" s="97"/>
      <c r="JW113" s="97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97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s="1" customFormat="1" ht="18" customHeight="1" x14ac:dyDescent="0.2">
      <c r="A114" s="12"/>
      <c r="B114" s="11" t="s">
        <v>270</v>
      </c>
      <c r="C114" s="1">
        <v>12573</v>
      </c>
      <c r="D114" s="1">
        <v>2019</v>
      </c>
      <c r="E114" s="4" t="s">
        <v>80</v>
      </c>
      <c r="F114" s="1">
        <v>7853</v>
      </c>
      <c r="G114" s="9" t="s">
        <v>96</v>
      </c>
      <c r="H114" s="4" t="s">
        <v>21</v>
      </c>
      <c r="I114" s="1">
        <f>SUM(K114:TB114)</f>
        <v>0</v>
      </c>
      <c r="J114" s="12">
        <f>Tabuľka3[[#This Row],[Stĺpec9]]+I115+I116</f>
        <v>0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7"/>
      <c r="FH114" s="97"/>
      <c r="FI114" s="97"/>
      <c r="FJ114" s="97"/>
      <c r="FK114" s="97"/>
      <c r="FL114" s="97"/>
      <c r="FM114" s="97"/>
      <c r="FN114" s="97"/>
      <c r="FO114" s="97"/>
      <c r="FP114" s="97"/>
      <c r="FQ114" s="97"/>
      <c r="FR114" s="97"/>
      <c r="FS114" s="97"/>
      <c r="FT114" s="97"/>
      <c r="FU114" s="97"/>
      <c r="FV114" s="97"/>
      <c r="FW114" s="97"/>
      <c r="FX114" s="97"/>
      <c r="FY114" s="97"/>
      <c r="FZ114" s="97"/>
      <c r="GA114" s="97"/>
      <c r="GB114" s="97"/>
      <c r="GC114" s="97"/>
      <c r="GD114" s="97"/>
      <c r="GE114" s="97"/>
      <c r="GF114" s="97"/>
      <c r="GG114" s="97"/>
      <c r="GH114" s="97"/>
      <c r="GI114" s="97"/>
      <c r="GJ114" s="97"/>
      <c r="GK114" s="97"/>
      <c r="GL114" s="97"/>
      <c r="GM114" s="97"/>
      <c r="GN114" s="97"/>
      <c r="GO114" s="97"/>
      <c r="GP114" s="97"/>
      <c r="GQ114" s="97"/>
      <c r="GR114" s="97"/>
      <c r="GS114" s="97"/>
      <c r="GT114" s="97"/>
      <c r="GU114" s="97"/>
      <c r="GV114" s="97"/>
      <c r="GW114" s="97"/>
      <c r="GX114" s="97"/>
      <c r="GY114" s="97"/>
      <c r="GZ114" s="97"/>
      <c r="HA114" s="97"/>
      <c r="HB114" s="97"/>
      <c r="HC114" s="97"/>
      <c r="HD114" s="97"/>
      <c r="HE114" s="97"/>
      <c r="HF114" s="97"/>
      <c r="HG114" s="97"/>
      <c r="HH114" s="97"/>
      <c r="HI114" s="97"/>
      <c r="HJ114" s="97"/>
      <c r="HK114" s="97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  <c r="IL114" s="97"/>
      <c r="IM114" s="97"/>
      <c r="IN114" s="97"/>
      <c r="IO114" s="97"/>
      <c r="IP114" s="97"/>
      <c r="IQ114" s="97"/>
      <c r="IR114" s="97"/>
      <c r="IS114" s="97"/>
      <c r="IT114" s="97"/>
      <c r="IU114" s="97"/>
      <c r="IV114" s="97"/>
      <c r="IW114" s="97"/>
      <c r="IX114" s="97"/>
      <c r="IY114" s="97"/>
      <c r="IZ114" s="97"/>
      <c r="JA114" s="97"/>
      <c r="JB114" s="97"/>
      <c r="JC114" s="97"/>
      <c r="JD114" s="97"/>
      <c r="JE114" s="97"/>
      <c r="JF114" s="97"/>
      <c r="JG114" s="97"/>
      <c r="JH114" s="97"/>
      <c r="JI114" s="97"/>
      <c r="JJ114" s="97"/>
      <c r="JK114" s="97"/>
      <c r="JL114" s="97"/>
      <c r="JM114" s="97"/>
      <c r="JN114" s="97"/>
      <c r="JO114" s="97"/>
      <c r="JP114" s="97"/>
      <c r="JQ114" s="97"/>
      <c r="JR114" s="97"/>
      <c r="JS114" s="97"/>
      <c r="JT114" s="97"/>
      <c r="JU114" s="97"/>
      <c r="JV114" s="97"/>
      <c r="JW114" s="97"/>
      <c r="JX114" s="97"/>
      <c r="JY114" s="97"/>
      <c r="JZ114" s="97"/>
      <c r="KA114" s="97"/>
      <c r="KB114" s="97"/>
      <c r="KC114" s="97"/>
      <c r="KD114" s="97"/>
      <c r="KE114" s="97"/>
      <c r="KF114" s="97"/>
      <c r="KG114" s="97"/>
      <c r="KH114" s="97"/>
      <c r="KI114" s="97"/>
      <c r="KJ114" s="97"/>
      <c r="KK114" s="97"/>
      <c r="KL114" s="97"/>
      <c r="KM114" s="97"/>
      <c r="KN114" s="97"/>
      <c r="KO114" s="97"/>
      <c r="KP114" s="97"/>
      <c r="KQ114" s="97"/>
      <c r="KR114" s="97"/>
      <c r="KS114" s="97"/>
      <c r="KT114" s="97"/>
      <c r="KU114" s="97"/>
      <c r="KV114" s="97"/>
      <c r="KW114" s="97"/>
      <c r="KX114" s="97"/>
      <c r="KY114" s="97"/>
      <c r="KZ114" s="97"/>
      <c r="LA114" s="97"/>
      <c r="LB114" s="97"/>
      <c r="LC114" s="97"/>
      <c r="LD114" s="97"/>
      <c r="LE114" s="97"/>
      <c r="LF114" s="97"/>
      <c r="LG114" s="97"/>
      <c r="LH114" s="97"/>
      <c r="LI114" s="97"/>
      <c r="LJ114" s="97"/>
      <c r="LK114" s="97"/>
      <c r="LL114" s="97"/>
      <c r="LM114" s="97"/>
      <c r="LN114" s="97"/>
      <c r="LO114" s="97"/>
      <c r="LP114" s="97"/>
      <c r="LQ114" s="97"/>
      <c r="LR114" s="97"/>
      <c r="LS114" s="97"/>
      <c r="LT114" s="97"/>
      <c r="LU114" s="97"/>
      <c r="LV114" s="97"/>
      <c r="LW114" s="97"/>
      <c r="LX114" s="97"/>
      <c r="LY114" s="97"/>
      <c r="LZ114" s="97"/>
      <c r="MA114" s="97"/>
      <c r="MB114" s="97"/>
      <c r="MC114" s="97"/>
      <c r="MD114" s="97"/>
      <c r="ME114" s="97"/>
      <c r="MF114" s="97"/>
      <c r="MG114" s="97"/>
      <c r="MH114" s="97"/>
      <c r="MI114" s="97"/>
      <c r="MJ114" s="97"/>
      <c r="MK114" s="97"/>
      <c r="ML114" s="97"/>
      <c r="MM114" s="97"/>
      <c r="MN114" s="97"/>
      <c r="MO114" s="97"/>
      <c r="MP114" s="97"/>
      <c r="MQ114" s="97"/>
      <c r="MR114" s="97"/>
      <c r="MS114" s="97"/>
      <c r="MT114" s="97"/>
      <c r="MU114" s="97"/>
      <c r="MV114" s="97"/>
      <c r="MW114" s="97"/>
      <c r="MX114" s="97"/>
      <c r="MY114" s="97"/>
      <c r="MZ114" s="97"/>
      <c r="NA114" s="97"/>
      <c r="NB114" s="97"/>
      <c r="NC114" s="97"/>
      <c r="ND114" s="97"/>
      <c r="NE114" s="97"/>
      <c r="NF114" s="97"/>
      <c r="NG114" s="97"/>
      <c r="NH114" s="97"/>
      <c r="NI114" s="97"/>
      <c r="NJ114" s="97"/>
      <c r="NK114" s="97"/>
      <c r="NL114" s="97"/>
      <c r="NM114" s="97"/>
      <c r="NN114" s="97"/>
      <c r="NO114" s="97"/>
      <c r="NP114" s="97"/>
      <c r="NQ114" s="97"/>
      <c r="NR114" s="97"/>
      <c r="NS114" s="97"/>
      <c r="NT114" s="97"/>
      <c r="NU114" s="97"/>
      <c r="NV114" s="97"/>
      <c r="NW114" s="97"/>
      <c r="NX114" s="97"/>
      <c r="NY114" s="97"/>
      <c r="NZ114" s="97"/>
      <c r="OA114" s="97"/>
      <c r="OB114" s="97"/>
      <c r="OC114" s="97"/>
      <c r="OD114" s="97"/>
      <c r="OE114" s="97"/>
      <c r="OF114" s="97"/>
      <c r="OG114" s="97"/>
      <c r="OH114" s="97"/>
      <c r="OI114" s="97"/>
      <c r="OJ114" s="97"/>
      <c r="OK114" s="97"/>
      <c r="OL114" s="97"/>
      <c r="OM114" s="97"/>
      <c r="ON114" s="97"/>
      <c r="OO114" s="97"/>
      <c r="OP114" s="97"/>
      <c r="OQ114" s="97"/>
      <c r="OR114" s="97"/>
      <c r="OS114" s="97"/>
      <c r="OT114" s="97"/>
      <c r="OU114" s="97"/>
      <c r="OV114" s="97"/>
      <c r="OW114" s="97"/>
      <c r="OX114" s="97"/>
      <c r="OY114" s="97"/>
      <c r="OZ114" s="97"/>
      <c r="PA114" s="97"/>
      <c r="PB114" s="97"/>
      <c r="PC114" s="97"/>
      <c r="PD114" s="97"/>
      <c r="PE114" s="97"/>
      <c r="PF114" s="97"/>
      <c r="PG114" s="97"/>
      <c r="PH114" s="97"/>
      <c r="PI114" s="97"/>
      <c r="PJ114" s="97"/>
      <c r="PK114" s="97"/>
      <c r="PL114" s="97"/>
      <c r="PM114" s="97"/>
      <c r="PN114" s="97"/>
      <c r="PO114" s="97"/>
      <c r="PP114" s="97"/>
      <c r="PQ114" s="97"/>
      <c r="PR114" s="97"/>
      <c r="PS114" s="97"/>
      <c r="PT114" s="97"/>
      <c r="PU114" s="97"/>
      <c r="PV114" s="97"/>
      <c r="PW114" s="97"/>
      <c r="PX114" s="97"/>
      <c r="PY114" s="97"/>
      <c r="PZ114" s="97"/>
      <c r="QA114" s="97"/>
      <c r="QB114" s="97"/>
      <c r="QC114" s="97"/>
      <c r="QD114" s="97"/>
      <c r="QE114" s="97"/>
      <c r="QF114" s="97"/>
      <c r="QG114" s="97"/>
      <c r="QH114" s="97"/>
      <c r="QI114" s="97"/>
      <c r="QJ114" s="97"/>
      <c r="QK114" s="97"/>
      <c r="QL114" s="97"/>
      <c r="QM114" s="97"/>
      <c r="QN114" s="97"/>
      <c r="QO114" s="97"/>
      <c r="QP114" s="97"/>
      <c r="QQ114" s="97"/>
      <c r="QR114" s="97"/>
      <c r="QS114" s="97"/>
      <c r="QT114" s="97"/>
      <c r="QU114" s="97"/>
      <c r="QV114" s="97"/>
      <c r="QW114" s="97"/>
      <c r="QX114" s="97"/>
      <c r="QY114" s="97"/>
      <c r="QZ114" s="97"/>
      <c r="RA114" s="97"/>
      <c r="RB114" s="97"/>
      <c r="RC114" s="97"/>
      <c r="RD114" s="97"/>
      <c r="RE114" s="97"/>
      <c r="RF114" s="97"/>
      <c r="RG114" s="97"/>
      <c r="RH114" s="97"/>
      <c r="RI114" s="97"/>
      <c r="RJ114" s="97"/>
      <c r="RK114" s="97"/>
      <c r="RL114" s="97"/>
      <c r="RM114" s="97"/>
      <c r="RN114" s="97"/>
      <c r="RO114" s="97"/>
      <c r="RP114" s="97"/>
      <c r="RQ114" s="97"/>
      <c r="RR114" s="97"/>
      <c r="RS114" s="97"/>
      <c r="RT114" s="97"/>
      <c r="RU114" s="97"/>
      <c r="RV114" s="97"/>
      <c r="RW114" s="97"/>
      <c r="RX114" s="97"/>
      <c r="RY114" s="97"/>
      <c r="RZ114" s="97"/>
      <c r="SA114" s="97"/>
      <c r="SB114" s="97"/>
      <c r="SC114" s="97"/>
      <c r="SD114" s="97"/>
      <c r="SE114" s="97"/>
      <c r="SF114" s="97"/>
      <c r="SG114" s="97"/>
      <c r="SH114" s="97"/>
      <c r="SI114" s="97"/>
      <c r="SJ114" s="97"/>
      <c r="SK114" s="97"/>
      <c r="SL114" s="97"/>
      <c r="SM114" s="97"/>
      <c r="SN114" s="97"/>
      <c r="SO114" s="97"/>
      <c r="SP114" s="97"/>
      <c r="SQ114" s="97"/>
      <c r="SR114" s="97"/>
      <c r="SS114" s="97"/>
      <c r="ST114" s="97"/>
      <c r="SU114" s="97"/>
      <c r="SV114" s="97"/>
      <c r="SW114" s="97"/>
      <c r="SX114" s="97"/>
      <c r="SY114" s="97"/>
      <c r="SZ114" s="97"/>
      <c r="TA114" s="97"/>
      <c r="TB114" s="97"/>
    </row>
    <row r="115" spans="1:522" s="1" customFormat="1" ht="18" customHeight="1" x14ac:dyDescent="0.2">
      <c r="A115" s="12"/>
      <c r="B115" s="11"/>
      <c r="E115" s="4" t="s">
        <v>325</v>
      </c>
      <c r="F115" s="1">
        <v>9415</v>
      </c>
      <c r="G115" s="9" t="s">
        <v>101</v>
      </c>
      <c r="H115" s="4"/>
      <c r="I115" s="1">
        <f>SUM(K115:TB115)</f>
        <v>0</v>
      </c>
      <c r="J115" s="12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97"/>
      <c r="FM115" s="97"/>
      <c r="FN115" s="97"/>
      <c r="FO115" s="97"/>
      <c r="FP115" s="97"/>
      <c r="FQ115" s="97"/>
      <c r="FR115" s="97"/>
      <c r="FS115" s="97"/>
      <c r="FT115" s="97"/>
      <c r="FU115" s="97"/>
      <c r="FV115" s="97"/>
      <c r="FW115" s="97"/>
      <c r="FX115" s="97"/>
      <c r="FY115" s="97"/>
      <c r="FZ115" s="97"/>
      <c r="GA115" s="97"/>
      <c r="GB115" s="97"/>
      <c r="GC115" s="97"/>
      <c r="GD115" s="97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  <c r="IV115" s="97"/>
      <c r="IW115" s="97"/>
      <c r="IX115" s="97"/>
      <c r="IY115" s="97"/>
      <c r="IZ115" s="97"/>
      <c r="JA115" s="97"/>
      <c r="JB115" s="97"/>
      <c r="JC115" s="97"/>
      <c r="JD115" s="97"/>
      <c r="JE115" s="97"/>
      <c r="JF115" s="97"/>
      <c r="JG115" s="97"/>
      <c r="JH115" s="97"/>
      <c r="JI115" s="97"/>
      <c r="JJ115" s="97"/>
      <c r="JK115" s="97"/>
      <c r="JL115" s="97"/>
      <c r="JM115" s="97"/>
      <c r="JN115" s="97"/>
      <c r="JO115" s="97"/>
      <c r="JP115" s="97"/>
      <c r="JQ115" s="97"/>
      <c r="JR115" s="97"/>
      <c r="JS115" s="97"/>
      <c r="JT115" s="97"/>
      <c r="JU115" s="97"/>
      <c r="JV115" s="97"/>
      <c r="JW115" s="97"/>
      <c r="JX115" s="97"/>
      <c r="JY115" s="97"/>
      <c r="JZ115" s="97"/>
      <c r="KA115" s="97"/>
      <c r="KB115" s="97"/>
      <c r="KC115" s="97"/>
      <c r="KD115" s="97"/>
      <c r="KE115" s="97"/>
      <c r="KF115" s="97"/>
      <c r="KG115" s="97"/>
      <c r="KH115" s="97"/>
      <c r="KI115" s="97"/>
      <c r="KJ115" s="97"/>
      <c r="KK115" s="97"/>
      <c r="KL115" s="97"/>
      <c r="KM115" s="97"/>
      <c r="KN115" s="97"/>
      <c r="KO115" s="97"/>
      <c r="KP115" s="97"/>
      <c r="KQ115" s="97"/>
      <c r="KR115" s="97"/>
      <c r="KS115" s="97"/>
      <c r="KT115" s="97"/>
      <c r="KU115" s="97"/>
      <c r="KV115" s="97"/>
      <c r="KW115" s="97"/>
      <c r="KX115" s="97"/>
      <c r="KY115" s="97"/>
      <c r="KZ115" s="97"/>
      <c r="LA115" s="97"/>
      <c r="LB115" s="97"/>
      <c r="LC115" s="97"/>
      <c r="LD115" s="97"/>
      <c r="LE115" s="97"/>
      <c r="LF115" s="97"/>
      <c r="LG115" s="97"/>
      <c r="LH115" s="97"/>
      <c r="LI115" s="97"/>
      <c r="LJ115" s="97"/>
      <c r="LK115" s="97"/>
      <c r="LL115" s="97"/>
      <c r="LM115" s="97"/>
      <c r="LN115" s="97"/>
      <c r="LO115" s="97"/>
      <c r="LP115" s="97"/>
      <c r="LQ115" s="97"/>
      <c r="LR115" s="97"/>
      <c r="LS115" s="97"/>
      <c r="LT115" s="97"/>
      <c r="LU115" s="97"/>
      <c r="LV115" s="97"/>
      <c r="LW115" s="97"/>
      <c r="LX115" s="97"/>
      <c r="LY115" s="97"/>
      <c r="LZ115" s="97"/>
      <c r="MA115" s="97"/>
      <c r="MB115" s="97"/>
      <c r="MC115" s="97"/>
      <c r="MD115" s="97"/>
      <c r="ME115" s="97"/>
      <c r="MF115" s="97"/>
      <c r="MG115" s="97"/>
      <c r="MH115" s="97"/>
      <c r="MI115" s="97"/>
      <c r="MJ115" s="97"/>
      <c r="MK115" s="97"/>
      <c r="ML115" s="97"/>
      <c r="MM115" s="97"/>
      <c r="MN115" s="97"/>
      <c r="MO115" s="97"/>
      <c r="MP115" s="97"/>
      <c r="MQ115" s="97"/>
      <c r="MR115" s="97"/>
      <c r="MS115" s="97"/>
      <c r="MT115" s="97"/>
      <c r="MU115" s="97"/>
      <c r="MV115" s="97"/>
      <c r="MW115" s="97"/>
      <c r="MX115" s="97"/>
      <c r="MY115" s="97"/>
      <c r="MZ115" s="97"/>
      <c r="NA115" s="97"/>
      <c r="NB115" s="97"/>
      <c r="NC115" s="97"/>
      <c r="ND115" s="97"/>
      <c r="NE115" s="97"/>
      <c r="NF115" s="97"/>
      <c r="NG115" s="97"/>
      <c r="NH115" s="97"/>
      <c r="NI115" s="97"/>
      <c r="NJ115" s="97"/>
      <c r="NK115" s="97"/>
      <c r="NL115" s="97"/>
      <c r="NM115" s="97"/>
      <c r="NN115" s="97"/>
      <c r="NO115" s="97"/>
      <c r="NP115" s="97"/>
      <c r="NQ115" s="97"/>
      <c r="NR115" s="97"/>
      <c r="NS115" s="97"/>
      <c r="NT115" s="97"/>
      <c r="NU115" s="97"/>
      <c r="NV115" s="97"/>
      <c r="NW115" s="97"/>
      <c r="NX115" s="97"/>
      <c r="NY115" s="97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97"/>
      <c r="OK115" s="97"/>
      <c r="OL115" s="97"/>
      <c r="OM115" s="97"/>
      <c r="ON115" s="97"/>
      <c r="OO115" s="97"/>
      <c r="OP115" s="97"/>
      <c r="OQ115" s="97"/>
      <c r="OR115" s="97"/>
      <c r="OS115" s="97"/>
      <c r="OT115" s="97"/>
      <c r="OU115" s="97"/>
      <c r="OV115" s="97"/>
      <c r="OW115" s="97"/>
      <c r="OX115" s="97"/>
      <c r="OY115" s="97"/>
      <c r="OZ115" s="97"/>
      <c r="PA115" s="97"/>
      <c r="PB115" s="97"/>
      <c r="PC115" s="97"/>
      <c r="PD115" s="97"/>
      <c r="PE115" s="97"/>
      <c r="PF115" s="97"/>
      <c r="PG115" s="97"/>
      <c r="PH115" s="97"/>
      <c r="PI115" s="97"/>
      <c r="PJ115" s="97"/>
      <c r="PK115" s="97"/>
      <c r="PL115" s="97"/>
      <c r="PM115" s="97"/>
      <c r="PN115" s="97"/>
      <c r="PO115" s="97"/>
      <c r="PP115" s="97"/>
      <c r="PQ115" s="97"/>
      <c r="PR115" s="97"/>
      <c r="PS115" s="97"/>
      <c r="PT115" s="97"/>
      <c r="PU115" s="97"/>
      <c r="PV115" s="97"/>
      <c r="PW115" s="97"/>
      <c r="PX115" s="97"/>
      <c r="PY115" s="97"/>
      <c r="PZ115" s="97"/>
      <c r="QA115" s="97"/>
      <c r="QB115" s="97"/>
      <c r="QC115" s="97"/>
      <c r="QD115" s="97"/>
      <c r="QE115" s="97"/>
      <c r="QF115" s="97"/>
      <c r="QG115" s="97"/>
      <c r="QH115" s="97"/>
      <c r="QI115" s="97"/>
      <c r="QJ115" s="97"/>
      <c r="QK115" s="97"/>
      <c r="QL115" s="97"/>
      <c r="QM115" s="97"/>
      <c r="QN115" s="97"/>
      <c r="QO115" s="97"/>
      <c r="QP115" s="97"/>
      <c r="QQ115" s="97"/>
      <c r="QR115" s="97"/>
      <c r="QS115" s="97"/>
      <c r="QT115" s="97"/>
      <c r="QU115" s="97"/>
      <c r="QV115" s="97"/>
      <c r="QW115" s="97"/>
      <c r="QX115" s="97"/>
      <c r="QY115" s="97"/>
      <c r="QZ115" s="97"/>
      <c r="RA115" s="97"/>
      <c r="RB115" s="97"/>
      <c r="RC115" s="97"/>
      <c r="RD115" s="97"/>
      <c r="RE115" s="97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  <c r="RP115" s="97"/>
      <c r="RQ115" s="97"/>
      <c r="RR115" s="97"/>
      <c r="RS115" s="97"/>
      <c r="RT115" s="97"/>
      <c r="RU115" s="97"/>
      <c r="RV115" s="97"/>
      <c r="RW115" s="97"/>
      <c r="RX115" s="97"/>
      <c r="RY115" s="97"/>
      <c r="RZ115" s="97"/>
      <c r="SA115" s="97"/>
      <c r="SB115" s="97"/>
      <c r="SC115" s="97"/>
      <c r="SD115" s="97"/>
      <c r="SE115" s="97"/>
      <c r="SF115" s="97"/>
      <c r="SG115" s="97"/>
      <c r="SH115" s="97"/>
      <c r="SI115" s="97"/>
      <c r="SJ115" s="97"/>
      <c r="SK115" s="97"/>
      <c r="SL115" s="97"/>
      <c r="SM115" s="97"/>
      <c r="SN115" s="97"/>
      <c r="SO115" s="97"/>
      <c r="SP115" s="97"/>
      <c r="SQ115" s="97"/>
      <c r="SR115" s="97"/>
      <c r="SS115" s="97"/>
      <c r="ST115" s="97"/>
      <c r="SU115" s="97"/>
      <c r="SV115" s="97"/>
      <c r="SW115" s="97"/>
      <c r="SX115" s="97"/>
      <c r="SY115" s="97"/>
      <c r="SZ115" s="97"/>
      <c r="TA115" s="97"/>
      <c r="TB115" s="97"/>
    </row>
    <row r="116" spans="1:522" s="1" customFormat="1" ht="18" customHeight="1" x14ac:dyDescent="0.2">
      <c r="A116" s="12"/>
      <c r="B116" s="11"/>
      <c r="E116" s="4" t="s">
        <v>367</v>
      </c>
      <c r="F116" s="1">
        <v>10257</v>
      </c>
      <c r="G116" s="9" t="s">
        <v>101</v>
      </c>
      <c r="H116" s="4" t="s">
        <v>49</v>
      </c>
      <c r="I116" s="1">
        <f>SUM(K116:TB116)</f>
        <v>0</v>
      </c>
      <c r="J116" s="12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97"/>
      <c r="GB116" s="9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  <c r="IL116" s="97"/>
      <c r="IM116" s="97"/>
      <c r="IN116" s="97"/>
      <c r="IO116" s="97"/>
      <c r="IP116" s="97"/>
      <c r="IQ116" s="97"/>
      <c r="IR116" s="97"/>
      <c r="IS116" s="97"/>
      <c r="IT116" s="97"/>
      <c r="IU116" s="97"/>
      <c r="IV116" s="97"/>
      <c r="IW116" s="97"/>
      <c r="IX116" s="97"/>
      <c r="IY116" s="97"/>
      <c r="IZ116" s="97"/>
      <c r="JA116" s="97"/>
      <c r="JB116" s="97"/>
      <c r="JC116" s="97"/>
      <c r="JD116" s="97"/>
      <c r="JE116" s="97"/>
      <c r="JF116" s="97"/>
      <c r="JG116" s="97"/>
      <c r="JH116" s="97"/>
      <c r="JI116" s="97"/>
      <c r="JJ116" s="97"/>
      <c r="JK116" s="97"/>
      <c r="JL116" s="97"/>
      <c r="JM116" s="97"/>
      <c r="JN116" s="97"/>
      <c r="JO116" s="97"/>
      <c r="JP116" s="97"/>
      <c r="JQ116" s="97"/>
      <c r="JR116" s="97"/>
      <c r="JS116" s="97"/>
      <c r="JT116" s="97"/>
      <c r="JU116" s="97"/>
      <c r="JV116" s="97"/>
      <c r="JW116" s="97"/>
      <c r="JX116" s="97"/>
      <c r="JY116" s="97"/>
      <c r="JZ116" s="97"/>
      <c r="KA116" s="97"/>
      <c r="KB116" s="97"/>
      <c r="KC116" s="97"/>
      <c r="KD116" s="97"/>
      <c r="KE116" s="97"/>
      <c r="KF116" s="97"/>
      <c r="KG116" s="97"/>
      <c r="KH116" s="97"/>
      <c r="KI116" s="97"/>
      <c r="KJ116" s="97"/>
      <c r="KK116" s="97"/>
      <c r="KL116" s="97"/>
      <c r="KM116" s="97"/>
      <c r="KN116" s="97"/>
      <c r="KO116" s="97"/>
      <c r="KP116" s="97"/>
      <c r="KQ116" s="97"/>
      <c r="KR116" s="97"/>
      <c r="KS116" s="97"/>
      <c r="KT116" s="97"/>
      <c r="KU116" s="97"/>
      <c r="KV116" s="97"/>
      <c r="KW116" s="97"/>
      <c r="KX116" s="97"/>
      <c r="KY116" s="97"/>
      <c r="KZ116" s="97"/>
      <c r="LA116" s="97"/>
      <c r="LB116" s="97"/>
      <c r="LC116" s="97"/>
      <c r="LD116" s="97"/>
      <c r="LE116" s="97"/>
      <c r="LF116" s="97"/>
      <c r="LG116" s="97"/>
      <c r="LH116" s="97"/>
      <c r="LI116" s="97"/>
      <c r="LJ116" s="97"/>
      <c r="LK116" s="97"/>
      <c r="LL116" s="97"/>
      <c r="LM116" s="97"/>
      <c r="LN116" s="97"/>
      <c r="LO116" s="97"/>
      <c r="LP116" s="97"/>
      <c r="LQ116" s="97"/>
      <c r="LR116" s="97"/>
      <c r="LS116" s="97"/>
      <c r="LT116" s="97"/>
      <c r="LU116" s="97"/>
      <c r="LV116" s="97"/>
      <c r="LW116" s="97"/>
      <c r="LX116" s="97"/>
      <c r="LY116" s="97"/>
      <c r="LZ116" s="97"/>
      <c r="MA116" s="97"/>
      <c r="MB116" s="97"/>
      <c r="MC116" s="97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7"/>
      <c r="MU116" s="97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97"/>
      <c r="NI116" s="97"/>
      <c r="NJ116" s="97"/>
      <c r="NK116" s="97"/>
      <c r="NL116" s="97"/>
      <c r="NM116" s="97"/>
      <c r="NN116" s="97"/>
      <c r="NO116" s="97"/>
      <c r="NP116" s="97"/>
      <c r="NQ116" s="97"/>
      <c r="NR116" s="97"/>
      <c r="NS116" s="97"/>
      <c r="NT116" s="97"/>
      <c r="NU116" s="97"/>
      <c r="NV116" s="97"/>
      <c r="NW116" s="97"/>
      <c r="NX116" s="97"/>
      <c r="NY116" s="97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97"/>
      <c r="OK116" s="97"/>
      <c r="OL116" s="97"/>
      <c r="OM116" s="97"/>
      <c r="ON116" s="97"/>
      <c r="OO116" s="97"/>
      <c r="OP116" s="97"/>
      <c r="OQ116" s="97"/>
      <c r="OR116" s="97"/>
      <c r="OS116" s="97"/>
      <c r="OT116" s="97"/>
      <c r="OU116" s="97"/>
      <c r="OV116" s="97"/>
      <c r="OW116" s="97"/>
      <c r="OX116" s="97"/>
      <c r="OY116" s="97"/>
      <c r="OZ116" s="97"/>
      <c r="PA116" s="97"/>
      <c r="PB116" s="97"/>
      <c r="PC116" s="97"/>
      <c r="PD116" s="97"/>
      <c r="PE116" s="97"/>
      <c r="PF116" s="97"/>
      <c r="PG116" s="97"/>
      <c r="PH116" s="97"/>
      <c r="PI116" s="97"/>
      <c r="PJ116" s="97"/>
      <c r="PK116" s="97"/>
      <c r="PL116" s="97"/>
      <c r="PM116" s="97"/>
      <c r="PN116" s="97"/>
      <c r="PO116" s="97"/>
      <c r="PP116" s="97"/>
      <c r="PQ116" s="97"/>
      <c r="PR116" s="97"/>
      <c r="PS116" s="97"/>
      <c r="PT116" s="97"/>
      <c r="PU116" s="97"/>
      <c r="PV116" s="97"/>
      <c r="PW116" s="97"/>
      <c r="PX116" s="97"/>
      <c r="PY116" s="97"/>
      <c r="PZ116" s="97"/>
      <c r="QA116" s="97"/>
      <c r="QB116" s="97"/>
      <c r="QC116" s="97"/>
      <c r="QD116" s="97"/>
      <c r="QE116" s="97"/>
      <c r="QF116" s="97"/>
      <c r="QG116" s="97"/>
      <c r="QH116" s="97"/>
      <c r="QI116" s="97"/>
      <c r="QJ116" s="97"/>
      <c r="QK116" s="97"/>
      <c r="QL116" s="97"/>
      <c r="QM116" s="97"/>
      <c r="QN116" s="97"/>
      <c r="QO116" s="97"/>
      <c r="QP116" s="97"/>
      <c r="QQ116" s="97"/>
      <c r="QR116" s="97"/>
      <c r="QS116" s="97"/>
      <c r="QT116" s="97"/>
      <c r="QU116" s="97"/>
      <c r="QV116" s="97"/>
      <c r="QW116" s="97"/>
      <c r="QX116" s="97"/>
      <c r="QY116" s="97"/>
      <c r="QZ116" s="97"/>
      <c r="RA116" s="97"/>
      <c r="RB116" s="97"/>
      <c r="RC116" s="97"/>
      <c r="RD116" s="97"/>
      <c r="RE116" s="97"/>
      <c r="RF116" s="97"/>
      <c r="RG116" s="97"/>
      <c r="RH116" s="97"/>
      <c r="RI116" s="97"/>
      <c r="RJ116" s="97"/>
      <c r="RK116" s="97"/>
      <c r="RL116" s="97"/>
      <c r="RM116" s="97"/>
      <c r="RN116" s="97"/>
      <c r="RO116" s="97"/>
      <c r="RP116" s="97"/>
      <c r="RQ116" s="97"/>
      <c r="RR116" s="97"/>
      <c r="RS116" s="97"/>
      <c r="RT116" s="97"/>
      <c r="RU116" s="97"/>
      <c r="RV116" s="97"/>
      <c r="RW116" s="97"/>
      <c r="RX116" s="97"/>
      <c r="RY116" s="97"/>
      <c r="RZ116" s="97"/>
      <c r="SA116" s="97"/>
      <c r="SB116" s="97"/>
      <c r="SC116" s="97"/>
      <c r="SD116" s="97"/>
      <c r="SE116" s="97"/>
      <c r="SF116" s="97"/>
      <c r="SG116" s="97"/>
      <c r="SH116" s="97"/>
      <c r="SI116" s="97"/>
      <c r="SJ116" s="97"/>
      <c r="SK116" s="97"/>
      <c r="SL116" s="97"/>
      <c r="SM116" s="97"/>
      <c r="SN116" s="97"/>
      <c r="SO116" s="97"/>
      <c r="SP116" s="97"/>
      <c r="SQ116" s="97"/>
      <c r="SR116" s="97"/>
      <c r="SS116" s="97"/>
      <c r="ST116" s="97"/>
      <c r="SU116" s="97"/>
      <c r="SV116" s="97"/>
      <c r="SW116" s="97"/>
      <c r="SX116" s="97"/>
      <c r="SY116" s="97"/>
      <c r="SZ116" s="97"/>
      <c r="TA116" s="97"/>
      <c r="TB116" s="97"/>
    </row>
    <row r="117" spans="1:522" s="1" customFormat="1" ht="18" customHeight="1" x14ac:dyDescent="0.2">
      <c r="A117" s="12"/>
      <c r="B117" s="11" t="s">
        <v>205</v>
      </c>
      <c r="E117" s="4" t="s">
        <v>115</v>
      </c>
      <c r="G117" s="9" t="s">
        <v>96</v>
      </c>
      <c r="H117" s="4" t="s">
        <v>19</v>
      </c>
      <c r="I117" s="1">
        <f t="shared" si="14"/>
        <v>0</v>
      </c>
      <c r="J117" s="12">
        <f>Tabuľka3[[#This Row],[Stĺpec9]]</f>
        <v>0</v>
      </c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97"/>
      <c r="GB117" s="9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  <c r="IL117" s="97"/>
      <c r="IM117" s="97"/>
      <c r="IN117" s="97"/>
      <c r="IO117" s="97"/>
      <c r="IP117" s="97"/>
      <c r="IQ117" s="97"/>
      <c r="IR117" s="97"/>
      <c r="IS117" s="97"/>
      <c r="IT117" s="97"/>
      <c r="IU117" s="97"/>
      <c r="IV117" s="97"/>
      <c r="IW117" s="97"/>
      <c r="IX117" s="97"/>
      <c r="IY117" s="97"/>
      <c r="IZ117" s="97"/>
      <c r="JA117" s="97"/>
      <c r="JB117" s="97"/>
      <c r="JC117" s="97"/>
      <c r="JD117" s="97"/>
      <c r="JE117" s="97"/>
      <c r="JF117" s="97"/>
      <c r="JG117" s="97"/>
      <c r="JH117" s="97"/>
      <c r="JI117" s="97"/>
      <c r="JJ117" s="97"/>
      <c r="JK117" s="97"/>
      <c r="JL117" s="97"/>
      <c r="JM117" s="97"/>
      <c r="JN117" s="97"/>
      <c r="JO117" s="97"/>
      <c r="JP117" s="97"/>
      <c r="JQ117" s="97"/>
      <c r="JR117" s="97"/>
      <c r="JS117" s="97"/>
      <c r="JT117" s="97"/>
      <c r="JU117" s="97"/>
      <c r="JV117" s="97"/>
      <c r="JW117" s="97"/>
      <c r="JX117" s="97"/>
      <c r="JY117" s="97"/>
      <c r="JZ117" s="97"/>
      <c r="KA117" s="97"/>
      <c r="KB117" s="97"/>
      <c r="KC117" s="97"/>
      <c r="KD117" s="97"/>
      <c r="KE117" s="97"/>
      <c r="KF117" s="97"/>
      <c r="KG117" s="97"/>
      <c r="KH117" s="97"/>
      <c r="KI117" s="97"/>
      <c r="KJ117" s="97"/>
      <c r="KK117" s="97"/>
      <c r="KL117" s="97"/>
      <c r="KM117" s="97"/>
      <c r="KN117" s="97"/>
      <c r="KO117" s="97"/>
      <c r="KP117" s="97"/>
      <c r="KQ117" s="97"/>
      <c r="KR117" s="97"/>
      <c r="KS117" s="97"/>
      <c r="KT117" s="97"/>
      <c r="KU117" s="97"/>
      <c r="KV117" s="97"/>
      <c r="KW117" s="97"/>
      <c r="KX117" s="97"/>
      <c r="KY117" s="97"/>
      <c r="KZ117" s="97"/>
      <c r="LA117" s="97"/>
      <c r="LB117" s="97"/>
      <c r="LC117" s="97"/>
      <c r="LD117" s="97"/>
      <c r="LE117" s="97"/>
      <c r="LF117" s="97"/>
      <c r="LG117" s="97"/>
      <c r="LH117" s="97"/>
      <c r="LI117" s="97"/>
      <c r="LJ117" s="97"/>
      <c r="LK117" s="97"/>
      <c r="LL117" s="97"/>
      <c r="LM117" s="97"/>
      <c r="LN117" s="97"/>
      <c r="LO117" s="97"/>
      <c r="LP117" s="97"/>
      <c r="LQ117" s="97"/>
      <c r="LR117" s="97"/>
      <c r="LS117" s="97"/>
      <c r="LT117" s="97"/>
      <c r="LU117" s="97"/>
      <c r="LV117" s="97"/>
      <c r="LW117" s="97"/>
      <c r="LX117" s="97"/>
      <c r="LY117" s="97"/>
      <c r="LZ117" s="97"/>
      <c r="MA117" s="97"/>
      <c r="MB117" s="97"/>
      <c r="MC117" s="97"/>
      <c r="MD117" s="97"/>
      <c r="ME117" s="97"/>
      <c r="MF117" s="97"/>
      <c r="MG117" s="97"/>
      <c r="MH117" s="97"/>
      <c r="MI117" s="97"/>
      <c r="MJ117" s="97"/>
      <c r="MK117" s="97"/>
      <c r="ML117" s="97"/>
      <c r="MM117" s="97"/>
      <c r="MN117" s="97"/>
      <c r="MO117" s="97"/>
      <c r="MP117" s="97"/>
      <c r="MQ117" s="97"/>
      <c r="MR117" s="97"/>
      <c r="MS117" s="97"/>
      <c r="MT117" s="97"/>
      <c r="MU117" s="97"/>
      <c r="MV117" s="97"/>
      <c r="MW117" s="97"/>
      <c r="MX117" s="97"/>
      <c r="MY117" s="97"/>
      <c r="MZ117" s="97"/>
      <c r="NA117" s="97"/>
      <c r="NB117" s="97"/>
      <c r="NC117" s="97"/>
      <c r="ND117" s="97"/>
      <c r="NE117" s="97"/>
      <c r="NF117" s="97"/>
      <c r="NG117" s="97"/>
      <c r="NH117" s="97"/>
      <c r="NI117" s="97"/>
      <c r="NJ117" s="97"/>
      <c r="NK117" s="97"/>
      <c r="NL117" s="97"/>
      <c r="NM117" s="97"/>
      <c r="NN117" s="97"/>
      <c r="NO117" s="97"/>
      <c r="NP117" s="97"/>
      <c r="NQ117" s="97"/>
      <c r="NR117" s="97"/>
      <c r="NS117" s="97"/>
      <c r="NT117" s="97"/>
      <c r="NU117" s="97"/>
      <c r="NV117" s="97"/>
      <c r="NW117" s="97"/>
      <c r="NX117" s="97"/>
      <c r="NY117" s="97"/>
      <c r="NZ117" s="97"/>
      <c r="OA117" s="97"/>
      <c r="OB117" s="97"/>
      <c r="OC117" s="97"/>
      <c r="OD117" s="97"/>
      <c r="OE117" s="97"/>
      <c r="OF117" s="97"/>
      <c r="OG117" s="97"/>
      <c r="OH117" s="97"/>
      <c r="OI117" s="97"/>
      <c r="OJ117" s="97"/>
      <c r="OK117" s="97"/>
      <c r="OL117" s="97"/>
      <c r="OM117" s="97"/>
      <c r="ON117" s="97"/>
      <c r="OO117" s="97"/>
      <c r="OP117" s="97"/>
      <c r="OQ117" s="97"/>
      <c r="OR117" s="97"/>
      <c r="OS117" s="97"/>
      <c r="OT117" s="97"/>
      <c r="OU117" s="97"/>
      <c r="OV117" s="97"/>
      <c r="OW117" s="97"/>
      <c r="OX117" s="97"/>
      <c r="OY117" s="97"/>
      <c r="OZ117" s="97"/>
      <c r="PA117" s="97"/>
      <c r="PB117" s="97"/>
      <c r="PC117" s="97"/>
      <c r="PD117" s="97"/>
      <c r="PE117" s="97"/>
      <c r="PF117" s="97"/>
      <c r="PG117" s="97"/>
      <c r="PH117" s="97"/>
      <c r="PI117" s="97"/>
      <c r="PJ117" s="97"/>
      <c r="PK117" s="97"/>
      <c r="PL117" s="97"/>
      <c r="PM117" s="97"/>
      <c r="PN117" s="97"/>
      <c r="PO117" s="97"/>
      <c r="PP117" s="97"/>
      <c r="PQ117" s="97"/>
      <c r="PR117" s="97"/>
      <c r="PS117" s="97"/>
      <c r="PT117" s="97"/>
      <c r="PU117" s="97"/>
      <c r="PV117" s="97"/>
      <c r="PW117" s="97"/>
      <c r="PX117" s="97"/>
      <c r="PY117" s="97"/>
      <c r="PZ117" s="97"/>
      <c r="QA117" s="97"/>
      <c r="QB117" s="97"/>
      <c r="QC117" s="97"/>
      <c r="QD117" s="97"/>
      <c r="QE117" s="97"/>
      <c r="QF117" s="97"/>
      <c r="QG117" s="97"/>
      <c r="QH117" s="97"/>
      <c r="QI117" s="97"/>
      <c r="QJ117" s="97"/>
      <c r="QK117" s="97"/>
      <c r="QL117" s="97"/>
      <c r="QM117" s="97"/>
      <c r="QN117" s="97"/>
      <c r="QO117" s="97"/>
      <c r="QP117" s="97"/>
      <c r="QQ117" s="97"/>
      <c r="QR117" s="97"/>
      <c r="QS117" s="97"/>
      <c r="QT117" s="97"/>
      <c r="QU117" s="97"/>
      <c r="QV117" s="97"/>
      <c r="QW117" s="97"/>
      <c r="QX117" s="97"/>
      <c r="QY117" s="97"/>
      <c r="QZ117" s="97"/>
      <c r="RA117" s="97"/>
      <c r="RB117" s="97"/>
      <c r="RC117" s="97"/>
      <c r="RD117" s="97"/>
      <c r="RE117" s="97"/>
      <c r="RF117" s="97"/>
      <c r="RG117" s="97"/>
      <c r="RH117" s="97"/>
      <c r="RI117" s="97"/>
      <c r="RJ117" s="97"/>
      <c r="RK117" s="97"/>
      <c r="RL117" s="97"/>
      <c r="RM117" s="97"/>
      <c r="RN117" s="97"/>
      <c r="RO117" s="97"/>
      <c r="RP117" s="97"/>
      <c r="RQ117" s="97"/>
      <c r="RR117" s="97"/>
      <c r="RS117" s="97"/>
      <c r="RT117" s="97"/>
      <c r="RU117" s="97"/>
      <c r="RV117" s="97"/>
      <c r="RW117" s="97"/>
      <c r="RX117" s="97"/>
      <c r="RY117" s="97"/>
      <c r="RZ117" s="97"/>
      <c r="SA117" s="97"/>
      <c r="SB117" s="97"/>
      <c r="SC117" s="97"/>
      <c r="SD117" s="97"/>
      <c r="SE117" s="97"/>
      <c r="SF117" s="97"/>
      <c r="SG117" s="97"/>
      <c r="SH117" s="97"/>
      <c r="SI117" s="97"/>
      <c r="SJ117" s="97"/>
      <c r="SK117" s="97"/>
      <c r="SL117" s="97"/>
      <c r="SM117" s="97"/>
      <c r="SN117" s="97"/>
      <c r="SO117" s="97"/>
      <c r="SP117" s="97"/>
      <c r="SQ117" s="97"/>
      <c r="SR117" s="97"/>
      <c r="SS117" s="97"/>
      <c r="ST117" s="97"/>
      <c r="SU117" s="97"/>
      <c r="SV117" s="97"/>
      <c r="SW117" s="97"/>
      <c r="SX117" s="97"/>
      <c r="SY117" s="97"/>
      <c r="SZ117" s="97"/>
      <c r="TA117" s="97"/>
      <c r="TB117" s="97"/>
    </row>
    <row r="118" spans="1:522" s="1" customFormat="1" ht="18" customHeight="1" x14ac:dyDescent="0.2">
      <c r="A118" s="12"/>
      <c r="B118" s="11" t="s">
        <v>199</v>
      </c>
      <c r="C118" s="1">
        <v>12362</v>
      </c>
      <c r="E118" s="4" t="s">
        <v>259</v>
      </c>
      <c r="F118" s="58">
        <v>8575</v>
      </c>
      <c r="G118" s="9" t="s">
        <v>101</v>
      </c>
      <c r="H118" s="57" t="s">
        <v>29</v>
      </c>
      <c r="I118" s="1">
        <f>SUM(K118:TB118)</f>
        <v>0</v>
      </c>
      <c r="J118" s="12">
        <f>Tabuľka3[[#This Row],[Stĺpec9]]</f>
        <v>0</v>
      </c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97"/>
      <c r="GB118" s="9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  <c r="IL118" s="97"/>
      <c r="IM118" s="97"/>
      <c r="IN118" s="97"/>
      <c r="IO118" s="97"/>
      <c r="IP118" s="97"/>
      <c r="IQ118" s="97"/>
      <c r="IR118" s="97"/>
      <c r="IS118" s="97"/>
      <c r="IT118" s="97"/>
      <c r="IU118" s="97"/>
      <c r="IV118" s="97"/>
      <c r="IW118" s="97"/>
      <c r="IX118" s="97"/>
      <c r="IY118" s="97"/>
      <c r="IZ118" s="97"/>
      <c r="JA118" s="97"/>
      <c r="JB118" s="97"/>
      <c r="JC118" s="97"/>
      <c r="JD118" s="97"/>
      <c r="JE118" s="97"/>
      <c r="JF118" s="97"/>
      <c r="JG118" s="97"/>
      <c r="JH118" s="97"/>
      <c r="JI118" s="97"/>
      <c r="JJ118" s="97"/>
      <c r="JK118" s="97"/>
      <c r="JL118" s="97"/>
      <c r="JM118" s="97"/>
      <c r="JN118" s="97"/>
      <c r="JO118" s="97"/>
      <c r="JP118" s="97"/>
      <c r="JQ118" s="97"/>
      <c r="JR118" s="97"/>
      <c r="JS118" s="97"/>
      <c r="JT118" s="97"/>
      <c r="JU118" s="97"/>
      <c r="JV118" s="97"/>
      <c r="JW118" s="97"/>
      <c r="JX118" s="97"/>
      <c r="JY118" s="97"/>
      <c r="JZ118" s="97"/>
      <c r="KA118" s="97"/>
      <c r="KB118" s="97"/>
      <c r="KC118" s="97"/>
      <c r="KD118" s="97"/>
      <c r="KE118" s="97"/>
      <c r="KF118" s="97"/>
      <c r="KG118" s="97"/>
      <c r="KH118" s="97"/>
      <c r="KI118" s="97"/>
      <c r="KJ118" s="97"/>
      <c r="KK118" s="97"/>
      <c r="KL118" s="97"/>
      <c r="KM118" s="97"/>
      <c r="KN118" s="97"/>
      <c r="KO118" s="97"/>
      <c r="KP118" s="97"/>
      <c r="KQ118" s="97"/>
      <c r="KR118" s="97"/>
      <c r="KS118" s="97"/>
      <c r="KT118" s="97"/>
      <c r="KU118" s="97"/>
      <c r="KV118" s="97"/>
      <c r="KW118" s="97"/>
      <c r="KX118" s="97"/>
      <c r="KY118" s="97"/>
      <c r="KZ118" s="97"/>
      <c r="LA118" s="97"/>
      <c r="LB118" s="97"/>
      <c r="LC118" s="97"/>
      <c r="LD118" s="97"/>
      <c r="LE118" s="97"/>
      <c r="LF118" s="97"/>
      <c r="LG118" s="97"/>
      <c r="LH118" s="97"/>
      <c r="LI118" s="97"/>
      <c r="LJ118" s="102"/>
      <c r="LK118" s="97"/>
      <c r="LL118" s="97"/>
      <c r="LM118" s="97"/>
      <c r="LN118" s="97"/>
      <c r="LO118" s="97"/>
      <c r="LP118" s="97"/>
      <c r="LQ118" s="97"/>
      <c r="LR118" s="97"/>
      <c r="LS118" s="97"/>
      <c r="LT118" s="97"/>
      <c r="LU118" s="97"/>
      <c r="LV118" s="97"/>
      <c r="LW118" s="97"/>
      <c r="LX118" s="97"/>
      <c r="LY118" s="97"/>
      <c r="LZ118" s="97"/>
      <c r="MA118" s="97"/>
      <c r="MB118" s="97"/>
      <c r="MC118" s="97"/>
      <c r="MD118" s="97"/>
      <c r="ME118" s="97"/>
      <c r="MF118" s="97"/>
      <c r="MG118" s="97"/>
      <c r="MH118" s="97"/>
      <c r="MI118" s="97"/>
      <c r="MJ118" s="97"/>
      <c r="MK118" s="97"/>
      <c r="ML118" s="97"/>
      <c r="MM118" s="97"/>
      <c r="MN118" s="97"/>
      <c r="MO118" s="97"/>
      <c r="MP118" s="97"/>
      <c r="MQ118" s="97"/>
      <c r="MR118" s="97"/>
      <c r="MS118" s="97"/>
      <c r="MT118" s="97"/>
      <c r="MU118" s="97"/>
      <c r="MV118" s="97"/>
      <c r="MW118" s="97"/>
      <c r="MX118" s="97"/>
      <c r="MY118" s="97"/>
      <c r="MZ118" s="97"/>
      <c r="NA118" s="97"/>
      <c r="NB118" s="97"/>
      <c r="NC118" s="97"/>
      <c r="ND118" s="97"/>
      <c r="NE118" s="97"/>
      <c r="NF118" s="97"/>
      <c r="NG118" s="97"/>
      <c r="NH118" s="97"/>
      <c r="NI118" s="97"/>
      <c r="NJ118" s="97"/>
      <c r="NK118" s="97"/>
      <c r="NL118" s="97"/>
      <c r="NM118" s="97"/>
      <c r="NN118" s="97"/>
      <c r="NO118" s="97"/>
      <c r="NP118" s="97"/>
      <c r="NQ118" s="97"/>
      <c r="NR118" s="97"/>
      <c r="NS118" s="97"/>
      <c r="NT118" s="97"/>
      <c r="NU118" s="97"/>
      <c r="NV118" s="97"/>
      <c r="NW118" s="97"/>
      <c r="NX118" s="97"/>
      <c r="NY118" s="97"/>
      <c r="NZ118" s="97"/>
      <c r="OA118" s="97"/>
      <c r="OB118" s="97"/>
      <c r="OC118" s="97"/>
      <c r="OD118" s="97"/>
      <c r="OE118" s="97"/>
      <c r="OF118" s="102"/>
      <c r="OG118" s="97"/>
      <c r="OH118" s="97"/>
      <c r="OI118" s="97"/>
      <c r="OJ118" s="97"/>
      <c r="OK118" s="97"/>
      <c r="OL118" s="97"/>
      <c r="OM118" s="97"/>
      <c r="ON118" s="97"/>
      <c r="OO118" s="97"/>
      <c r="OP118" s="97"/>
      <c r="OQ118" s="97"/>
      <c r="OR118" s="97"/>
      <c r="OS118" s="97"/>
      <c r="OT118" s="97"/>
      <c r="OU118" s="97"/>
      <c r="OV118" s="97"/>
      <c r="OW118" s="97"/>
      <c r="OX118" s="97"/>
      <c r="OY118" s="97"/>
      <c r="OZ118" s="97"/>
      <c r="PA118" s="97"/>
      <c r="PB118" s="97"/>
      <c r="PC118" s="97"/>
      <c r="PD118" s="97"/>
      <c r="PE118" s="97"/>
      <c r="PF118" s="97"/>
      <c r="PG118" s="97"/>
      <c r="PH118" s="97"/>
      <c r="PI118" s="97"/>
      <c r="PJ118" s="97"/>
      <c r="PK118" s="97"/>
      <c r="PL118" s="97"/>
      <c r="PM118" s="97"/>
      <c r="PN118" s="97"/>
      <c r="PO118" s="97"/>
      <c r="PP118" s="97"/>
      <c r="PQ118" s="97"/>
      <c r="PR118" s="97"/>
      <c r="PS118" s="97"/>
      <c r="PT118" s="97"/>
      <c r="PU118" s="97"/>
      <c r="PV118" s="97"/>
      <c r="PW118" s="97"/>
      <c r="PX118" s="97"/>
      <c r="PY118" s="97"/>
      <c r="PZ118" s="97"/>
      <c r="QA118" s="97"/>
      <c r="QB118" s="97"/>
      <c r="QC118" s="97"/>
      <c r="QD118" s="97"/>
      <c r="QE118" s="97"/>
      <c r="QF118" s="97"/>
      <c r="QG118" s="97"/>
      <c r="QH118" s="97"/>
      <c r="QI118" s="97"/>
      <c r="QJ118" s="97"/>
      <c r="QK118" s="97"/>
      <c r="QL118" s="97"/>
      <c r="QM118" s="97"/>
      <c r="QN118" s="97"/>
      <c r="QO118" s="97"/>
      <c r="QP118" s="97"/>
      <c r="QQ118" s="97"/>
      <c r="QR118" s="97"/>
      <c r="QS118" s="97"/>
      <c r="QT118" s="97"/>
      <c r="QU118" s="97"/>
      <c r="QV118" s="97"/>
      <c r="QW118" s="97"/>
      <c r="QX118" s="97"/>
      <c r="QY118" s="97"/>
      <c r="QZ118" s="97"/>
      <c r="RA118" s="97"/>
      <c r="RB118" s="97"/>
      <c r="RC118" s="97"/>
      <c r="RD118" s="97"/>
      <c r="RE118" s="97"/>
      <c r="RF118" s="97"/>
      <c r="RG118" s="97"/>
      <c r="RH118" s="97"/>
      <c r="RI118" s="97"/>
      <c r="RJ118" s="97"/>
      <c r="RK118" s="97"/>
      <c r="RL118" s="97"/>
      <c r="RM118" s="97"/>
      <c r="RN118" s="97"/>
      <c r="RO118" s="97"/>
      <c r="RP118" s="97"/>
      <c r="RQ118" s="97"/>
      <c r="RR118" s="97"/>
      <c r="RS118" s="97"/>
      <c r="RT118" s="97"/>
      <c r="RU118" s="97"/>
      <c r="RV118" s="97"/>
      <c r="RW118" s="97"/>
      <c r="RX118" s="97"/>
      <c r="RY118" s="97"/>
      <c r="RZ118" s="97"/>
      <c r="SA118" s="97"/>
      <c r="SB118" s="97"/>
      <c r="SC118" s="97"/>
      <c r="SD118" s="97"/>
      <c r="SE118" s="97"/>
      <c r="SF118" s="97"/>
      <c r="SG118" s="97"/>
      <c r="SH118" s="97"/>
      <c r="SI118" s="97"/>
      <c r="SJ118" s="97"/>
      <c r="SK118" s="97"/>
      <c r="SL118" s="97"/>
      <c r="SM118" s="97"/>
      <c r="SN118" s="97"/>
      <c r="SO118" s="97"/>
      <c r="SP118" s="97"/>
      <c r="SQ118" s="97"/>
      <c r="SR118" s="97"/>
      <c r="SS118" s="97"/>
      <c r="ST118" s="97"/>
      <c r="SU118" s="97"/>
      <c r="SV118" s="97"/>
      <c r="SW118" s="97"/>
      <c r="SX118" s="97"/>
      <c r="SY118" s="97"/>
      <c r="SZ118" s="97"/>
      <c r="TA118" s="97"/>
      <c r="TB118" s="97"/>
    </row>
    <row r="119" spans="1:522" s="1" customFormat="1" ht="18" customHeight="1" x14ac:dyDescent="0.2">
      <c r="A119" s="12"/>
      <c r="B119" s="11" t="s">
        <v>63</v>
      </c>
      <c r="C119" s="1">
        <v>10324</v>
      </c>
      <c r="D119" s="1">
        <v>2014</v>
      </c>
      <c r="E119" s="4" t="s">
        <v>62</v>
      </c>
      <c r="F119" s="1">
        <v>5486</v>
      </c>
      <c r="G119" s="1" t="s">
        <v>96</v>
      </c>
      <c r="H119" s="4" t="s">
        <v>97</v>
      </c>
      <c r="I119" s="1">
        <f t="shared" ref="I119:I120" si="17">SUM(K119:TB119)</f>
        <v>0</v>
      </c>
      <c r="J119" s="12">
        <f>SUM(I119:I120)</f>
        <v>0</v>
      </c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97"/>
      <c r="EV119" s="97"/>
      <c r="EW119" s="97"/>
      <c r="EX119" s="97"/>
      <c r="EY119" s="97"/>
      <c r="EZ119" s="97"/>
      <c r="FA119" s="97"/>
      <c r="FB119" s="97"/>
      <c r="FC119" s="97"/>
      <c r="FD119" s="97"/>
      <c r="FE119" s="97"/>
      <c r="FF119" s="97"/>
      <c r="FG119" s="97"/>
      <c r="FH119" s="97"/>
      <c r="FI119" s="97"/>
      <c r="FJ119" s="97"/>
      <c r="FK119" s="97"/>
      <c r="FL119" s="97"/>
      <c r="FM119" s="97"/>
      <c r="FN119" s="97"/>
      <c r="FO119" s="97"/>
      <c r="FP119" s="97"/>
      <c r="FQ119" s="97"/>
      <c r="FR119" s="97"/>
      <c r="FS119" s="97"/>
      <c r="FT119" s="97"/>
      <c r="FU119" s="97"/>
      <c r="FV119" s="97"/>
      <c r="FW119" s="97"/>
      <c r="FX119" s="97"/>
      <c r="FY119" s="97"/>
      <c r="FZ119" s="97"/>
      <c r="GA119" s="97"/>
      <c r="GB119" s="97"/>
      <c r="GC119" s="97"/>
      <c r="GD119" s="97"/>
      <c r="GE119" s="97"/>
      <c r="GF119" s="97"/>
      <c r="GG119" s="97"/>
      <c r="GH119" s="97"/>
      <c r="GI119" s="97"/>
      <c r="GJ119" s="97"/>
      <c r="GK119" s="97"/>
      <c r="GL119" s="97"/>
      <c r="GM119" s="97"/>
      <c r="GN119" s="97"/>
      <c r="GO119" s="97"/>
      <c r="GP119" s="97"/>
      <c r="GQ119" s="97"/>
      <c r="GR119" s="97"/>
      <c r="GS119" s="97"/>
      <c r="GT119" s="97"/>
      <c r="GU119" s="97"/>
      <c r="GV119" s="97"/>
      <c r="GW119" s="97"/>
      <c r="GX119" s="97"/>
      <c r="GY119" s="97"/>
      <c r="GZ119" s="97"/>
      <c r="HA119" s="97"/>
      <c r="HB119" s="97"/>
      <c r="HC119" s="97"/>
      <c r="HD119" s="97"/>
      <c r="HE119" s="97"/>
      <c r="HF119" s="97"/>
      <c r="HG119" s="97"/>
      <c r="HH119" s="97"/>
      <c r="HI119" s="97"/>
      <c r="HJ119" s="97"/>
      <c r="HK119" s="97"/>
      <c r="HL119" s="97"/>
      <c r="HM119" s="97"/>
      <c r="HN119" s="97"/>
      <c r="HO119" s="97"/>
      <c r="HP119" s="97"/>
      <c r="HQ119" s="97"/>
      <c r="HR119" s="97"/>
      <c r="HS119" s="97"/>
      <c r="HT119" s="97"/>
      <c r="HU119" s="97"/>
      <c r="HV119" s="97"/>
      <c r="HW119" s="97"/>
      <c r="HX119" s="97"/>
      <c r="HY119" s="97"/>
      <c r="HZ119" s="97"/>
      <c r="IA119" s="97"/>
      <c r="IB119" s="97"/>
      <c r="IC119" s="97"/>
      <c r="ID119" s="97"/>
      <c r="IE119" s="97"/>
      <c r="IF119" s="97"/>
      <c r="IG119" s="97"/>
      <c r="IH119" s="97"/>
      <c r="II119" s="97"/>
      <c r="IJ119" s="97"/>
      <c r="IK119" s="97"/>
      <c r="IL119" s="97"/>
      <c r="IM119" s="97"/>
      <c r="IN119" s="97"/>
      <c r="IO119" s="97"/>
      <c r="IP119" s="97"/>
      <c r="IQ119" s="97"/>
      <c r="IR119" s="97"/>
      <c r="IS119" s="97"/>
      <c r="IT119" s="97"/>
      <c r="IU119" s="97"/>
      <c r="IV119" s="97"/>
      <c r="IW119" s="97"/>
      <c r="IX119" s="97"/>
      <c r="IY119" s="97"/>
      <c r="IZ119" s="97"/>
      <c r="JA119" s="97"/>
      <c r="JB119" s="97"/>
      <c r="JC119" s="97"/>
      <c r="JD119" s="97"/>
      <c r="JE119" s="97"/>
      <c r="JF119" s="97"/>
      <c r="JG119" s="97"/>
      <c r="JH119" s="97"/>
      <c r="JI119" s="97"/>
      <c r="JJ119" s="97"/>
      <c r="JK119" s="97"/>
      <c r="JL119" s="97"/>
      <c r="JM119" s="97"/>
      <c r="JN119" s="97"/>
      <c r="JO119" s="97"/>
      <c r="JP119" s="97"/>
      <c r="JQ119" s="97"/>
      <c r="JR119" s="97"/>
      <c r="JS119" s="97"/>
      <c r="JT119" s="97"/>
      <c r="JU119" s="97"/>
      <c r="JV119" s="97"/>
      <c r="JW119" s="97"/>
      <c r="JX119" s="97"/>
      <c r="JY119" s="97"/>
      <c r="JZ119" s="97"/>
      <c r="KA119" s="97"/>
      <c r="KB119" s="97"/>
      <c r="KC119" s="97"/>
      <c r="KD119" s="97"/>
      <c r="KE119" s="97"/>
      <c r="KF119" s="97"/>
      <c r="KG119" s="97"/>
      <c r="KH119" s="97"/>
      <c r="KI119" s="97"/>
      <c r="KJ119" s="97"/>
      <c r="KK119" s="97"/>
      <c r="KL119" s="97"/>
      <c r="KM119" s="97"/>
      <c r="KN119" s="97"/>
      <c r="KO119" s="97"/>
      <c r="KP119" s="97"/>
      <c r="KQ119" s="97"/>
      <c r="KR119" s="97"/>
      <c r="KS119" s="97"/>
      <c r="KT119" s="97"/>
      <c r="KU119" s="97"/>
      <c r="KV119" s="97"/>
      <c r="KW119" s="97"/>
      <c r="KX119" s="97"/>
      <c r="KY119" s="97"/>
      <c r="KZ119" s="97"/>
      <c r="LA119" s="97"/>
      <c r="LB119" s="97"/>
      <c r="LC119" s="97"/>
      <c r="LD119" s="97"/>
      <c r="LE119" s="97"/>
      <c r="LF119" s="97"/>
      <c r="LG119" s="97"/>
      <c r="LH119" s="97"/>
      <c r="LI119" s="97"/>
      <c r="LJ119" s="97"/>
      <c r="LK119" s="97"/>
      <c r="LL119" s="97"/>
      <c r="LM119" s="97"/>
      <c r="LN119" s="97"/>
      <c r="LO119" s="97"/>
      <c r="LP119" s="97"/>
      <c r="LQ119" s="97"/>
      <c r="LR119" s="97"/>
      <c r="LS119" s="97"/>
      <c r="LT119" s="97"/>
      <c r="LU119" s="97"/>
      <c r="LV119" s="97"/>
      <c r="LW119" s="97"/>
      <c r="LX119" s="97"/>
      <c r="LY119" s="97"/>
      <c r="LZ119" s="97"/>
      <c r="MA119" s="97"/>
      <c r="MB119" s="97"/>
      <c r="MC119" s="97"/>
      <c r="MD119" s="97"/>
      <c r="ME119" s="97"/>
      <c r="MF119" s="97"/>
      <c r="MG119" s="97"/>
      <c r="MH119" s="97"/>
      <c r="MI119" s="97"/>
      <c r="MJ119" s="97"/>
      <c r="MK119" s="97"/>
      <c r="ML119" s="97"/>
      <c r="MM119" s="97"/>
      <c r="MN119" s="97"/>
      <c r="MO119" s="97"/>
      <c r="MP119" s="97"/>
      <c r="MQ119" s="97"/>
      <c r="MR119" s="97"/>
      <c r="MS119" s="97"/>
      <c r="MT119" s="97"/>
      <c r="MU119" s="97"/>
      <c r="MV119" s="97"/>
      <c r="MW119" s="97"/>
      <c r="MX119" s="97"/>
      <c r="MY119" s="97"/>
      <c r="MZ119" s="97"/>
      <c r="NA119" s="97"/>
      <c r="NB119" s="97"/>
      <c r="NC119" s="97"/>
      <c r="ND119" s="97"/>
      <c r="NE119" s="97"/>
      <c r="NF119" s="97"/>
      <c r="NG119" s="97"/>
      <c r="NH119" s="97"/>
      <c r="NI119" s="97"/>
      <c r="NJ119" s="97"/>
      <c r="NK119" s="97"/>
      <c r="NL119" s="97"/>
      <c r="NM119" s="97"/>
      <c r="NN119" s="97"/>
      <c r="NO119" s="97"/>
      <c r="NP119" s="97"/>
      <c r="NQ119" s="97"/>
      <c r="NR119" s="97"/>
      <c r="NS119" s="97"/>
      <c r="NT119" s="97"/>
      <c r="NU119" s="97"/>
      <c r="NV119" s="97"/>
      <c r="NW119" s="97"/>
      <c r="NX119" s="97"/>
      <c r="NY119" s="97"/>
      <c r="NZ119" s="97"/>
      <c r="OA119" s="97"/>
      <c r="OB119" s="97"/>
      <c r="OC119" s="97"/>
      <c r="OD119" s="97"/>
      <c r="OE119" s="97"/>
      <c r="OF119" s="97"/>
      <c r="OG119" s="97"/>
      <c r="OH119" s="97"/>
      <c r="OI119" s="97"/>
      <c r="OJ119" s="97"/>
      <c r="OK119" s="97"/>
      <c r="OL119" s="97"/>
      <c r="OM119" s="97"/>
      <c r="ON119" s="97"/>
      <c r="OO119" s="97"/>
      <c r="OP119" s="97"/>
      <c r="OQ119" s="97"/>
      <c r="OR119" s="97"/>
      <c r="OS119" s="97"/>
      <c r="OT119" s="97"/>
      <c r="OU119" s="97"/>
      <c r="OV119" s="97"/>
      <c r="OW119" s="97"/>
      <c r="OX119" s="97"/>
      <c r="OY119" s="97"/>
      <c r="OZ119" s="97"/>
      <c r="PA119" s="97"/>
      <c r="PB119" s="97"/>
      <c r="PC119" s="97"/>
      <c r="PD119" s="97"/>
      <c r="PE119" s="97"/>
      <c r="PF119" s="97"/>
      <c r="PG119" s="97"/>
      <c r="PH119" s="97"/>
      <c r="PI119" s="97"/>
      <c r="PJ119" s="97"/>
      <c r="PK119" s="97"/>
      <c r="PL119" s="97"/>
      <c r="PM119" s="97"/>
      <c r="PN119" s="97"/>
      <c r="PO119" s="97"/>
      <c r="PP119" s="97"/>
      <c r="PQ119" s="97"/>
      <c r="PR119" s="97"/>
      <c r="PS119" s="97"/>
      <c r="PT119" s="97"/>
      <c r="PU119" s="97"/>
      <c r="PV119" s="97"/>
      <c r="PW119" s="97"/>
      <c r="PX119" s="97"/>
      <c r="PY119" s="97"/>
      <c r="PZ119" s="97"/>
      <c r="QA119" s="97"/>
      <c r="QB119" s="97"/>
      <c r="QC119" s="97"/>
      <c r="QD119" s="97"/>
      <c r="QE119" s="97"/>
      <c r="QF119" s="97"/>
      <c r="QG119" s="97"/>
      <c r="QH119" s="97"/>
      <c r="QI119" s="97"/>
      <c r="QJ119" s="97"/>
      <c r="QK119" s="97"/>
      <c r="QL119" s="97"/>
      <c r="QM119" s="97"/>
      <c r="QN119" s="97"/>
      <c r="QO119" s="97"/>
      <c r="QP119" s="97"/>
      <c r="QQ119" s="97"/>
      <c r="QR119" s="97"/>
      <c r="QS119" s="97"/>
      <c r="QT119" s="97"/>
      <c r="QU119" s="97"/>
      <c r="QV119" s="97"/>
      <c r="QW119" s="97"/>
      <c r="QX119" s="97"/>
      <c r="QY119" s="97"/>
      <c r="QZ119" s="97"/>
      <c r="RA119" s="97"/>
      <c r="RB119" s="97"/>
      <c r="RC119" s="97"/>
      <c r="RD119" s="97"/>
      <c r="RE119" s="97"/>
      <c r="RF119" s="97"/>
      <c r="RG119" s="97"/>
      <c r="RH119" s="97"/>
      <c r="RI119" s="97"/>
      <c r="RJ119" s="97"/>
      <c r="RK119" s="97"/>
      <c r="RL119" s="97"/>
      <c r="RM119" s="97"/>
      <c r="RN119" s="97"/>
      <c r="RO119" s="97"/>
      <c r="RP119" s="97"/>
      <c r="RQ119" s="97"/>
      <c r="RR119" s="97"/>
      <c r="RS119" s="97"/>
      <c r="RT119" s="97"/>
      <c r="RU119" s="97"/>
      <c r="RV119" s="97"/>
      <c r="RW119" s="97"/>
      <c r="RX119" s="97"/>
      <c r="RY119" s="97"/>
      <c r="RZ119" s="97"/>
      <c r="SA119" s="97"/>
      <c r="SB119" s="97"/>
      <c r="SC119" s="97"/>
      <c r="SD119" s="97"/>
      <c r="SE119" s="97"/>
      <c r="SF119" s="97"/>
      <c r="SG119" s="97"/>
      <c r="SH119" s="97"/>
      <c r="SI119" s="97"/>
      <c r="SJ119" s="97"/>
      <c r="SK119" s="97"/>
      <c r="SL119" s="97"/>
      <c r="SM119" s="97"/>
      <c r="SN119" s="97"/>
      <c r="SO119" s="97"/>
      <c r="SP119" s="97"/>
      <c r="SQ119" s="97"/>
      <c r="SR119" s="97"/>
      <c r="SS119" s="97"/>
      <c r="ST119" s="97"/>
      <c r="SU119" s="97"/>
      <c r="SV119" s="97"/>
      <c r="SW119" s="97"/>
      <c r="SX119" s="97"/>
      <c r="SY119" s="97"/>
      <c r="SZ119" s="97"/>
      <c r="TA119" s="97"/>
      <c r="TB119" s="97"/>
    </row>
    <row r="120" spans="1:522" s="1" customFormat="1" ht="18" customHeight="1" x14ac:dyDescent="0.2">
      <c r="A120" s="12"/>
      <c r="B120" s="11"/>
      <c r="E120" s="4" t="s">
        <v>234</v>
      </c>
      <c r="F120" s="1">
        <v>5943</v>
      </c>
      <c r="G120" s="9" t="s">
        <v>101</v>
      </c>
      <c r="H120" s="4" t="s">
        <v>46</v>
      </c>
      <c r="I120" s="1">
        <f t="shared" si="17"/>
        <v>0</v>
      </c>
      <c r="J120" s="12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7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97"/>
      <c r="GB120" s="97"/>
      <c r="GC120" s="97"/>
      <c r="GD120" s="97"/>
      <c r="GE120" s="97"/>
      <c r="GF120" s="97"/>
      <c r="GG120" s="97"/>
      <c r="GH120" s="97"/>
      <c r="GI120" s="97"/>
      <c r="GJ120" s="97"/>
      <c r="GK120" s="97"/>
      <c r="GL120" s="97"/>
      <c r="GM120" s="97"/>
      <c r="GN120" s="97"/>
      <c r="GO120" s="97"/>
      <c r="GP120" s="97"/>
      <c r="GQ120" s="97"/>
      <c r="GR120" s="97"/>
      <c r="GS120" s="97"/>
      <c r="GT120" s="97"/>
      <c r="GU120" s="97"/>
      <c r="GV120" s="97"/>
      <c r="GW120" s="97"/>
      <c r="GX120" s="97"/>
      <c r="GY120" s="97"/>
      <c r="GZ120" s="97"/>
      <c r="HA120" s="97"/>
      <c r="HB120" s="97"/>
      <c r="HC120" s="97"/>
      <c r="HD120" s="97"/>
      <c r="HE120" s="97"/>
      <c r="HF120" s="97"/>
      <c r="HG120" s="97"/>
      <c r="HH120" s="97"/>
      <c r="HI120" s="97"/>
      <c r="HJ120" s="97"/>
      <c r="HK120" s="97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  <c r="IV120" s="97"/>
      <c r="IW120" s="97"/>
      <c r="IX120" s="97"/>
      <c r="IY120" s="97"/>
      <c r="IZ120" s="97"/>
      <c r="JA120" s="97"/>
      <c r="JB120" s="97"/>
      <c r="JC120" s="97"/>
      <c r="JD120" s="97"/>
      <c r="JE120" s="97"/>
      <c r="JF120" s="97"/>
      <c r="JG120" s="97"/>
      <c r="JH120" s="97"/>
      <c r="JI120" s="97"/>
      <c r="JJ120" s="97"/>
      <c r="JK120" s="97"/>
      <c r="JL120" s="97"/>
      <c r="JM120" s="97"/>
      <c r="JN120" s="97"/>
      <c r="JO120" s="97"/>
      <c r="JP120" s="97"/>
      <c r="JQ120" s="97"/>
      <c r="JR120" s="97"/>
      <c r="JS120" s="97"/>
      <c r="JT120" s="97"/>
      <c r="JU120" s="97"/>
      <c r="JV120" s="97"/>
      <c r="JW120" s="97"/>
      <c r="JX120" s="97"/>
      <c r="JY120" s="97"/>
      <c r="JZ120" s="97"/>
      <c r="KA120" s="97"/>
      <c r="KB120" s="97"/>
      <c r="KC120" s="97"/>
      <c r="KD120" s="97"/>
      <c r="KE120" s="97"/>
      <c r="KF120" s="97"/>
      <c r="KG120" s="97"/>
      <c r="KH120" s="97"/>
      <c r="KI120" s="97"/>
      <c r="KJ120" s="97"/>
      <c r="KK120" s="97"/>
      <c r="KL120" s="97"/>
      <c r="KM120" s="97"/>
      <c r="KN120" s="97"/>
      <c r="KO120" s="97"/>
      <c r="KP120" s="97"/>
      <c r="KQ120" s="97"/>
      <c r="KR120" s="97"/>
      <c r="KS120" s="97"/>
      <c r="KT120" s="97"/>
      <c r="KU120" s="97"/>
      <c r="KV120" s="97"/>
      <c r="KW120" s="97"/>
      <c r="KX120" s="97"/>
      <c r="KY120" s="97"/>
      <c r="KZ120" s="97"/>
      <c r="LA120" s="97"/>
      <c r="LB120" s="97"/>
      <c r="LC120" s="97"/>
      <c r="LD120" s="97"/>
      <c r="LE120" s="97"/>
      <c r="LF120" s="97"/>
      <c r="LG120" s="97"/>
      <c r="LH120" s="97"/>
      <c r="LI120" s="97"/>
      <c r="LJ120" s="97"/>
      <c r="LK120" s="97"/>
      <c r="LL120" s="97"/>
      <c r="LM120" s="97"/>
      <c r="LN120" s="97"/>
      <c r="LO120" s="97"/>
      <c r="LP120" s="97"/>
      <c r="LQ120" s="97"/>
      <c r="LR120" s="97"/>
      <c r="LS120" s="97"/>
      <c r="LT120" s="97"/>
      <c r="LU120" s="97"/>
      <c r="LV120" s="97"/>
      <c r="LW120" s="97"/>
      <c r="LX120" s="97"/>
      <c r="LY120" s="97"/>
      <c r="LZ120" s="97"/>
      <c r="MA120" s="97"/>
      <c r="MB120" s="97"/>
      <c r="MC120" s="97"/>
      <c r="MD120" s="97"/>
      <c r="ME120" s="97"/>
      <c r="MF120" s="97"/>
      <c r="MG120" s="97"/>
      <c r="MH120" s="97"/>
      <c r="MI120" s="97"/>
      <c r="MJ120" s="97"/>
      <c r="MK120" s="97"/>
      <c r="ML120" s="97"/>
      <c r="MM120" s="97"/>
      <c r="MN120" s="97"/>
      <c r="MO120" s="97"/>
      <c r="MP120" s="97"/>
      <c r="MQ120" s="97"/>
      <c r="MR120" s="97"/>
      <c r="MS120" s="97"/>
      <c r="MT120" s="97"/>
      <c r="MU120" s="97"/>
      <c r="MV120" s="97"/>
      <c r="MW120" s="97"/>
      <c r="MX120" s="97"/>
      <c r="MY120" s="97"/>
      <c r="MZ120" s="97"/>
      <c r="NA120" s="97"/>
      <c r="NB120" s="97"/>
      <c r="NC120" s="97"/>
      <c r="ND120" s="97"/>
      <c r="NE120" s="97"/>
      <c r="NF120" s="97"/>
      <c r="NG120" s="97"/>
      <c r="NH120" s="97"/>
      <c r="NI120" s="97"/>
      <c r="NJ120" s="97"/>
      <c r="NK120" s="97"/>
      <c r="NL120" s="97"/>
      <c r="NM120" s="97"/>
      <c r="NN120" s="97"/>
      <c r="NO120" s="97"/>
      <c r="NP120" s="97"/>
      <c r="NQ120" s="97"/>
      <c r="NR120" s="97"/>
      <c r="NS120" s="97"/>
      <c r="NT120" s="97"/>
      <c r="NU120" s="97"/>
      <c r="NV120" s="97"/>
      <c r="NW120" s="97"/>
      <c r="NX120" s="97"/>
      <c r="NY120" s="97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97"/>
      <c r="OK120" s="97"/>
      <c r="OL120" s="97"/>
      <c r="OM120" s="97"/>
      <c r="ON120" s="97"/>
      <c r="OO120" s="97"/>
      <c r="OP120" s="97"/>
      <c r="OQ120" s="97"/>
      <c r="OR120" s="97"/>
      <c r="OS120" s="97"/>
      <c r="OT120" s="97"/>
      <c r="OU120" s="97"/>
      <c r="OV120" s="97"/>
      <c r="OW120" s="97"/>
      <c r="OX120" s="97"/>
      <c r="OY120" s="97"/>
      <c r="OZ120" s="97"/>
      <c r="PA120" s="97"/>
      <c r="PB120" s="97"/>
      <c r="PC120" s="97"/>
      <c r="PD120" s="97"/>
      <c r="PE120" s="97"/>
      <c r="PF120" s="97"/>
      <c r="PG120" s="97"/>
      <c r="PH120" s="97"/>
      <c r="PI120" s="97"/>
      <c r="PJ120" s="97"/>
      <c r="PK120" s="97"/>
      <c r="PL120" s="97"/>
      <c r="PM120" s="97"/>
      <c r="PN120" s="97"/>
      <c r="PO120" s="97"/>
      <c r="PP120" s="97"/>
      <c r="PQ120" s="97"/>
      <c r="PR120" s="97"/>
      <c r="PS120" s="97"/>
      <c r="PT120" s="97"/>
      <c r="PU120" s="97"/>
      <c r="PV120" s="97"/>
      <c r="PW120" s="97"/>
      <c r="PX120" s="97"/>
      <c r="PY120" s="97"/>
      <c r="PZ120" s="97"/>
      <c r="QA120" s="97"/>
      <c r="QB120" s="97"/>
      <c r="QC120" s="97"/>
      <c r="QD120" s="97"/>
      <c r="QE120" s="97"/>
      <c r="QF120" s="97"/>
      <c r="QG120" s="97"/>
      <c r="QH120" s="97"/>
      <c r="QI120" s="97"/>
      <c r="QJ120" s="97"/>
      <c r="QK120" s="97"/>
      <c r="QL120" s="97"/>
      <c r="QM120" s="97"/>
      <c r="QN120" s="97"/>
      <c r="QO120" s="97"/>
      <c r="QP120" s="97"/>
      <c r="QQ120" s="97"/>
      <c r="QR120" s="97"/>
      <c r="QS120" s="97"/>
      <c r="QT120" s="97"/>
      <c r="QU120" s="97"/>
      <c r="QV120" s="97"/>
      <c r="QW120" s="97"/>
      <c r="QX120" s="97"/>
      <c r="QY120" s="97"/>
      <c r="QZ120" s="97"/>
      <c r="RA120" s="97"/>
      <c r="RB120" s="97"/>
      <c r="RC120" s="97"/>
      <c r="RD120" s="97"/>
      <c r="RE120" s="97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  <c r="RP120" s="97"/>
      <c r="RQ120" s="97"/>
      <c r="RR120" s="97"/>
      <c r="RS120" s="97"/>
      <c r="RT120" s="97"/>
      <c r="RU120" s="97"/>
      <c r="RV120" s="97"/>
      <c r="RW120" s="97"/>
      <c r="RX120" s="97"/>
      <c r="RY120" s="97"/>
      <c r="RZ120" s="97"/>
      <c r="SA120" s="97"/>
      <c r="SB120" s="97"/>
      <c r="SC120" s="97"/>
      <c r="SD120" s="97"/>
      <c r="SE120" s="97"/>
      <c r="SF120" s="97"/>
      <c r="SG120" s="97"/>
      <c r="SH120" s="97"/>
      <c r="SI120" s="97"/>
      <c r="SJ120" s="97"/>
      <c r="SK120" s="97"/>
      <c r="SL120" s="97"/>
      <c r="SM120" s="97"/>
      <c r="SN120" s="97"/>
      <c r="SO120" s="97"/>
      <c r="SP120" s="97"/>
      <c r="SQ120" s="97"/>
      <c r="SR120" s="97"/>
      <c r="SS120" s="97"/>
      <c r="ST120" s="97"/>
      <c r="SU120" s="97"/>
      <c r="SV120" s="97"/>
      <c r="SW120" s="97"/>
      <c r="SX120" s="97"/>
      <c r="SY120" s="97"/>
      <c r="SZ120" s="97"/>
      <c r="TA120" s="97"/>
      <c r="TB120" s="97"/>
    </row>
    <row r="121" spans="1:522" s="1" customFormat="1" ht="18" customHeight="1" x14ac:dyDescent="0.2">
      <c r="A121" s="12"/>
      <c r="B121" s="11" t="s">
        <v>218</v>
      </c>
      <c r="C121" s="1">
        <v>12438</v>
      </c>
      <c r="D121" s="1">
        <v>2018</v>
      </c>
      <c r="E121" s="4" t="s">
        <v>217</v>
      </c>
      <c r="F121" s="1">
        <v>5778</v>
      </c>
      <c r="G121" s="9" t="s">
        <v>98</v>
      </c>
      <c r="H121" s="4" t="s">
        <v>52</v>
      </c>
      <c r="I121" s="1">
        <f t="shared" ref="I121:I125" si="18">SUM(K121:TB121)</f>
        <v>0</v>
      </c>
      <c r="J121" s="12">
        <f>Tabuľka3[[#This Row],[Stĺpec9]]</f>
        <v>0</v>
      </c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97"/>
      <c r="JT121" s="97"/>
      <c r="JU121" s="97"/>
      <c r="JV121" s="97"/>
      <c r="JW121" s="97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97"/>
      <c r="KO121" s="97"/>
      <c r="KP121" s="97"/>
      <c r="KQ121" s="97"/>
      <c r="KR121" s="97"/>
      <c r="KS121" s="97"/>
      <c r="KT121" s="97"/>
      <c r="KU121" s="97"/>
      <c r="KV121" s="97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</row>
    <row r="122" spans="1:522" s="1" customFormat="1" ht="18" customHeight="1" x14ac:dyDescent="0.2">
      <c r="A122" s="12"/>
      <c r="B122" s="11" t="s">
        <v>384</v>
      </c>
      <c r="C122" s="1">
        <v>12824</v>
      </c>
      <c r="E122" s="59" t="s">
        <v>115</v>
      </c>
      <c r="F122" s="1">
        <v>9134</v>
      </c>
      <c r="G122" s="9" t="s">
        <v>100</v>
      </c>
      <c r="H122" s="4" t="s">
        <v>19</v>
      </c>
      <c r="I122" s="1">
        <f t="shared" si="18"/>
        <v>0</v>
      </c>
      <c r="J122" s="12">
        <f>Tabuľka3[[#This Row],[Stĺpec9]]</f>
        <v>0</v>
      </c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/>
      <c r="EZ122" s="97"/>
      <c r="FA122" s="97"/>
      <c r="FB122" s="97"/>
      <c r="FC122" s="97"/>
      <c r="FD122" s="97"/>
      <c r="FE122" s="97"/>
      <c r="FF122" s="97"/>
      <c r="FG122" s="97"/>
      <c r="FH122" s="97"/>
      <c r="FI122" s="97"/>
      <c r="FJ122" s="97"/>
      <c r="FK122" s="97"/>
      <c r="FL122" s="97"/>
      <c r="FM122" s="97"/>
      <c r="FN122" s="97"/>
      <c r="FO122" s="97"/>
      <c r="FP122" s="97"/>
      <c r="FQ122" s="97"/>
      <c r="FR122" s="97"/>
      <c r="FS122" s="97"/>
      <c r="FT122" s="97"/>
      <c r="FU122" s="97"/>
      <c r="FV122" s="97"/>
      <c r="FW122" s="97"/>
      <c r="FX122" s="97"/>
      <c r="FY122" s="97"/>
      <c r="FZ122" s="97"/>
      <c r="GA122" s="97"/>
      <c r="GB122" s="97"/>
      <c r="GC122" s="97"/>
      <c r="GD122" s="97"/>
      <c r="GE122" s="97"/>
      <c r="GF122" s="97"/>
      <c r="GG122" s="97"/>
      <c r="GH122" s="97"/>
      <c r="GI122" s="97"/>
      <c r="GJ122" s="97"/>
      <c r="GK122" s="97"/>
      <c r="GL122" s="97"/>
      <c r="GM122" s="97"/>
      <c r="GN122" s="97"/>
      <c r="GO122" s="97"/>
      <c r="GP122" s="97"/>
      <c r="GQ122" s="97"/>
      <c r="GR122" s="97"/>
      <c r="GS122" s="97"/>
      <c r="GT122" s="97"/>
      <c r="GU122" s="97"/>
      <c r="GV122" s="97"/>
      <c r="GW122" s="97"/>
      <c r="GX122" s="97"/>
      <c r="GY122" s="97"/>
      <c r="GZ122" s="97"/>
      <c r="HA122" s="97"/>
      <c r="HB122" s="97"/>
      <c r="HC122" s="97"/>
      <c r="HD122" s="97"/>
      <c r="HE122" s="97"/>
      <c r="HF122" s="97"/>
      <c r="HG122" s="97"/>
      <c r="HH122" s="97"/>
      <c r="HI122" s="97"/>
      <c r="HJ122" s="97"/>
      <c r="HK122" s="97"/>
      <c r="HL122" s="97"/>
      <c r="HM122" s="97"/>
      <c r="HN122" s="97"/>
      <c r="HO122" s="97"/>
      <c r="HP122" s="97"/>
      <c r="HQ122" s="97"/>
      <c r="HR122" s="97"/>
      <c r="HS122" s="97"/>
      <c r="HT122" s="97"/>
      <c r="HU122" s="97"/>
      <c r="HV122" s="97"/>
      <c r="HW122" s="97"/>
      <c r="HX122" s="97"/>
      <c r="HY122" s="97"/>
      <c r="HZ122" s="97"/>
      <c r="IA122" s="97"/>
      <c r="IB122" s="97"/>
      <c r="IC122" s="97"/>
      <c r="ID122" s="97"/>
      <c r="IE122" s="97"/>
      <c r="IF122" s="97"/>
      <c r="IG122" s="97"/>
      <c r="IH122" s="97"/>
      <c r="II122" s="97"/>
      <c r="IJ122" s="97"/>
      <c r="IK122" s="97"/>
      <c r="IL122" s="97"/>
      <c r="IM122" s="97"/>
      <c r="IN122" s="97"/>
      <c r="IO122" s="97"/>
      <c r="IP122" s="97"/>
      <c r="IQ122" s="97"/>
      <c r="IR122" s="97"/>
      <c r="IS122" s="97"/>
      <c r="IT122" s="97"/>
      <c r="IU122" s="97"/>
      <c r="IV122" s="97"/>
      <c r="IW122" s="97"/>
      <c r="IX122" s="97"/>
      <c r="IY122" s="97"/>
      <c r="IZ122" s="97"/>
      <c r="JA122" s="97"/>
      <c r="JB122" s="97"/>
      <c r="JC122" s="97"/>
      <c r="JD122" s="97"/>
      <c r="JE122" s="97"/>
      <c r="JF122" s="97"/>
      <c r="JG122" s="97"/>
      <c r="JH122" s="97"/>
      <c r="JI122" s="97"/>
      <c r="JJ122" s="97"/>
      <c r="JK122" s="97"/>
      <c r="JL122" s="97"/>
      <c r="JM122" s="97"/>
      <c r="JN122" s="97"/>
      <c r="JO122" s="97"/>
      <c r="JP122" s="97"/>
      <c r="JQ122" s="97"/>
      <c r="JR122" s="97"/>
      <c r="JS122" s="97"/>
      <c r="JT122" s="97"/>
      <c r="JU122" s="97"/>
      <c r="JV122" s="97"/>
      <c r="JW122" s="97"/>
      <c r="JX122" s="97"/>
      <c r="JY122" s="97"/>
      <c r="JZ122" s="97"/>
      <c r="KA122" s="97"/>
      <c r="KB122" s="97"/>
      <c r="KC122" s="97"/>
      <c r="KD122" s="97"/>
      <c r="KE122" s="97"/>
      <c r="KF122" s="97"/>
      <c r="KG122" s="97"/>
      <c r="KH122" s="97"/>
      <c r="KI122" s="97"/>
      <c r="KJ122" s="97"/>
      <c r="KK122" s="97"/>
      <c r="KL122" s="97"/>
      <c r="KM122" s="97"/>
      <c r="KN122" s="97"/>
      <c r="KO122" s="97"/>
      <c r="KP122" s="97"/>
      <c r="KQ122" s="97"/>
      <c r="KR122" s="97"/>
      <c r="KS122" s="97"/>
      <c r="KT122" s="97"/>
      <c r="KU122" s="97"/>
      <c r="KV122" s="97"/>
      <c r="KW122" s="97"/>
      <c r="KX122" s="97"/>
      <c r="KY122" s="97"/>
      <c r="KZ122" s="97"/>
      <c r="LA122" s="97"/>
      <c r="LB122" s="97"/>
      <c r="LC122" s="97"/>
      <c r="LD122" s="97"/>
      <c r="LE122" s="97"/>
      <c r="LF122" s="97"/>
      <c r="LG122" s="97"/>
      <c r="LH122" s="97"/>
      <c r="LI122" s="97"/>
      <c r="LJ122" s="97"/>
      <c r="LK122" s="97"/>
      <c r="LL122" s="97"/>
      <c r="LM122" s="97"/>
      <c r="LN122" s="97"/>
      <c r="LO122" s="97"/>
      <c r="LP122" s="97"/>
      <c r="LQ122" s="97"/>
      <c r="LR122" s="97"/>
      <c r="LS122" s="97"/>
      <c r="LT122" s="97"/>
      <c r="LU122" s="97"/>
      <c r="LV122" s="97"/>
      <c r="LW122" s="97"/>
      <c r="LX122" s="97"/>
      <c r="LY122" s="97"/>
      <c r="LZ122" s="97"/>
      <c r="MA122" s="97"/>
      <c r="MB122" s="97"/>
      <c r="MC122" s="97"/>
      <c r="MD122" s="97"/>
      <c r="ME122" s="97"/>
      <c r="MF122" s="97"/>
      <c r="MG122" s="97"/>
      <c r="MH122" s="97"/>
      <c r="MI122" s="97"/>
      <c r="MJ122" s="97"/>
      <c r="MK122" s="97"/>
      <c r="ML122" s="97"/>
      <c r="MM122" s="97"/>
      <c r="MN122" s="97"/>
      <c r="MO122" s="97"/>
      <c r="MP122" s="97"/>
      <c r="MQ122" s="97"/>
      <c r="MR122" s="97"/>
      <c r="MS122" s="97"/>
      <c r="MT122" s="97"/>
      <c r="MU122" s="97"/>
      <c r="MV122" s="97"/>
      <c r="MW122" s="97"/>
      <c r="MX122" s="97"/>
      <c r="MY122" s="97"/>
      <c r="MZ122" s="97"/>
      <c r="NA122" s="97"/>
      <c r="NB122" s="97"/>
      <c r="NC122" s="97"/>
      <c r="ND122" s="97"/>
      <c r="NE122" s="97"/>
      <c r="NF122" s="97"/>
      <c r="NG122" s="97"/>
      <c r="NH122" s="97"/>
      <c r="NI122" s="97"/>
      <c r="NJ122" s="97"/>
      <c r="NK122" s="97"/>
      <c r="NL122" s="97"/>
      <c r="NM122" s="97"/>
      <c r="NN122" s="97"/>
      <c r="NO122" s="97"/>
      <c r="NP122" s="97"/>
      <c r="NQ122" s="97"/>
      <c r="NR122" s="97"/>
      <c r="NS122" s="97"/>
      <c r="NT122" s="97"/>
      <c r="NU122" s="97"/>
      <c r="NV122" s="97"/>
      <c r="NW122" s="97"/>
      <c r="NX122" s="97"/>
      <c r="NY122" s="97"/>
      <c r="NZ122" s="97"/>
      <c r="OA122" s="97"/>
      <c r="OB122" s="97"/>
      <c r="OC122" s="97"/>
      <c r="OD122" s="97"/>
      <c r="OE122" s="97"/>
      <c r="OF122" s="97"/>
      <c r="OG122" s="97"/>
      <c r="OH122" s="97"/>
      <c r="OI122" s="97"/>
      <c r="OJ122" s="97"/>
      <c r="OK122" s="97"/>
      <c r="OL122" s="97"/>
      <c r="OM122" s="97"/>
      <c r="ON122" s="97"/>
      <c r="OO122" s="97"/>
      <c r="OP122" s="97"/>
      <c r="OQ122" s="97"/>
      <c r="OR122" s="97"/>
      <c r="OS122" s="97"/>
      <c r="OT122" s="97"/>
      <c r="OU122" s="97"/>
      <c r="OV122" s="97"/>
      <c r="OW122" s="97"/>
      <c r="OX122" s="97"/>
      <c r="OY122" s="97"/>
      <c r="OZ122" s="97"/>
      <c r="PA122" s="97"/>
      <c r="PB122" s="97"/>
      <c r="PC122" s="97"/>
      <c r="PD122" s="97"/>
      <c r="PE122" s="97"/>
      <c r="PF122" s="97"/>
      <c r="PG122" s="97"/>
      <c r="PH122" s="97"/>
      <c r="PI122" s="97"/>
      <c r="PJ122" s="97"/>
      <c r="PK122" s="97"/>
      <c r="PL122" s="97"/>
      <c r="PM122" s="97"/>
      <c r="PN122" s="97"/>
      <c r="PO122" s="97"/>
      <c r="PP122" s="97"/>
      <c r="PQ122" s="97"/>
      <c r="PR122" s="97"/>
      <c r="PS122" s="97"/>
      <c r="PT122" s="97"/>
      <c r="PU122" s="97"/>
      <c r="PV122" s="97"/>
      <c r="PW122" s="97"/>
      <c r="PX122" s="97"/>
      <c r="PY122" s="97"/>
      <c r="PZ122" s="97"/>
      <c r="QA122" s="97"/>
      <c r="QB122" s="97"/>
      <c r="QC122" s="97"/>
      <c r="QD122" s="97"/>
      <c r="QE122" s="97"/>
      <c r="QF122" s="97"/>
      <c r="QG122" s="97"/>
      <c r="QH122" s="97"/>
      <c r="QI122" s="97"/>
      <c r="QJ122" s="97"/>
      <c r="QK122" s="97"/>
      <c r="QL122" s="97"/>
      <c r="QM122" s="97"/>
      <c r="QN122" s="97"/>
      <c r="QO122" s="97"/>
      <c r="QP122" s="97"/>
      <c r="QQ122" s="97"/>
      <c r="QR122" s="97"/>
      <c r="QS122" s="97"/>
      <c r="QT122" s="97"/>
      <c r="QU122" s="97"/>
      <c r="QV122" s="97"/>
      <c r="QW122" s="97"/>
      <c r="QX122" s="97"/>
      <c r="QY122" s="97"/>
      <c r="QZ122" s="97"/>
      <c r="RA122" s="97"/>
      <c r="RB122" s="97"/>
      <c r="RC122" s="97"/>
      <c r="RD122" s="97"/>
      <c r="RE122" s="97"/>
      <c r="RF122" s="97"/>
      <c r="RG122" s="97"/>
      <c r="RH122" s="97"/>
      <c r="RI122" s="97"/>
      <c r="RJ122" s="97"/>
      <c r="RK122" s="97"/>
      <c r="RL122" s="97"/>
      <c r="RM122" s="97"/>
      <c r="RN122" s="97"/>
      <c r="RO122" s="97"/>
      <c r="RP122" s="97"/>
      <c r="RQ122" s="97"/>
      <c r="RR122" s="97"/>
      <c r="RS122" s="97"/>
      <c r="RT122" s="97"/>
      <c r="RU122" s="97"/>
      <c r="RV122" s="97"/>
      <c r="RW122" s="97"/>
      <c r="RX122" s="97"/>
      <c r="RY122" s="97"/>
      <c r="RZ122" s="97"/>
      <c r="SA122" s="97"/>
      <c r="SB122" s="97"/>
      <c r="SC122" s="97"/>
      <c r="SD122" s="97"/>
      <c r="SE122" s="97"/>
      <c r="SF122" s="97"/>
      <c r="SG122" s="97"/>
      <c r="SH122" s="97"/>
      <c r="SI122" s="97"/>
      <c r="SJ122" s="97"/>
      <c r="SK122" s="97"/>
      <c r="SL122" s="97"/>
      <c r="SM122" s="97"/>
      <c r="SN122" s="97"/>
      <c r="SO122" s="97"/>
      <c r="SP122" s="97"/>
      <c r="SQ122" s="97"/>
      <c r="SR122" s="97"/>
      <c r="SS122" s="97"/>
      <c r="ST122" s="97"/>
      <c r="SU122" s="97"/>
      <c r="SV122" s="97"/>
      <c r="SW122" s="97"/>
      <c r="SX122" s="97"/>
      <c r="SY122" s="97"/>
      <c r="SZ122" s="97"/>
      <c r="TA122" s="97"/>
      <c r="TB122" s="97"/>
    </row>
    <row r="123" spans="1:522" s="1" customFormat="1" ht="18" customHeight="1" x14ac:dyDescent="0.2">
      <c r="A123" s="12"/>
      <c r="B123" s="11" t="s">
        <v>245</v>
      </c>
      <c r="C123" s="1">
        <v>12213</v>
      </c>
      <c r="D123" s="1">
        <v>2012</v>
      </c>
      <c r="E123" s="4" t="s">
        <v>243</v>
      </c>
      <c r="F123" s="1">
        <v>9512</v>
      </c>
      <c r="G123" s="9" t="s">
        <v>96</v>
      </c>
      <c r="H123" s="4" t="s">
        <v>59</v>
      </c>
      <c r="I123" s="1">
        <f t="shared" si="18"/>
        <v>0</v>
      </c>
      <c r="J123" s="12">
        <f>Tabuľka3[[#This Row],[Stĺpec9]]</f>
        <v>0</v>
      </c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7"/>
      <c r="EZ123" s="97"/>
      <c r="FA123" s="97"/>
      <c r="FB123" s="97"/>
      <c r="FC123" s="97"/>
      <c r="FD123" s="97"/>
      <c r="FE123" s="97"/>
      <c r="FF123" s="97"/>
      <c r="FG123" s="97"/>
      <c r="FH123" s="97"/>
      <c r="FI123" s="97"/>
      <c r="FJ123" s="97"/>
      <c r="FK123" s="97"/>
      <c r="FL123" s="97"/>
      <c r="FM123" s="97"/>
      <c r="FN123" s="97"/>
      <c r="FO123" s="97"/>
      <c r="FP123" s="97"/>
      <c r="FQ123" s="97"/>
      <c r="FR123" s="97"/>
      <c r="FS123" s="97"/>
      <c r="FT123" s="97"/>
      <c r="FU123" s="97"/>
      <c r="FV123" s="97"/>
      <c r="FW123" s="97"/>
      <c r="FX123" s="97"/>
      <c r="FY123" s="97"/>
      <c r="FZ123" s="97"/>
      <c r="GA123" s="97"/>
      <c r="GB123" s="97"/>
      <c r="GC123" s="97"/>
      <c r="GD123" s="97"/>
      <c r="GE123" s="97"/>
      <c r="GF123" s="97"/>
      <c r="GG123" s="97"/>
      <c r="GH123" s="97"/>
      <c r="GI123" s="97"/>
      <c r="GJ123" s="97"/>
      <c r="GK123" s="97"/>
      <c r="GL123" s="97"/>
      <c r="GM123" s="97"/>
      <c r="GN123" s="97"/>
      <c r="GO123" s="97"/>
      <c r="GP123" s="97"/>
      <c r="GQ123" s="97"/>
      <c r="GR123" s="97"/>
      <c r="GS123" s="97"/>
      <c r="GT123" s="97"/>
      <c r="GU123" s="97"/>
      <c r="GV123" s="97"/>
      <c r="GW123" s="97"/>
      <c r="GX123" s="97"/>
      <c r="GY123" s="97"/>
      <c r="GZ123" s="97"/>
      <c r="HA123" s="97"/>
      <c r="HB123" s="97"/>
      <c r="HC123" s="97"/>
      <c r="HD123" s="97"/>
      <c r="HE123" s="97"/>
      <c r="HF123" s="97"/>
      <c r="HG123" s="97"/>
      <c r="HH123" s="97"/>
      <c r="HI123" s="97"/>
      <c r="HJ123" s="97"/>
      <c r="HK123" s="97"/>
      <c r="HL123" s="97"/>
      <c r="HM123" s="97"/>
      <c r="HN123" s="97"/>
      <c r="HO123" s="97"/>
      <c r="HP123" s="97"/>
      <c r="HQ123" s="97"/>
      <c r="HR123" s="97"/>
      <c r="HS123" s="97"/>
      <c r="HT123" s="97"/>
      <c r="HU123" s="97"/>
      <c r="HV123" s="97"/>
      <c r="HW123" s="97"/>
      <c r="HX123" s="97"/>
      <c r="HY123" s="97"/>
      <c r="HZ123" s="97"/>
      <c r="IA123" s="97"/>
      <c r="IB123" s="97"/>
      <c r="IC123" s="97"/>
      <c r="ID123" s="97"/>
      <c r="IE123" s="97"/>
      <c r="IF123" s="97"/>
      <c r="IG123" s="97"/>
      <c r="IH123" s="97"/>
      <c r="II123" s="97"/>
      <c r="IJ123" s="97"/>
      <c r="IK123" s="97"/>
      <c r="IL123" s="97"/>
      <c r="IM123" s="97"/>
      <c r="IN123" s="97"/>
      <c r="IO123" s="97"/>
      <c r="IP123" s="97"/>
      <c r="IQ123" s="97"/>
      <c r="IR123" s="97"/>
      <c r="IS123" s="97"/>
      <c r="IT123" s="97"/>
      <c r="IU123" s="97"/>
      <c r="IV123" s="97"/>
      <c r="IW123" s="97"/>
      <c r="IX123" s="97"/>
      <c r="IY123" s="97"/>
      <c r="IZ123" s="97"/>
      <c r="JA123" s="97"/>
      <c r="JB123" s="97"/>
      <c r="JC123" s="97"/>
      <c r="JD123" s="97"/>
      <c r="JE123" s="97"/>
      <c r="JF123" s="97"/>
      <c r="JG123" s="97"/>
      <c r="JH123" s="97"/>
      <c r="JI123" s="97"/>
      <c r="JJ123" s="97"/>
      <c r="JK123" s="97"/>
      <c r="JL123" s="97"/>
      <c r="JM123" s="97"/>
      <c r="JN123" s="97"/>
      <c r="JO123" s="97"/>
      <c r="JP123" s="97"/>
      <c r="JQ123" s="97"/>
      <c r="JR123" s="97"/>
      <c r="JS123" s="97"/>
      <c r="JT123" s="97"/>
      <c r="JU123" s="97"/>
      <c r="JV123" s="97"/>
      <c r="JW123" s="97"/>
      <c r="JX123" s="97"/>
      <c r="JY123" s="97"/>
      <c r="JZ123" s="97"/>
      <c r="KA123" s="97"/>
      <c r="KB123" s="97"/>
      <c r="KC123" s="97"/>
      <c r="KD123" s="97"/>
      <c r="KE123" s="97"/>
      <c r="KF123" s="97"/>
      <c r="KG123" s="97"/>
      <c r="KH123" s="97"/>
      <c r="KI123" s="97"/>
      <c r="KJ123" s="97"/>
      <c r="KK123" s="97"/>
      <c r="KL123" s="97"/>
      <c r="KM123" s="97"/>
      <c r="KN123" s="97"/>
      <c r="KO123" s="97"/>
      <c r="KP123" s="97"/>
      <c r="KQ123" s="97"/>
      <c r="KR123" s="97"/>
      <c r="KS123" s="97"/>
      <c r="KT123" s="97"/>
      <c r="KU123" s="97"/>
      <c r="KV123" s="97"/>
      <c r="KW123" s="97"/>
      <c r="KX123" s="97"/>
      <c r="KY123" s="97"/>
      <c r="KZ123" s="97"/>
      <c r="LA123" s="97"/>
      <c r="LB123" s="97"/>
      <c r="LC123" s="97"/>
      <c r="LD123" s="97"/>
      <c r="LE123" s="97"/>
      <c r="LF123" s="97"/>
      <c r="LG123" s="97"/>
      <c r="LH123" s="97"/>
      <c r="LI123" s="97"/>
      <c r="LJ123" s="97"/>
      <c r="LK123" s="97"/>
      <c r="LL123" s="97"/>
      <c r="LM123" s="97"/>
      <c r="LN123" s="97"/>
      <c r="LO123" s="97"/>
      <c r="LP123" s="97"/>
      <c r="LQ123" s="97"/>
      <c r="LR123" s="97"/>
      <c r="LS123" s="97"/>
      <c r="LT123" s="97"/>
      <c r="LU123" s="97"/>
      <c r="LV123" s="97"/>
      <c r="LW123" s="97"/>
      <c r="LX123" s="97"/>
      <c r="LY123" s="97"/>
      <c r="LZ123" s="97"/>
      <c r="MA123" s="97"/>
      <c r="MB123" s="97"/>
      <c r="MC123" s="97"/>
      <c r="MD123" s="97"/>
      <c r="ME123" s="97"/>
      <c r="MF123" s="97"/>
      <c r="MG123" s="97"/>
      <c r="MH123" s="97"/>
      <c r="MI123" s="97"/>
      <c r="MJ123" s="97"/>
      <c r="MK123" s="97"/>
      <c r="ML123" s="97"/>
      <c r="MM123" s="97"/>
      <c r="MN123" s="97"/>
      <c r="MO123" s="97"/>
      <c r="MP123" s="97"/>
      <c r="MQ123" s="97"/>
      <c r="MR123" s="97"/>
      <c r="MS123" s="97"/>
      <c r="MT123" s="97"/>
      <c r="MU123" s="97"/>
      <c r="MV123" s="97"/>
      <c r="MW123" s="97"/>
      <c r="MX123" s="97"/>
      <c r="MY123" s="97"/>
      <c r="MZ123" s="97"/>
      <c r="NA123" s="97"/>
      <c r="NB123" s="97"/>
      <c r="NC123" s="97"/>
      <c r="ND123" s="97"/>
      <c r="NE123" s="97"/>
      <c r="NF123" s="97"/>
      <c r="NG123" s="97"/>
      <c r="NH123" s="97"/>
      <c r="NI123" s="97"/>
      <c r="NJ123" s="97"/>
      <c r="NK123" s="97"/>
      <c r="NL123" s="97"/>
      <c r="NM123" s="97"/>
      <c r="NN123" s="97"/>
      <c r="NO123" s="97"/>
      <c r="NP123" s="97"/>
      <c r="NQ123" s="97"/>
      <c r="NR123" s="97"/>
      <c r="NS123" s="97"/>
      <c r="NT123" s="97"/>
      <c r="NU123" s="97"/>
      <c r="NV123" s="97"/>
      <c r="NW123" s="97"/>
      <c r="NX123" s="97"/>
      <c r="NY123" s="97"/>
      <c r="NZ123" s="97"/>
      <c r="OA123" s="97"/>
      <c r="OB123" s="97"/>
      <c r="OC123" s="97"/>
      <c r="OD123" s="97"/>
      <c r="OE123" s="97"/>
      <c r="OF123" s="97"/>
      <c r="OG123" s="97"/>
      <c r="OH123" s="97"/>
      <c r="OI123" s="97"/>
      <c r="OJ123" s="97"/>
      <c r="OK123" s="97"/>
      <c r="OL123" s="97"/>
      <c r="OM123" s="97"/>
      <c r="ON123" s="97"/>
      <c r="OO123" s="97"/>
      <c r="OP123" s="97"/>
      <c r="OQ123" s="97"/>
      <c r="OR123" s="97"/>
      <c r="OS123" s="97"/>
      <c r="OT123" s="97"/>
      <c r="OU123" s="97"/>
      <c r="OV123" s="97"/>
      <c r="OW123" s="97"/>
      <c r="OX123" s="97"/>
      <c r="OY123" s="97"/>
      <c r="OZ123" s="97"/>
      <c r="PA123" s="97"/>
      <c r="PB123" s="97"/>
      <c r="PC123" s="97"/>
      <c r="PD123" s="97"/>
      <c r="PE123" s="97"/>
      <c r="PF123" s="97"/>
      <c r="PG123" s="97"/>
      <c r="PH123" s="97"/>
      <c r="PI123" s="97"/>
      <c r="PJ123" s="97"/>
      <c r="PK123" s="97"/>
      <c r="PL123" s="97"/>
      <c r="PM123" s="97"/>
      <c r="PN123" s="97"/>
      <c r="PO123" s="97"/>
      <c r="PP123" s="97"/>
      <c r="PQ123" s="97"/>
      <c r="PR123" s="97"/>
      <c r="PS123" s="97"/>
      <c r="PT123" s="97"/>
      <c r="PU123" s="97"/>
      <c r="PV123" s="97"/>
      <c r="PW123" s="97"/>
      <c r="PX123" s="97"/>
      <c r="PY123" s="97"/>
      <c r="PZ123" s="97"/>
      <c r="QA123" s="97"/>
      <c r="QB123" s="97"/>
      <c r="QC123" s="97"/>
      <c r="QD123" s="97"/>
      <c r="QE123" s="97"/>
      <c r="QF123" s="97"/>
      <c r="QG123" s="97"/>
      <c r="QH123" s="97"/>
      <c r="QI123" s="97"/>
      <c r="QJ123" s="97"/>
      <c r="QK123" s="97"/>
      <c r="QL123" s="97"/>
      <c r="QM123" s="97"/>
      <c r="QN123" s="97"/>
      <c r="QO123" s="97"/>
      <c r="QP123" s="97"/>
      <c r="QQ123" s="97"/>
      <c r="QR123" s="97"/>
      <c r="QS123" s="97"/>
      <c r="QT123" s="97"/>
      <c r="QU123" s="97"/>
      <c r="QV123" s="97"/>
      <c r="QW123" s="97"/>
      <c r="QX123" s="97"/>
      <c r="QY123" s="97"/>
      <c r="QZ123" s="97"/>
      <c r="RA123" s="97"/>
      <c r="RB123" s="97"/>
      <c r="RC123" s="97"/>
      <c r="RD123" s="97"/>
      <c r="RE123" s="97"/>
      <c r="RF123" s="97"/>
      <c r="RG123" s="97"/>
      <c r="RH123" s="97"/>
      <c r="RI123" s="97"/>
      <c r="RJ123" s="97"/>
      <c r="RK123" s="97"/>
      <c r="RL123" s="97"/>
      <c r="RM123" s="97"/>
      <c r="RN123" s="97"/>
      <c r="RO123" s="97"/>
      <c r="RP123" s="97"/>
      <c r="RQ123" s="97"/>
      <c r="RR123" s="97"/>
      <c r="RS123" s="97"/>
      <c r="RT123" s="97"/>
      <c r="RU123" s="97"/>
      <c r="RV123" s="97"/>
      <c r="RW123" s="97"/>
      <c r="RX123" s="97"/>
      <c r="RY123" s="97"/>
      <c r="RZ123" s="97"/>
      <c r="SA123" s="97"/>
      <c r="SB123" s="97"/>
      <c r="SC123" s="97"/>
      <c r="SD123" s="97"/>
      <c r="SE123" s="97"/>
      <c r="SF123" s="97"/>
      <c r="SG123" s="97"/>
      <c r="SH123" s="97"/>
      <c r="SI123" s="97"/>
      <c r="SJ123" s="97"/>
      <c r="SK123" s="97"/>
      <c r="SL123" s="97"/>
      <c r="SM123" s="97"/>
      <c r="SN123" s="97"/>
      <c r="SO123" s="97"/>
      <c r="SP123" s="97"/>
      <c r="SQ123" s="97"/>
      <c r="SR123" s="97"/>
      <c r="SS123" s="97"/>
      <c r="ST123" s="97"/>
      <c r="SU123" s="97"/>
      <c r="SV123" s="97"/>
      <c r="SW123" s="97"/>
      <c r="SX123" s="97"/>
      <c r="SY123" s="97"/>
      <c r="SZ123" s="97"/>
      <c r="TA123" s="97"/>
      <c r="TB123" s="97"/>
    </row>
    <row r="124" spans="1:522" s="1" customFormat="1" ht="18" customHeight="1" x14ac:dyDescent="0.2">
      <c r="A124" s="12"/>
      <c r="B124" s="11"/>
      <c r="E124" s="4" t="s">
        <v>413</v>
      </c>
      <c r="F124" s="1">
        <v>10275</v>
      </c>
      <c r="G124" s="9" t="s">
        <v>101</v>
      </c>
      <c r="H124" s="4"/>
      <c r="I124" s="1">
        <f t="shared" si="18"/>
        <v>0</v>
      </c>
      <c r="J124" s="12">
        <f>Tabuľka3[[#This Row],[Stĺpec9]]</f>
        <v>0</v>
      </c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97"/>
      <c r="FG124" s="97"/>
      <c r="FH124" s="97"/>
      <c r="FI124" s="97"/>
      <c r="FJ124" s="97"/>
      <c r="FK124" s="97"/>
      <c r="FL124" s="97"/>
      <c r="FM124" s="97"/>
      <c r="FN124" s="97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97"/>
      <c r="GB124" s="97"/>
      <c r="GC124" s="97"/>
      <c r="GD124" s="97"/>
      <c r="GE124" s="97"/>
      <c r="GF124" s="97"/>
      <c r="GG124" s="97"/>
      <c r="GH124" s="97"/>
      <c r="GI124" s="97"/>
      <c r="GJ124" s="97"/>
      <c r="GK124" s="97"/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  <c r="IV124" s="97"/>
      <c r="IW124" s="97"/>
      <c r="IX124" s="97"/>
      <c r="IY124" s="97"/>
      <c r="IZ124" s="97"/>
      <c r="JA124" s="97"/>
      <c r="JB124" s="97"/>
      <c r="JC124" s="97"/>
      <c r="JD124" s="97"/>
      <c r="JE124" s="97"/>
      <c r="JF124" s="97"/>
      <c r="JG124" s="97"/>
      <c r="JH124" s="97"/>
      <c r="JI124" s="97"/>
      <c r="JJ124" s="97"/>
      <c r="JK124" s="97"/>
      <c r="JL124" s="97"/>
      <c r="JM124" s="97"/>
      <c r="JN124" s="97"/>
      <c r="JO124" s="97"/>
      <c r="JP124" s="97"/>
      <c r="JQ124" s="97"/>
      <c r="JR124" s="97"/>
      <c r="JS124" s="97"/>
      <c r="JT124" s="97"/>
      <c r="JU124" s="97"/>
      <c r="JV124" s="97"/>
      <c r="JW124" s="97"/>
      <c r="JX124" s="97"/>
      <c r="JY124" s="97"/>
      <c r="JZ124" s="97"/>
      <c r="KA124" s="97"/>
      <c r="KB124" s="97"/>
      <c r="KC124" s="97"/>
      <c r="KD124" s="97"/>
      <c r="KE124" s="97"/>
      <c r="KF124" s="97"/>
      <c r="KG124" s="97"/>
      <c r="KH124" s="97"/>
      <c r="KI124" s="97"/>
      <c r="KJ124" s="97"/>
      <c r="KK124" s="97"/>
      <c r="KL124" s="97"/>
      <c r="KM124" s="97"/>
      <c r="KN124" s="97"/>
      <c r="KO124" s="97"/>
      <c r="KP124" s="97"/>
      <c r="KQ124" s="97"/>
      <c r="KR124" s="97"/>
      <c r="KS124" s="97"/>
      <c r="KT124" s="97"/>
      <c r="KU124" s="97"/>
      <c r="KV124" s="97"/>
      <c r="KW124" s="97"/>
      <c r="KX124" s="97"/>
      <c r="KY124" s="97"/>
      <c r="KZ124" s="97"/>
      <c r="LA124" s="97"/>
      <c r="LB124" s="97"/>
      <c r="LC124" s="97"/>
      <c r="LD124" s="97"/>
      <c r="LE124" s="97"/>
      <c r="LF124" s="97"/>
      <c r="LG124" s="97"/>
      <c r="LH124" s="97"/>
      <c r="LI124" s="97"/>
      <c r="LJ124" s="97"/>
      <c r="LK124" s="97"/>
      <c r="LL124" s="97"/>
      <c r="LM124" s="97"/>
      <c r="LN124" s="97"/>
      <c r="LO124" s="97"/>
      <c r="LP124" s="97"/>
      <c r="LQ124" s="97"/>
      <c r="LR124" s="97"/>
      <c r="LS124" s="97"/>
      <c r="LT124" s="97"/>
      <c r="LU124" s="97"/>
      <c r="LV124" s="97"/>
      <c r="LW124" s="97"/>
      <c r="LX124" s="97"/>
      <c r="LY124" s="97"/>
      <c r="LZ124" s="97"/>
      <c r="MA124" s="97"/>
      <c r="MB124" s="97"/>
      <c r="MC124" s="97"/>
      <c r="MD124" s="97"/>
      <c r="ME124" s="97"/>
      <c r="MF124" s="97"/>
      <c r="MG124" s="97"/>
      <c r="MH124" s="97"/>
      <c r="MI124" s="97"/>
      <c r="MJ124" s="97"/>
      <c r="MK124" s="97"/>
      <c r="ML124" s="97"/>
      <c r="MM124" s="97"/>
      <c r="MN124" s="97"/>
      <c r="MO124" s="97"/>
      <c r="MP124" s="97"/>
      <c r="MQ124" s="97"/>
      <c r="MR124" s="97"/>
      <c r="MS124" s="97"/>
      <c r="MT124" s="97"/>
      <c r="MU124" s="97"/>
      <c r="MV124" s="97"/>
      <c r="MW124" s="97"/>
      <c r="MX124" s="97"/>
      <c r="MY124" s="97"/>
      <c r="MZ124" s="97"/>
      <c r="NA124" s="97"/>
      <c r="NB124" s="97"/>
      <c r="NC124" s="97"/>
      <c r="ND124" s="97"/>
      <c r="NE124" s="97"/>
      <c r="NF124" s="97"/>
      <c r="NG124" s="97"/>
      <c r="NH124" s="97"/>
      <c r="NI124" s="97"/>
      <c r="NJ124" s="97"/>
      <c r="NK124" s="97"/>
      <c r="NL124" s="97"/>
      <c r="NM124" s="97"/>
      <c r="NN124" s="97"/>
      <c r="NO124" s="97"/>
      <c r="NP124" s="97"/>
      <c r="NQ124" s="97"/>
      <c r="NR124" s="97"/>
      <c r="NS124" s="97"/>
      <c r="NT124" s="97"/>
      <c r="NU124" s="97"/>
      <c r="NV124" s="97"/>
      <c r="NW124" s="97"/>
      <c r="NX124" s="97"/>
      <c r="NY124" s="97"/>
      <c r="NZ124" s="97"/>
      <c r="OA124" s="97"/>
      <c r="OB124" s="97"/>
      <c r="OC124" s="97"/>
      <c r="OD124" s="97"/>
      <c r="OE124" s="97"/>
      <c r="OF124" s="97"/>
      <c r="OG124" s="97"/>
      <c r="OH124" s="97"/>
      <c r="OI124" s="97"/>
      <c r="OJ124" s="97"/>
      <c r="OK124" s="97"/>
      <c r="OL124" s="97"/>
      <c r="OM124" s="97"/>
      <c r="ON124" s="97"/>
      <c r="OO124" s="97"/>
      <c r="OP124" s="97"/>
      <c r="OQ124" s="97"/>
      <c r="OR124" s="97"/>
      <c r="OS124" s="97"/>
      <c r="OT124" s="97"/>
      <c r="OU124" s="97"/>
      <c r="OV124" s="97"/>
      <c r="OW124" s="97"/>
      <c r="OX124" s="97"/>
      <c r="OY124" s="97"/>
      <c r="OZ124" s="97"/>
      <c r="PA124" s="97"/>
      <c r="PB124" s="97"/>
      <c r="PC124" s="97"/>
      <c r="PD124" s="97"/>
      <c r="PE124" s="97"/>
      <c r="PF124" s="97"/>
      <c r="PG124" s="97"/>
      <c r="PH124" s="97"/>
      <c r="PI124" s="97"/>
      <c r="PJ124" s="97"/>
      <c r="PK124" s="97"/>
      <c r="PL124" s="97"/>
      <c r="PM124" s="97"/>
      <c r="PN124" s="97"/>
      <c r="PO124" s="97"/>
      <c r="PP124" s="97"/>
      <c r="PQ124" s="97"/>
      <c r="PR124" s="97"/>
      <c r="PS124" s="97"/>
      <c r="PT124" s="97"/>
      <c r="PU124" s="97"/>
      <c r="PV124" s="97"/>
      <c r="PW124" s="97"/>
      <c r="PX124" s="97"/>
      <c r="PY124" s="97"/>
      <c r="PZ124" s="97"/>
      <c r="QA124" s="97"/>
      <c r="QB124" s="97"/>
      <c r="QC124" s="97"/>
      <c r="QD124" s="97"/>
      <c r="QE124" s="97"/>
      <c r="QF124" s="97"/>
      <c r="QG124" s="97"/>
      <c r="QH124" s="97"/>
      <c r="QI124" s="97"/>
      <c r="QJ124" s="97"/>
      <c r="QK124" s="97"/>
      <c r="QL124" s="97"/>
      <c r="QM124" s="97"/>
      <c r="QN124" s="97"/>
      <c r="QO124" s="97"/>
      <c r="QP124" s="97"/>
      <c r="QQ124" s="97"/>
      <c r="QR124" s="97"/>
      <c r="QS124" s="97"/>
      <c r="QT124" s="97"/>
      <c r="QU124" s="97"/>
      <c r="QV124" s="97"/>
      <c r="QW124" s="97"/>
      <c r="QX124" s="97"/>
      <c r="QY124" s="97"/>
      <c r="QZ124" s="97"/>
      <c r="RA124" s="97"/>
      <c r="RB124" s="97"/>
      <c r="RC124" s="97"/>
      <c r="RD124" s="97"/>
      <c r="RE124" s="97"/>
      <c r="RF124" s="97"/>
      <c r="RG124" s="97"/>
      <c r="RH124" s="97"/>
      <c r="RI124" s="97"/>
      <c r="RJ124" s="97"/>
      <c r="RK124" s="97"/>
      <c r="RL124" s="97"/>
      <c r="RM124" s="97"/>
      <c r="RN124" s="97"/>
      <c r="RO124" s="97"/>
      <c r="RP124" s="97"/>
      <c r="RQ124" s="97"/>
      <c r="RR124" s="97"/>
      <c r="RS124" s="97"/>
      <c r="RT124" s="97"/>
      <c r="RU124" s="97"/>
      <c r="RV124" s="97"/>
      <c r="RW124" s="97"/>
      <c r="RX124" s="97"/>
      <c r="RY124" s="97"/>
      <c r="RZ124" s="97"/>
      <c r="SA124" s="97"/>
      <c r="SB124" s="97"/>
      <c r="SC124" s="97"/>
      <c r="SD124" s="97"/>
      <c r="SE124" s="97"/>
      <c r="SF124" s="97"/>
      <c r="SG124" s="97"/>
      <c r="SH124" s="97"/>
      <c r="SI124" s="97"/>
      <c r="SJ124" s="97"/>
      <c r="SK124" s="97"/>
      <c r="SL124" s="97"/>
      <c r="SM124" s="97"/>
      <c r="SN124" s="97"/>
      <c r="SO124" s="97"/>
      <c r="SP124" s="97"/>
      <c r="SQ124" s="97"/>
      <c r="SR124" s="97"/>
      <c r="SS124" s="97"/>
      <c r="ST124" s="97"/>
      <c r="SU124" s="97"/>
      <c r="SV124" s="97"/>
      <c r="SW124" s="97"/>
      <c r="SX124" s="97"/>
      <c r="SY124" s="97"/>
      <c r="SZ124" s="97"/>
      <c r="TA124" s="97"/>
      <c r="TB124" s="97"/>
    </row>
    <row r="125" spans="1:522" s="1" customFormat="1" ht="19.5" customHeight="1" x14ac:dyDescent="0.2">
      <c r="A125" s="12"/>
      <c r="B125" s="11" t="s">
        <v>407</v>
      </c>
      <c r="D125" s="1">
        <v>2018</v>
      </c>
      <c r="E125" s="4" t="s">
        <v>9</v>
      </c>
      <c r="F125" s="9">
        <v>697</v>
      </c>
      <c r="G125" s="9" t="s">
        <v>98</v>
      </c>
      <c r="H125" s="4" t="s">
        <v>10</v>
      </c>
      <c r="I125" s="1">
        <f t="shared" si="18"/>
        <v>0</v>
      </c>
      <c r="J125" s="12">
        <f>Tabuľka3[[#This Row],[Stĺpec9]]</f>
        <v>0</v>
      </c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7"/>
      <c r="EZ125" s="97"/>
      <c r="FA125" s="97"/>
      <c r="FB125" s="97"/>
      <c r="FC125" s="97"/>
      <c r="FD125" s="97"/>
      <c r="FE125" s="97"/>
      <c r="FF125" s="97"/>
      <c r="FG125" s="97"/>
      <c r="FH125" s="97"/>
      <c r="FI125" s="97"/>
      <c r="FJ125" s="97"/>
      <c r="FK125" s="97"/>
      <c r="FL125" s="97"/>
      <c r="FM125" s="97"/>
      <c r="FN125" s="97"/>
      <c r="FO125" s="97"/>
      <c r="FP125" s="97"/>
      <c r="FQ125" s="97"/>
      <c r="FR125" s="97"/>
      <c r="FS125" s="97"/>
      <c r="FT125" s="97"/>
      <c r="FU125" s="97"/>
      <c r="FV125" s="97"/>
      <c r="FW125" s="97"/>
      <c r="FX125" s="97"/>
      <c r="FY125" s="97"/>
      <c r="FZ125" s="97"/>
      <c r="GA125" s="97"/>
      <c r="GB125" s="97"/>
      <c r="GC125" s="97"/>
      <c r="GD125" s="97"/>
      <c r="GE125" s="97"/>
      <c r="GF125" s="97"/>
      <c r="GG125" s="97"/>
      <c r="GH125" s="97"/>
      <c r="GI125" s="97"/>
      <c r="GJ125" s="97"/>
      <c r="GK125" s="97"/>
      <c r="GL125" s="97"/>
      <c r="GM125" s="97"/>
      <c r="GN125" s="97"/>
      <c r="GO125" s="97"/>
      <c r="GP125" s="97"/>
      <c r="GQ125" s="97"/>
      <c r="GR125" s="97"/>
      <c r="GS125" s="97"/>
      <c r="GT125" s="97"/>
      <c r="GU125" s="97"/>
      <c r="GV125" s="97"/>
      <c r="GW125" s="97"/>
      <c r="GX125" s="97"/>
      <c r="GY125" s="97"/>
      <c r="GZ125" s="97"/>
      <c r="HA125" s="97"/>
      <c r="HB125" s="97"/>
      <c r="HC125" s="97"/>
      <c r="HD125" s="97"/>
      <c r="HE125" s="97"/>
      <c r="HF125" s="97"/>
      <c r="HG125" s="97"/>
      <c r="HH125" s="97"/>
      <c r="HI125" s="97"/>
      <c r="HJ125" s="97"/>
      <c r="HK125" s="97"/>
      <c r="HL125" s="97"/>
      <c r="HM125" s="97"/>
      <c r="HN125" s="97"/>
      <c r="HO125" s="97"/>
      <c r="HP125" s="97"/>
      <c r="HQ125" s="97"/>
      <c r="HR125" s="97"/>
      <c r="HS125" s="97"/>
      <c r="HT125" s="97"/>
      <c r="HU125" s="97"/>
      <c r="HV125" s="97"/>
      <c r="HW125" s="97"/>
      <c r="HX125" s="97"/>
      <c r="HY125" s="97"/>
      <c r="HZ125" s="97"/>
      <c r="IA125" s="97"/>
      <c r="IB125" s="97"/>
      <c r="IC125" s="97"/>
      <c r="ID125" s="97"/>
      <c r="IE125" s="97"/>
      <c r="IF125" s="97"/>
      <c r="IG125" s="97"/>
      <c r="IH125" s="97"/>
      <c r="II125" s="97"/>
      <c r="IJ125" s="97"/>
      <c r="IK125" s="97"/>
      <c r="IL125" s="97"/>
      <c r="IM125" s="97"/>
      <c r="IN125" s="97"/>
      <c r="IO125" s="97"/>
      <c r="IP125" s="97"/>
      <c r="IQ125" s="97"/>
      <c r="IR125" s="97"/>
      <c r="IS125" s="97"/>
      <c r="IT125" s="97"/>
      <c r="IU125" s="97"/>
      <c r="IV125" s="97"/>
      <c r="IW125" s="97"/>
      <c r="IX125" s="97"/>
      <c r="IY125" s="97"/>
      <c r="IZ125" s="97"/>
      <c r="JA125" s="97"/>
      <c r="JB125" s="97"/>
      <c r="JC125" s="97"/>
      <c r="JD125" s="97"/>
      <c r="JE125" s="97"/>
      <c r="JF125" s="97"/>
      <c r="JG125" s="97"/>
      <c r="JH125" s="97"/>
      <c r="JI125" s="97"/>
      <c r="JJ125" s="97"/>
      <c r="JK125" s="97"/>
      <c r="JL125" s="97"/>
      <c r="JM125" s="97"/>
      <c r="JN125" s="97"/>
      <c r="JO125" s="97"/>
      <c r="JP125" s="97"/>
      <c r="JQ125" s="97"/>
      <c r="JR125" s="97"/>
      <c r="JS125" s="97"/>
      <c r="JT125" s="97"/>
      <c r="JU125" s="97"/>
      <c r="JV125" s="97"/>
      <c r="JW125" s="97"/>
      <c r="JX125" s="97"/>
      <c r="JY125" s="97"/>
      <c r="JZ125" s="97"/>
      <c r="KA125" s="97"/>
      <c r="KB125" s="97"/>
      <c r="KC125" s="97"/>
      <c r="KD125" s="97"/>
      <c r="KE125" s="97"/>
      <c r="KF125" s="97"/>
      <c r="KG125" s="97"/>
      <c r="KH125" s="97"/>
      <c r="KI125" s="97"/>
      <c r="KJ125" s="97"/>
      <c r="KK125" s="97"/>
      <c r="KL125" s="97"/>
      <c r="KM125" s="97"/>
      <c r="KN125" s="97"/>
      <c r="KO125" s="97"/>
      <c r="KP125" s="97"/>
      <c r="KQ125" s="97"/>
      <c r="KR125" s="97"/>
      <c r="KS125" s="97"/>
      <c r="KT125" s="97"/>
      <c r="KU125" s="97"/>
      <c r="KV125" s="97"/>
      <c r="KW125" s="97"/>
      <c r="KX125" s="97"/>
      <c r="KY125" s="97"/>
      <c r="KZ125" s="97"/>
      <c r="LA125" s="97"/>
      <c r="LB125" s="97"/>
      <c r="LC125" s="97"/>
      <c r="LD125" s="97"/>
      <c r="LE125" s="97"/>
      <c r="LF125" s="97"/>
      <c r="LG125" s="97"/>
      <c r="LH125" s="97"/>
      <c r="LI125" s="97"/>
      <c r="LJ125" s="97"/>
      <c r="LK125" s="97"/>
      <c r="LL125" s="97"/>
      <c r="LM125" s="97"/>
      <c r="LN125" s="97"/>
      <c r="LO125" s="97"/>
      <c r="LP125" s="97"/>
      <c r="LQ125" s="97"/>
      <c r="LR125" s="97"/>
      <c r="LS125" s="97"/>
      <c r="LT125" s="97"/>
      <c r="LU125" s="97"/>
      <c r="LV125" s="97"/>
      <c r="LW125" s="97"/>
      <c r="LX125" s="97"/>
      <c r="LY125" s="97"/>
      <c r="LZ125" s="97"/>
      <c r="MA125" s="97"/>
      <c r="MB125" s="97"/>
      <c r="MC125" s="97"/>
      <c r="MD125" s="97"/>
      <c r="ME125" s="97"/>
      <c r="MF125" s="97"/>
      <c r="MG125" s="97"/>
      <c r="MH125" s="97"/>
      <c r="MI125" s="97"/>
      <c r="MJ125" s="97"/>
      <c r="MK125" s="97"/>
      <c r="ML125" s="97"/>
      <c r="MM125" s="97"/>
      <c r="MN125" s="97"/>
      <c r="MO125" s="97"/>
      <c r="MP125" s="97"/>
      <c r="MQ125" s="97"/>
      <c r="MR125" s="97"/>
      <c r="MS125" s="97"/>
      <c r="MT125" s="97"/>
      <c r="MU125" s="97"/>
      <c r="MV125" s="97"/>
      <c r="MW125" s="97"/>
      <c r="MX125" s="97"/>
      <c r="MY125" s="97"/>
      <c r="MZ125" s="97"/>
      <c r="NA125" s="97"/>
      <c r="NB125" s="97"/>
      <c r="NC125" s="97"/>
      <c r="ND125" s="97"/>
      <c r="NE125" s="97"/>
      <c r="NF125" s="97"/>
      <c r="NG125" s="97"/>
      <c r="NH125" s="97"/>
      <c r="NI125" s="97"/>
      <c r="NJ125" s="97"/>
      <c r="NK125" s="97"/>
      <c r="NL125" s="97"/>
      <c r="NM125" s="97"/>
      <c r="NN125" s="97"/>
      <c r="NO125" s="97"/>
      <c r="NP125" s="97"/>
      <c r="NQ125" s="97"/>
      <c r="NR125" s="97"/>
      <c r="NS125" s="97"/>
      <c r="NT125" s="97"/>
      <c r="NU125" s="97"/>
      <c r="NV125" s="97"/>
      <c r="NW125" s="97"/>
      <c r="NX125" s="97"/>
      <c r="NY125" s="97"/>
      <c r="NZ125" s="97"/>
      <c r="OA125" s="97"/>
      <c r="OB125" s="97"/>
      <c r="OC125" s="97"/>
      <c r="OD125" s="97"/>
      <c r="OE125" s="97"/>
      <c r="OF125" s="97"/>
      <c r="OG125" s="97"/>
      <c r="OH125" s="97"/>
      <c r="OI125" s="97"/>
      <c r="OJ125" s="97"/>
      <c r="OK125" s="97"/>
      <c r="OL125" s="97"/>
      <c r="OM125" s="97"/>
      <c r="ON125" s="97"/>
      <c r="OO125" s="97"/>
      <c r="OP125" s="97"/>
      <c r="OQ125" s="97"/>
      <c r="OR125" s="97"/>
      <c r="OS125" s="97"/>
      <c r="OT125" s="97"/>
      <c r="OU125" s="97"/>
      <c r="OV125" s="97"/>
      <c r="OW125" s="97"/>
      <c r="OX125" s="97"/>
      <c r="OY125" s="97"/>
      <c r="OZ125" s="97"/>
      <c r="PA125" s="97"/>
      <c r="PB125" s="97"/>
      <c r="PC125" s="97"/>
      <c r="PD125" s="97"/>
      <c r="PE125" s="97"/>
      <c r="PF125" s="97"/>
      <c r="PG125" s="97"/>
      <c r="PH125" s="97"/>
      <c r="PI125" s="97"/>
      <c r="PJ125" s="97"/>
      <c r="PK125" s="97"/>
      <c r="PL125" s="97"/>
      <c r="PM125" s="97"/>
      <c r="PN125" s="97"/>
      <c r="PO125" s="97"/>
      <c r="PP125" s="97"/>
      <c r="PQ125" s="97"/>
      <c r="PR125" s="97"/>
      <c r="PS125" s="97"/>
      <c r="PT125" s="97"/>
      <c r="PU125" s="97"/>
      <c r="PV125" s="97"/>
      <c r="PW125" s="97"/>
      <c r="PX125" s="97"/>
      <c r="PY125" s="97"/>
      <c r="PZ125" s="97"/>
      <c r="QA125" s="97"/>
      <c r="QB125" s="97"/>
      <c r="QC125" s="97"/>
      <c r="QD125" s="97"/>
      <c r="QE125" s="97"/>
      <c r="QF125" s="97"/>
      <c r="QG125" s="97"/>
      <c r="QH125" s="97"/>
      <c r="QI125" s="97"/>
      <c r="QJ125" s="97"/>
      <c r="QK125" s="97"/>
      <c r="QL125" s="97"/>
      <c r="QM125" s="97"/>
      <c r="QN125" s="97"/>
      <c r="QO125" s="97"/>
      <c r="QP125" s="97"/>
      <c r="QQ125" s="97"/>
      <c r="QR125" s="97"/>
      <c r="QS125" s="97"/>
      <c r="QT125" s="97"/>
      <c r="QU125" s="97"/>
      <c r="QV125" s="97"/>
      <c r="QW125" s="97"/>
      <c r="QX125" s="97"/>
      <c r="QY125" s="97"/>
      <c r="QZ125" s="97"/>
      <c r="RA125" s="97"/>
      <c r="RB125" s="97"/>
      <c r="RC125" s="97"/>
      <c r="RD125" s="97"/>
      <c r="RE125" s="97"/>
      <c r="RF125" s="97"/>
      <c r="RG125" s="97"/>
      <c r="RH125" s="97"/>
      <c r="RI125" s="97"/>
      <c r="RJ125" s="97"/>
      <c r="RK125" s="97"/>
      <c r="RL125" s="97"/>
      <c r="RM125" s="97"/>
      <c r="RN125" s="97"/>
      <c r="RO125" s="97"/>
      <c r="RP125" s="97"/>
      <c r="RQ125" s="97"/>
      <c r="RR125" s="97"/>
      <c r="RS125" s="97"/>
      <c r="RT125" s="97"/>
      <c r="RU125" s="97"/>
      <c r="RV125" s="97"/>
      <c r="RW125" s="97"/>
      <c r="RX125" s="97"/>
      <c r="RY125" s="97"/>
      <c r="RZ125" s="97"/>
      <c r="SA125" s="97"/>
      <c r="SB125" s="97"/>
      <c r="SC125" s="97"/>
      <c r="SD125" s="97"/>
      <c r="SE125" s="97"/>
      <c r="SF125" s="97"/>
      <c r="SG125" s="97"/>
      <c r="SH125" s="97"/>
      <c r="SI125" s="97"/>
      <c r="SJ125" s="97"/>
      <c r="SK125" s="97"/>
      <c r="SL125" s="97"/>
      <c r="SM125" s="97"/>
      <c r="SN125" s="97"/>
      <c r="SO125" s="97"/>
      <c r="SP125" s="97"/>
      <c r="SQ125" s="97"/>
      <c r="SR125" s="97"/>
      <c r="SS125" s="97"/>
      <c r="ST125" s="97"/>
      <c r="SU125" s="97"/>
      <c r="SV125" s="97"/>
      <c r="SW125" s="97"/>
      <c r="SX125" s="97"/>
      <c r="SY125" s="97"/>
      <c r="SZ125" s="97"/>
      <c r="TA125" s="97"/>
      <c r="TB125" s="97"/>
    </row>
    <row r="126" spans="1:522" s="1" customFormat="1" ht="18" customHeight="1" x14ac:dyDescent="0.2">
      <c r="A126" s="12"/>
      <c r="B126" s="11" t="s">
        <v>347</v>
      </c>
      <c r="C126" s="1">
        <v>1058</v>
      </c>
      <c r="E126" s="4" t="s">
        <v>346</v>
      </c>
      <c r="F126" s="1">
        <v>7105</v>
      </c>
      <c r="G126" s="9" t="s">
        <v>98</v>
      </c>
      <c r="H126" s="4" t="s">
        <v>166</v>
      </c>
      <c r="I126" s="1">
        <f>SUM(K126:TB126)</f>
        <v>0</v>
      </c>
      <c r="J126" s="12">
        <f>Tabuľka3[[#This Row],[Stĺpec9]]</f>
        <v>0</v>
      </c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  <c r="EO126" s="97"/>
      <c r="EP126" s="97"/>
      <c r="EQ126" s="97"/>
      <c r="ER126" s="97"/>
      <c r="ES126" s="97"/>
      <c r="ET126" s="97"/>
      <c r="EU126" s="97"/>
      <c r="EV126" s="97"/>
      <c r="EW126" s="97"/>
      <c r="EX126" s="97"/>
      <c r="EY126" s="97"/>
      <c r="EZ126" s="97"/>
      <c r="FA126" s="97"/>
      <c r="FB126" s="97"/>
      <c r="FC126" s="97"/>
      <c r="FD126" s="97"/>
      <c r="FE126" s="97"/>
      <c r="FF126" s="97"/>
      <c r="FG126" s="97"/>
      <c r="FH126" s="97"/>
      <c r="FI126" s="97"/>
      <c r="FJ126" s="97"/>
      <c r="FK126" s="97"/>
      <c r="FL126" s="97"/>
      <c r="FM126" s="97"/>
      <c r="FN126" s="97"/>
      <c r="FO126" s="97"/>
      <c r="FP126" s="97"/>
      <c r="FQ126" s="97"/>
      <c r="FR126" s="97"/>
      <c r="FS126" s="97"/>
      <c r="FT126" s="97"/>
      <c r="FU126" s="97"/>
      <c r="FV126" s="97"/>
      <c r="FW126" s="97"/>
      <c r="FX126" s="97"/>
      <c r="FY126" s="97"/>
      <c r="FZ126" s="97"/>
      <c r="GA126" s="97"/>
      <c r="GB126" s="97"/>
      <c r="GC126" s="97"/>
      <c r="GD126" s="97"/>
      <c r="GE126" s="97"/>
      <c r="GF126" s="97"/>
      <c r="GG126" s="97"/>
      <c r="GH126" s="97"/>
      <c r="GI126" s="97"/>
      <c r="GJ126" s="97"/>
      <c r="GK126" s="97"/>
      <c r="GL126" s="97"/>
      <c r="GM126" s="97"/>
      <c r="GN126" s="97"/>
      <c r="GO126" s="97"/>
      <c r="GP126" s="97"/>
      <c r="GQ126" s="97"/>
      <c r="GR126" s="97"/>
      <c r="GS126" s="97"/>
      <c r="GT126" s="97"/>
      <c r="GU126" s="97"/>
      <c r="GV126" s="97"/>
      <c r="GW126" s="97"/>
      <c r="GX126" s="97"/>
      <c r="GY126" s="97"/>
      <c r="GZ126" s="97"/>
      <c r="HA126" s="97"/>
      <c r="HB126" s="97"/>
      <c r="HC126" s="97"/>
      <c r="HD126" s="97"/>
      <c r="HE126" s="97"/>
      <c r="HF126" s="97"/>
      <c r="HG126" s="97"/>
      <c r="HH126" s="97"/>
      <c r="HI126" s="97"/>
      <c r="HJ126" s="97"/>
      <c r="HK126" s="97"/>
      <c r="HL126" s="97"/>
      <c r="HM126" s="97"/>
      <c r="HN126" s="97"/>
      <c r="HO126" s="97"/>
      <c r="HP126" s="97"/>
      <c r="HQ126" s="97"/>
      <c r="HR126" s="97"/>
      <c r="HS126" s="97"/>
      <c r="HT126" s="97"/>
      <c r="HU126" s="97"/>
      <c r="HV126" s="97"/>
      <c r="HW126" s="97"/>
      <c r="HX126" s="97"/>
      <c r="HY126" s="97"/>
      <c r="HZ126" s="97"/>
      <c r="IA126" s="97"/>
      <c r="IB126" s="97"/>
      <c r="IC126" s="97"/>
      <c r="ID126" s="97"/>
      <c r="IE126" s="97"/>
      <c r="IF126" s="97"/>
      <c r="IG126" s="97"/>
      <c r="IH126" s="97"/>
      <c r="II126" s="97"/>
      <c r="IJ126" s="97"/>
      <c r="IK126" s="97"/>
      <c r="IL126" s="97"/>
      <c r="IM126" s="97"/>
      <c r="IN126" s="97"/>
      <c r="IO126" s="97"/>
      <c r="IP126" s="97"/>
      <c r="IQ126" s="97"/>
      <c r="IR126" s="97"/>
      <c r="IS126" s="97"/>
      <c r="IT126" s="97"/>
      <c r="IU126" s="97"/>
      <c r="IV126" s="97"/>
      <c r="IW126" s="97"/>
      <c r="IX126" s="97"/>
      <c r="IY126" s="97"/>
      <c r="IZ126" s="97"/>
      <c r="JA126" s="97"/>
      <c r="JB126" s="97"/>
      <c r="JC126" s="97"/>
      <c r="JD126" s="97"/>
      <c r="JE126" s="97"/>
      <c r="JF126" s="97"/>
      <c r="JG126" s="97"/>
      <c r="JH126" s="97"/>
      <c r="JI126" s="97"/>
      <c r="JJ126" s="97"/>
      <c r="JK126" s="97"/>
      <c r="JL126" s="97"/>
      <c r="JM126" s="97"/>
      <c r="JN126" s="97"/>
      <c r="JO126" s="97"/>
      <c r="JP126" s="97"/>
      <c r="JQ126" s="97"/>
      <c r="JR126" s="97"/>
      <c r="JS126" s="97"/>
      <c r="JT126" s="97"/>
      <c r="JU126" s="97"/>
      <c r="JV126" s="97"/>
      <c r="JW126" s="97"/>
      <c r="JX126" s="97"/>
      <c r="JY126" s="97"/>
      <c r="JZ126" s="97"/>
      <c r="KA126" s="97"/>
      <c r="KB126" s="97"/>
      <c r="KC126" s="97"/>
      <c r="KD126" s="97"/>
      <c r="KE126" s="97"/>
      <c r="KF126" s="97"/>
      <c r="KG126" s="97"/>
      <c r="KH126" s="97"/>
      <c r="KI126" s="97"/>
      <c r="KJ126" s="97"/>
      <c r="KK126" s="97"/>
      <c r="KL126" s="97"/>
      <c r="KM126" s="97"/>
      <c r="KN126" s="97"/>
      <c r="KO126" s="97"/>
      <c r="KP126" s="97"/>
      <c r="KQ126" s="97"/>
      <c r="KR126" s="97"/>
      <c r="KS126" s="97"/>
      <c r="KT126" s="97"/>
      <c r="KU126" s="97"/>
      <c r="KV126" s="97"/>
      <c r="KW126" s="97"/>
      <c r="KX126" s="97"/>
      <c r="KY126" s="97"/>
      <c r="KZ126" s="97"/>
      <c r="LA126" s="97"/>
      <c r="LB126" s="97"/>
      <c r="LC126" s="97"/>
      <c r="LD126" s="97"/>
      <c r="LE126" s="97"/>
      <c r="LF126" s="97"/>
      <c r="LG126" s="97"/>
      <c r="LH126" s="97"/>
      <c r="LI126" s="97"/>
      <c r="LJ126" s="97"/>
      <c r="LK126" s="97"/>
      <c r="LL126" s="97"/>
      <c r="LM126" s="97"/>
      <c r="LN126" s="97"/>
      <c r="LO126" s="97"/>
      <c r="LP126" s="97"/>
      <c r="LQ126" s="97"/>
      <c r="LR126" s="97"/>
      <c r="LS126" s="97"/>
      <c r="LT126" s="97"/>
      <c r="LU126" s="97"/>
      <c r="LV126" s="97"/>
      <c r="LW126" s="97"/>
      <c r="LX126" s="97"/>
      <c r="LY126" s="97"/>
      <c r="LZ126" s="97"/>
      <c r="MA126" s="97"/>
      <c r="MB126" s="97"/>
      <c r="MC126" s="97"/>
      <c r="MD126" s="97"/>
      <c r="ME126" s="97"/>
      <c r="MF126" s="97"/>
      <c r="MG126" s="97"/>
      <c r="MH126" s="97"/>
      <c r="MI126" s="97"/>
      <c r="MJ126" s="97"/>
      <c r="MK126" s="97"/>
      <c r="ML126" s="97"/>
      <c r="MM126" s="97"/>
      <c r="MN126" s="97"/>
      <c r="MO126" s="97"/>
      <c r="MP126" s="97"/>
      <c r="MQ126" s="97"/>
      <c r="MR126" s="97"/>
      <c r="MS126" s="97"/>
      <c r="MT126" s="97"/>
      <c r="MU126" s="97"/>
      <c r="MV126" s="97"/>
      <c r="MW126" s="97"/>
      <c r="MX126" s="97"/>
      <c r="MY126" s="97"/>
      <c r="MZ126" s="97"/>
      <c r="NA126" s="97"/>
      <c r="NB126" s="97"/>
      <c r="NC126" s="97"/>
      <c r="ND126" s="97"/>
      <c r="NE126" s="97"/>
      <c r="NF126" s="97"/>
      <c r="NG126" s="97"/>
      <c r="NH126" s="97"/>
      <c r="NI126" s="97"/>
      <c r="NJ126" s="97"/>
      <c r="NK126" s="97"/>
      <c r="NL126" s="97"/>
      <c r="NM126" s="97"/>
      <c r="NN126" s="97"/>
      <c r="NO126" s="97"/>
      <c r="NP126" s="97"/>
      <c r="NQ126" s="97"/>
      <c r="NR126" s="97"/>
      <c r="NS126" s="97"/>
      <c r="NT126" s="97"/>
      <c r="NU126" s="97"/>
      <c r="NV126" s="97"/>
      <c r="NW126" s="97"/>
      <c r="NX126" s="97"/>
      <c r="NY126" s="97"/>
      <c r="NZ126" s="97"/>
      <c r="OA126" s="97"/>
      <c r="OB126" s="97"/>
      <c r="OC126" s="97"/>
      <c r="OD126" s="97"/>
      <c r="OE126" s="97"/>
      <c r="OF126" s="97"/>
      <c r="OG126" s="97"/>
      <c r="OH126" s="97"/>
      <c r="OI126" s="97"/>
      <c r="OJ126" s="97"/>
      <c r="OK126" s="97"/>
      <c r="OL126" s="97"/>
      <c r="OM126" s="97"/>
      <c r="ON126" s="97"/>
      <c r="OO126" s="97"/>
      <c r="OP126" s="97"/>
      <c r="OQ126" s="97"/>
      <c r="OR126" s="97"/>
      <c r="OS126" s="97"/>
      <c r="OT126" s="97"/>
      <c r="OU126" s="97"/>
      <c r="OV126" s="97"/>
      <c r="OW126" s="97"/>
      <c r="OX126" s="97"/>
      <c r="OY126" s="97"/>
      <c r="OZ126" s="97"/>
      <c r="PA126" s="97"/>
      <c r="PB126" s="97"/>
      <c r="PC126" s="97"/>
      <c r="PD126" s="97"/>
      <c r="PE126" s="97"/>
      <c r="PF126" s="97"/>
      <c r="PG126" s="97"/>
      <c r="PH126" s="97"/>
      <c r="PI126" s="97"/>
      <c r="PJ126" s="97"/>
      <c r="PK126" s="97"/>
      <c r="PL126" s="97"/>
      <c r="PM126" s="97"/>
      <c r="PN126" s="97"/>
      <c r="PO126" s="97"/>
      <c r="PP126" s="97"/>
      <c r="PQ126" s="97"/>
      <c r="PR126" s="97"/>
      <c r="PS126" s="97"/>
      <c r="PT126" s="97"/>
      <c r="PU126" s="97"/>
      <c r="PV126" s="97"/>
      <c r="PW126" s="97"/>
      <c r="PX126" s="97"/>
      <c r="PY126" s="97"/>
      <c r="PZ126" s="97"/>
      <c r="QA126" s="97"/>
      <c r="QB126" s="97"/>
      <c r="QC126" s="97"/>
      <c r="QD126" s="97"/>
      <c r="QE126" s="97"/>
      <c r="QF126" s="97"/>
      <c r="QG126" s="97"/>
      <c r="QH126" s="97"/>
      <c r="QI126" s="97"/>
      <c r="QJ126" s="97"/>
      <c r="QK126" s="97"/>
      <c r="QL126" s="97"/>
      <c r="QM126" s="97"/>
      <c r="QN126" s="97"/>
      <c r="QO126" s="97"/>
      <c r="QP126" s="97"/>
      <c r="QQ126" s="97"/>
      <c r="QR126" s="97"/>
      <c r="QS126" s="97"/>
      <c r="QT126" s="97"/>
      <c r="QU126" s="97"/>
      <c r="QV126" s="97"/>
      <c r="QW126" s="97"/>
      <c r="QX126" s="97"/>
      <c r="QY126" s="97"/>
      <c r="QZ126" s="97"/>
      <c r="RA126" s="97"/>
      <c r="RB126" s="97"/>
      <c r="RC126" s="97"/>
      <c r="RD126" s="97"/>
      <c r="RE126" s="97"/>
      <c r="RF126" s="97"/>
      <c r="RG126" s="97"/>
      <c r="RH126" s="97"/>
      <c r="RI126" s="97"/>
      <c r="RJ126" s="97"/>
      <c r="RK126" s="97"/>
      <c r="RL126" s="97"/>
      <c r="RM126" s="97"/>
      <c r="RN126" s="97"/>
      <c r="RO126" s="97"/>
      <c r="RP126" s="97"/>
      <c r="RQ126" s="97"/>
      <c r="RR126" s="97"/>
      <c r="RS126" s="97"/>
      <c r="RT126" s="97"/>
      <c r="RU126" s="97"/>
      <c r="RV126" s="97"/>
      <c r="RW126" s="97"/>
      <c r="RX126" s="97"/>
      <c r="RY126" s="97"/>
      <c r="RZ126" s="97"/>
      <c r="SA126" s="97"/>
      <c r="SB126" s="97"/>
      <c r="SC126" s="97"/>
      <c r="SD126" s="97"/>
      <c r="SE126" s="97"/>
      <c r="SF126" s="97"/>
      <c r="SG126" s="97"/>
      <c r="SH126" s="97"/>
      <c r="SI126" s="97"/>
      <c r="SJ126" s="97"/>
      <c r="SK126" s="97"/>
      <c r="SL126" s="97"/>
      <c r="SM126" s="97"/>
      <c r="SN126" s="97"/>
      <c r="SO126" s="97"/>
      <c r="SP126" s="97"/>
      <c r="SQ126" s="97"/>
      <c r="SR126" s="97"/>
      <c r="SS126" s="97"/>
      <c r="ST126" s="97"/>
      <c r="SU126" s="97"/>
      <c r="SV126" s="97"/>
      <c r="SW126" s="97"/>
      <c r="SX126" s="97"/>
      <c r="SY126" s="97"/>
      <c r="SZ126" s="97"/>
      <c r="TA126" s="97"/>
      <c r="TB126" s="97"/>
    </row>
    <row r="127" spans="1:522" s="1" customFormat="1" ht="19.5" customHeight="1" x14ac:dyDescent="0.2">
      <c r="A127" s="12"/>
      <c r="B127" s="11" t="s">
        <v>314</v>
      </c>
      <c r="D127" s="1">
        <v>2018</v>
      </c>
      <c r="E127" s="59" t="s">
        <v>39</v>
      </c>
      <c r="G127" s="9" t="s">
        <v>98</v>
      </c>
      <c r="H127" s="4"/>
      <c r="I127" s="1">
        <f t="shared" ref="I127:I130" si="19">SUM(K127:TB127)</f>
        <v>0</v>
      </c>
      <c r="J127" s="12">
        <f>Tabuľka3[[#This Row],[Stĺpec9]]</f>
        <v>0</v>
      </c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  <c r="DA127" s="97"/>
      <c r="DB127" s="97"/>
      <c r="DC127" s="97"/>
      <c r="DD127" s="97"/>
      <c r="DE127" s="97"/>
      <c r="DF127" s="97"/>
      <c r="DG127" s="97"/>
      <c r="DH127" s="97"/>
      <c r="DI127" s="97"/>
      <c r="DJ127" s="97"/>
      <c r="DK127" s="97"/>
      <c r="DL127" s="97"/>
      <c r="DM127" s="97"/>
      <c r="DN127" s="97"/>
      <c r="DO127" s="97"/>
      <c r="DP127" s="97"/>
      <c r="DQ127" s="97"/>
      <c r="DR127" s="97"/>
      <c r="DS127" s="97"/>
      <c r="DT127" s="97"/>
      <c r="DU127" s="97"/>
      <c r="DV127" s="97"/>
      <c r="DW127" s="97"/>
      <c r="DX127" s="97"/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97"/>
      <c r="EK127" s="97"/>
      <c r="EL127" s="97"/>
      <c r="EM127" s="97"/>
      <c r="EN127" s="97"/>
      <c r="EO127" s="97"/>
      <c r="EP127" s="97"/>
      <c r="EQ127" s="97"/>
      <c r="ER127" s="97"/>
      <c r="ES127" s="97"/>
      <c r="ET127" s="97"/>
      <c r="EU127" s="97"/>
      <c r="EV127" s="97"/>
      <c r="EW127" s="97"/>
      <c r="EX127" s="97"/>
      <c r="EY127" s="97"/>
      <c r="EZ127" s="97"/>
      <c r="FA127" s="97"/>
      <c r="FB127" s="97"/>
      <c r="FC127" s="97"/>
      <c r="FD127" s="97"/>
      <c r="FE127" s="97"/>
      <c r="FF127" s="97"/>
      <c r="FG127" s="97"/>
      <c r="FH127" s="97"/>
      <c r="FI127" s="97"/>
      <c r="FJ127" s="97"/>
      <c r="FK127" s="97"/>
      <c r="FL127" s="97"/>
      <c r="FM127" s="97"/>
      <c r="FN127" s="97"/>
      <c r="FO127" s="97"/>
      <c r="FP127" s="97"/>
      <c r="FQ127" s="97"/>
      <c r="FR127" s="97"/>
      <c r="FS127" s="97"/>
      <c r="FT127" s="97"/>
      <c r="FU127" s="97"/>
      <c r="FV127" s="97"/>
      <c r="FW127" s="97"/>
      <c r="FX127" s="97"/>
      <c r="FY127" s="97"/>
      <c r="FZ127" s="97"/>
      <c r="GA127" s="97"/>
      <c r="GB127" s="97"/>
      <c r="GC127" s="97"/>
      <c r="GD127" s="97"/>
      <c r="GE127" s="97"/>
      <c r="GF127" s="97"/>
      <c r="GG127" s="97"/>
      <c r="GH127" s="97"/>
      <c r="GI127" s="97"/>
      <c r="GJ127" s="97"/>
      <c r="GK127" s="97"/>
      <c r="GL127" s="97"/>
      <c r="GM127" s="97"/>
      <c r="GN127" s="97"/>
      <c r="GO127" s="97"/>
      <c r="GP127" s="97"/>
      <c r="GQ127" s="97"/>
      <c r="GR127" s="97"/>
      <c r="GS127" s="97"/>
      <c r="GT127" s="97"/>
      <c r="GU127" s="97"/>
      <c r="GV127" s="97"/>
      <c r="GW127" s="97"/>
      <c r="GX127" s="97"/>
      <c r="GY127" s="97"/>
      <c r="GZ127" s="97"/>
      <c r="HA127" s="97"/>
      <c r="HB127" s="97"/>
      <c r="HC127" s="97"/>
      <c r="HD127" s="97"/>
      <c r="HE127" s="97"/>
      <c r="HF127" s="97"/>
      <c r="HG127" s="97"/>
      <c r="HH127" s="97"/>
      <c r="HI127" s="97"/>
      <c r="HJ127" s="97"/>
      <c r="HK127" s="97"/>
      <c r="HL127" s="97"/>
      <c r="HM127" s="97"/>
      <c r="HN127" s="97"/>
      <c r="HO127" s="97"/>
      <c r="HP127" s="97"/>
      <c r="HQ127" s="97"/>
      <c r="HR127" s="97"/>
      <c r="HS127" s="97"/>
      <c r="HT127" s="97"/>
      <c r="HU127" s="97"/>
      <c r="HV127" s="97"/>
      <c r="HW127" s="97"/>
      <c r="HX127" s="97"/>
      <c r="HY127" s="97"/>
      <c r="HZ127" s="97"/>
      <c r="IA127" s="97"/>
      <c r="IB127" s="97"/>
      <c r="IC127" s="97"/>
      <c r="ID127" s="97"/>
      <c r="IE127" s="97"/>
      <c r="IF127" s="97"/>
      <c r="IG127" s="97"/>
      <c r="IH127" s="97"/>
      <c r="II127" s="97"/>
      <c r="IJ127" s="97"/>
      <c r="IK127" s="97"/>
      <c r="IL127" s="97"/>
      <c r="IM127" s="97"/>
      <c r="IN127" s="97"/>
      <c r="IO127" s="97"/>
      <c r="IP127" s="97"/>
      <c r="IQ127" s="97"/>
      <c r="IR127" s="97"/>
      <c r="IS127" s="97"/>
      <c r="IT127" s="97"/>
      <c r="IU127" s="97"/>
      <c r="IV127" s="97"/>
      <c r="IW127" s="97"/>
      <c r="IX127" s="97"/>
      <c r="IY127" s="97"/>
      <c r="IZ127" s="97"/>
      <c r="JA127" s="97"/>
      <c r="JB127" s="97"/>
      <c r="JC127" s="97"/>
      <c r="JD127" s="97"/>
      <c r="JE127" s="97"/>
      <c r="JF127" s="97"/>
      <c r="JG127" s="97"/>
      <c r="JH127" s="97"/>
      <c r="JI127" s="97"/>
      <c r="JJ127" s="97"/>
      <c r="JK127" s="97"/>
      <c r="JL127" s="97"/>
      <c r="JM127" s="97"/>
      <c r="JN127" s="97"/>
      <c r="JO127" s="97"/>
      <c r="JP127" s="97"/>
      <c r="JQ127" s="97"/>
      <c r="JR127" s="97"/>
      <c r="JS127" s="97"/>
      <c r="JT127" s="97"/>
      <c r="JU127" s="97"/>
      <c r="JV127" s="97"/>
      <c r="JW127" s="97"/>
      <c r="JX127" s="97"/>
      <c r="JY127" s="97"/>
      <c r="JZ127" s="97"/>
      <c r="KA127" s="97"/>
      <c r="KB127" s="97"/>
      <c r="KC127" s="97"/>
      <c r="KD127" s="97"/>
      <c r="KE127" s="97"/>
      <c r="KF127" s="97"/>
      <c r="KG127" s="97"/>
      <c r="KH127" s="97"/>
      <c r="KI127" s="97"/>
      <c r="KJ127" s="97"/>
      <c r="KK127" s="97"/>
      <c r="KL127" s="97"/>
      <c r="KM127" s="97"/>
      <c r="KN127" s="97"/>
      <c r="KO127" s="97"/>
      <c r="KP127" s="97"/>
      <c r="KQ127" s="97"/>
      <c r="KR127" s="97"/>
      <c r="KS127" s="97"/>
      <c r="KT127" s="97"/>
      <c r="KU127" s="97"/>
      <c r="KV127" s="97"/>
      <c r="KW127" s="97"/>
      <c r="KX127" s="97"/>
      <c r="KY127" s="97"/>
      <c r="KZ127" s="97"/>
      <c r="LA127" s="97"/>
      <c r="LB127" s="97"/>
      <c r="LC127" s="97"/>
      <c r="LD127" s="97"/>
      <c r="LE127" s="97"/>
      <c r="LF127" s="97"/>
      <c r="LG127" s="97"/>
      <c r="LH127" s="97"/>
      <c r="LI127" s="97"/>
      <c r="LJ127" s="97"/>
      <c r="LK127" s="97"/>
      <c r="LL127" s="97"/>
      <c r="LM127" s="97"/>
      <c r="LN127" s="97"/>
      <c r="LO127" s="97"/>
      <c r="LP127" s="97"/>
      <c r="LQ127" s="97"/>
      <c r="LR127" s="97"/>
      <c r="LS127" s="97"/>
      <c r="LT127" s="97"/>
      <c r="LU127" s="97"/>
      <c r="LV127" s="97"/>
      <c r="LW127" s="97"/>
      <c r="LX127" s="97"/>
      <c r="LY127" s="97"/>
      <c r="LZ127" s="97"/>
      <c r="MA127" s="97"/>
      <c r="MB127" s="97"/>
      <c r="MC127" s="97"/>
      <c r="MD127" s="97"/>
      <c r="ME127" s="97"/>
      <c r="MF127" s="97"/>
      <c r="MG127" s="97"/>
      <c r="MH127" s="97"/>
      <c r="MI127" s="97"/>
      <c r="MJ127" s="97"/>
      <c r="MK127" s="97"/>
      <c r="ML127" s="97"/>
      <c r="MM127" s="97"/>
      <c r="MN127" s="97"/>
      <c r="MO127" s="97"/>
      <c r="MP127" s="97"/>
      <c r="MQ127" s="97"/>
      <c r="MR127" s="97"/>
      <c r="MS127" s="97"/>
      <c r="MT127" s="97"/>
      <c r="MU127" s="97"/>
      <c r="MV127" s="97"/>
      <c r="MW127" s="97"/>
      <c r="MX127" s="97"/>
      <c r="MY127" s="97"/>
      <c r="MZ127" s="97"/>
      <c r="NA127" s="97"/>
      <c r="NB127" s="97"/>
      <c r="NC127" s="97"/>
      <c r="ND127" s="97"/>
      <c r="NE127" s="97"/>
      <c r="NF127" s="97"/>
      <c r="NG127" s="97"/>
      <c r="NH127" s="97"/>
      <c r="NI127" s="97"/>
      <c r="NJ127" s="97"/>
      <c r="NK127" s="97"/>
      <c r="NL127" s="97"/>
      <c r="NM127" s="97"/>
      <c r="NN127" s="97"/>
      <c r="NO127" s="97"/>
      <c r="NP127" s="97"/>
      <c r="NQ127" s="97"/>
      <c r="NR127" s="97"/>
      <c r="NS127" s="97"/>
      <c r="NT127" s="97"/>
      <c r="NU127" s="97"/>
      <c r="NV127" s="97"/>
      <c r="NW127" s="97"/>
      <c r="NX127" s="97"/>
      <c r="NY127" s="97"/>
      <c r="NZ127" s="97"/>
      <c r="OA127" s="97"/>
      <c r="OB127" s="97"/>
      <c r="OC127" s="97"/>
      <c r="OD127" s="97"/>
      <c r="OE127" s="97"/>
      <c r="OF127" s="97"/>
      <c r="OG127" s="97"/>
      <c r="OH127" s="97"/>
      <c r="OI127" s="97"/>
      <c r="OJ127" s="97"/>
      <c r="OK127" s="97"/>
      <c r="OL127" s="97"/>
      <c r="OM127" s="97"/>
      <c r="ON127" s="97"/>
      <c r="OO127" s="97"/>
      <c r="OP127" s="97"/>
      <c r="OQ127" s="97"/>
      <c r="OR127" s="97"/>
      <c r="OS127" s="97"/>
      <c r="OT127" s="97"/>
      <c r="OU127" s="97"/>
      <c r="OV127" s="97"/>
      <c r="OW127" s="97"/>
      <c r="OX127" s="97"/>
      <c r="OY127" s="97"/>
      <c r="OZ127" s="97"/>
      <c r="PA127" s="97"/>
      <c r="PB127" s="97"/>
      <c r="PC127" s="97"/>
      <c r="PD127" s="97"/>
      <c r="PE127" s="97"/>
      <c r="PF127" s="97"/>
      <c r="PG127" s="97"/>
      <c r="PH127" s="97"/>
      <c r="PI127" s="97"/>
      <c r="PJ127" s="97"/>
      <c r="PK127" s="97"/>
      <c r="PL127" s="97"/>
      <c r="PM127" s="97"/>
      <c r="PN127" s="97"/>
      <c r="PO127" s="97"/>
      <c r="PP127" s="97"/>
      <c r="PQ127" s="97"/>
      <c r="PR127" s="97"/>
      <c r="PS127" s="97"/>
      <c r="PT127" s="97"/>
      <c r="PU127" s="97"/>
      <c r="PV127" s="97"/>
      <c r="PW127" s="97"/>
      <c r="PX127" s="97"/>
      <c r="PY127" s="97"/>
      <c r="PZ127" s="97"/>
      <c r="QA127" s="97"/>
      <c r="QB127" s="97"/>
      <c r="QC127" s="97"/>
      <c r="QD127" s="97"/>
      <c r="QE127" s="97"/>
      <c r="QF127" s="97"/>
      <c r="QG127" s="97"/>
      <c r="QH127" s="97"/>
      <c r="QI127" s="97"/>
      <c r="QJ127" s="97"/>
      <c r="QK127" s="97"/>
      <c r="QL127" s="97"/>
      <c r="QM127" s="97"/>
      <c r="QN127" s="97"/>
      <c r="QO127" s="97"/>
      <c r="QP127" s="97"/>
      <c r="QQ127" s="97"/>
      <c r="QR127" s="97"/>
      <c r="QS127" s="97"/>
      <c r="QT127" s="97"/>
      <c r="QU127" s="97"/>
      <c r="QV127" s="97"/>
      <c r="QW127" s="97"/>
      <c r="QX127" s="97"/>
      <c r="QY127" s="97"/>
      <c r="QZ127" s="97"/>
      <c r="RA127" s="97"/>
      <c r="RB127" s="97"/>
      <c r="RC127" s="97"/>
      <c r="RD127" s="97"/>
      <c r="RE127" s="97"/>
      <c r="RF127" s="97"/>
      <c r="RG127" s="97"/>
      <c r="RH127" s="97"/>
      <c r="RI127" s="97"/>
      <c r="RJ127" s="97"/>
      <c r="RK127" s="97"/>
      <c r="RL127" s="97"/>
      <c r="RM127" s="97"/>
      <c r="RN127" s="97"/>
      <c r="RO127" s="97"/>
      <c r="RP127" s="97"/>
      <c r="RQ127" s="97"/>
      <c r="RR127" s="97"/>
      <c r="RS127" s="97"/>
      <c r="RT127" s="97"/>
      <c r="RU127" s="97"/>
      <c r="RV127" s="97"/>
      <c r="RW127" s="97"/>
      <c r="RX127" s="97"/>
      <c r="RY127" s="97"/>
      <c r="RZ127" s="97"/>
      <c r="SA127" s="97"/>
      <c r="SB127" s="97"/>
      <c r="SC127" s="97"/>
      <c r="SD127" s="97"/>
      <c r="SE127" s="97"/>
      <c r="SF127" s="97"/>
      <c r="SG127" s="97"/>
      <c r="SH127" s="97"/>
      <c r="SI127" s="97"/>
      <c r="SJ127" s="97"/>
      <c r="SK127" s="97"/>
      <c r="SL127" s="97"/>
      <c r="SM127" s="97"/>
      <c r="SN127" s="97"/>
      <c r="SO127" s="97"/>
      <c r="SP127" s="97"/>
      <c r="SQ127" s="97"/>
      <c r="SR127" s="97"/>
      <c r="SS127" s="97"/>
      <c r="ST127" s="97"/>
      <c r="SU127" s="97"/>
      <c r="SV127" s="97"/>
      <c r="SW127" s="97"/>
      <c r="SX127" s="97"/>
      <c r="SY127" s="97"/>
      <c r="SZ127" s="97"/>
      <c r="TA127" s="97"/>
      <c r="TB127" s="97"/>
    </row>
    <row r="128" spans="1:522" s="1" customFormat="1" ht="19.5" customHeight="1" x14ac:dyDescent="0.2">
      <c r="A128" s="12"/>
      <c r="B128" s="11" t="s">
        <v>499</v>
      </c>
      <c r="C128" s="1">
        <v>13083</v>
      </c>
      <c r="D128" s="1">
        <v>2019</v>
      </c>
      <c r="E128" s="4" t="s">
        <v>92</v>
      </c>
      <c r="F128" s="1">
        <v>8872</v>
      </c>
      <c r="G128" s="9" t="s">
        <v>101</v>
      </c>
      <c r="H128" s="4" t="s">
        <v>19</v>
      </c>
      <c r="I128" s="1">
        <f t="shared" ref="I128:I129" si="20">SUM(K128:TB128)</f>
        <v>0</v>
      </c>
      <c r="J128" s="12">
        <f>Tabuľka3[[#This Row],[Stĺpec9]]+I129</f>
        <v>0</v>
      </c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97"/>
      <c r="GB128" s="9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97"/>
      <c r="JT128" s="97"/>
      <c r="JU128" s="97"/>
      <c r="JV128" s="97"/>
      <c r="JW128" s="97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97"/>
      <c r="LW128" s="97"/>
      <c r="LX128" s="97"/>
      <c r="LY128" s="97"/>
      <c r="LZ128" s="97"/>
      <c r="MA128" s="97"/>
      <c r="MB128" s="97"/>
      <c r="MC128" s="97"/>
      <c r="MD128" s="97"/>
      <c r="ME128" s="97"/>
      <c r="MF128" s="97"/>
      <c r="MG128" s="97"/>
      <c r="MH128" s="97"/>
      <c r="MI128" s="97"/>
      <c r="MJ128" s="97"/>
      <c r="MK128" s="97"/>
      <c r="ML128" s="97"/>
      <c r="MM128" s="97"/>
      <c r="MN128" s="97"/>
      <c r="MO128" s="97"/>
      <c r="MP128" s="97"/>
      <c r="MQ128" s="97"/>
      <c r="MR128" s="97"/>
      <c r="MS128" s="97"/>
      <c r="MT128" s="97"/>
      <c r="MU128" s="97"/>
      <c r="MV128" s="97"/>
      <c r="MW128" s="97"/>
      <c r="MX128" s="97"/>
      <c r="MY128" s="97"/>
      <c r="MZ128" s="97"/>
      <c r="NA128" s="97"/>
      <c r="NB128" s="97"/>
      <c r="NC128" s="97"/>
      <c r="ND128" s="97"/>
      <c r="NE128" s="97"/>
      <c r="NF128" s="97"/>
      <c r="NG128" s="97"/>
      <c r="NH128" s="97"/>
      <c r="NI128" s="97"/>
      <c r="NJ128" s="97"/>
      <c r="NK128" s="97"/>
      <c r="NL128" s="97"/>
      <c r="NM128" s="97"/>
      <c r="NN128" s="97"/>
      <c r="NO128" s="97"/>
      <c r="NP128" s="97"/>
      <c r="NQ128" s="97"/>
      <c r="NR128" s="97"/>
      <c r="NS128" s="97"/>
      <c r="NT128" s="97"/>
      <c r="NU128" s="97"/>
      <c r="NV128" s="97"/>
      <c r="NW128" s="97"/>
      <c r="NX128" s="97"/>
      <c r="NY128" s="97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97"/>
      <c r="OK128" s="97"/>
      <c r="OL128" s="97"/>
      <c r="OM128" s="97"/>
      <c r="ON128" s="97"/>
      <c r="OO128" s="97"/>
      <c r="OP128" s="97"/>
      <c r="OQ128" s="97"/>
      <c r="OR128" s="97"/>
      <c r="OS128" s="97"/>
      <c r="OT128" s="97"/>
      <c r="OU128" s="97"/>
      <c r="OV128" s="97"/>
      <c r="OW128" s="97"/>
      <c r="OX128" s="97"/>
      <c r="OY128" s="97"/>
      <c r="OZ128" s="97"/>
      <c r="PA128" s="97"/>
      <c r="PB128" s="97"/>
      <c r="PC128" s="97"/>
      <c r="PD128" s="97"/>
      <c r="PE128" s="97"/>
      <c r="PF128" s="97"/>
      <c r="PG128" s="97"/>
      <c r="PH128" s="97"/>
      <c r="PI128" s="97"/>
      <c r="PJ128" s="97"/>
      <c r="PK128" s="97"/>
      <c r="PL128" s="97"/>
      <c r="PM128" s="97"/>
      <c r="PN128" s="97"/>
      <c r="PO128" s="97"/>
      <c r="PP128" s="97"/>
      <c r="PQ128" s="97"/>
      <c r="PR128" s="97"/>
      <c r="PS128" s="97"/>
      <c r="PT128" s="97"/>
      <c r="PU128" s="97"/>
      <c r="PV128" s="97"/>
      <c r="PW128" s="97"/>
      <c r="PX128" s="97"/>
      <c r="PY128" s="97"/>
      <c r="PZ128" s="97"/>
      <c r="QA128" s="97"/>
      <c r="QB128" s="97"/>
      <c r="QC128" s="97"/>
      <c r="QD128" s="97"/>
      <c r="QE128" s="97"/>
      <c r="QF128" s="97"/>
      <c r="QG128" s="97"/>
      <c r="QH128" s="97"/>
      <c r="QI128" s="97"/>
      <c r="QJ128" s="97"/>
      <c r="QK128" s="97"/>
      <c r="QL128" s="97"/>
      <c r="QM128" s="97"/>
      <c r="QN128" s="97"/>
      <c r="QO128" s="97"/>
      <c r="QP128" s="97"/>
      <c r="QQ128" s="97"/>
      <c r="QR128" s="97"/>
      <c r="QS128" s="97"/>
      <c r="QT128" s="97"/>
      <c r="QU128" s="97"/>
      <c r="QV128" s="97"/>
      <c r="QW128" s="97"/>
      <c r="QX128" s="97"/>
      <c r="QY128" s="97"/>
      <c r="QZ128" s="97"/>
      <c r="RA128" s="97"/>
      <c r="RB128" s="97"/>
      <c r="RC128" s="97"/>
      <c r="RD128" s="97"/>
      <c r="RE128" s="97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</row>
    <row r="129" spans="1:522" s="1" customFormat="1" ht="18" customHeight="1" x14ac:dyDescent="0.2">
      <c r="A129" s="12"/>
      <c r="B129" s="11"/>
      <c r="E129" s="4" t="s">
        <v>17</v>
      </c>
      <c r="F129" s="1" t="s">
        <v>18</v>
      </c>
      <c r="G129" s="9" t="s">
        <v>98</v>
      </c>
      <c r="H129" s="4"/>
      <c r="I129" s="1">
        <f t="shared" si="20"/>
        <v>0</v>
      </c>
      <c r="J129" s="12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97"/>
      <c r="LW129" s="97"/>
      <c r="LX129" s="97"/>
      <c r="LY129" s="97"/>
      <c r="LZ129" s="97"/>
      <c r="MA129" s="97"/>
      <c r="MB129" s="97"/>
      <c r="MC129" s="97"/>
      <c r="MD129" s="97"/>
      <c r="ME129" s="97"/>
      <c r="MF129" s="97"/>
      <c r="MG129" s="97"/>
      <c r="MH129" s="97"/>
      <c r="MI129" s="97"/>
      <c r="MJ129" s="97"/>
      <c r="MK129" s="97"/>
      <c r="ML129" s="97"/>
      <c r="MM129" s="97"/>
      <c r="MN129" s="97"/>
      <c r="MO129" s="97"/>
      <c r="MP129" s="97"/>
      <c r="MQ129" s="97"/>
      <c r="MR129" s="97"/>
      <c r="MS129" s="97"/>
      <c r="MT129" s="97"/>
      <c r="MU129" s="97"/>
      <c r="MV129" s="97"/>
      <c r="MW129" s="97"/>
      <c r="MX129" s="97"/>
      <c r="MY129" s="97"/>
      <c r="MZ129" s="97"/>
      <c r="NA129" s="97"/>
      <c r="NB129" s="97"/>
      <c r="NC129" s="97"/>
      <c r="ND129" s="97"/>
      <c r="NE129" s="97"/>
      <c r="NF129" s="97"/>
      <c r="NG129" s="97"/>
      <c r="NH129" s="97"/>
      <c r="NI129" s="97"/>
      <c r="NJ129" s="97"/>
      <c r="NK129" s="97"/>
      <c r="NL129" s="97"/>
      <c r="NM129" s="97"/>
      <c r="NN129" s="97"/>
      <c r="NO129" s="97"/>
      <c r="NP129" s="97"/>
      <c r="NQ129" s="97"/>
      <c r="NR129" s="97"/>
      <c r="NS129" s="97"/>
      <c r="NT129" s="97"/>
      <c r="NU129" s="97"/>
      <c r="NV129" s="97"/>
      <c r="NW129" s="97"/>
      <c r="NX129" s="97"/>
      <c r="NY129" s="97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97"/>
      <c r="OK129" s="97"/>
      <c r="OL129" s="97"/>
      <c r="OM129" s="97"/>
      <c r="ON129" s="97"/>
      <c r="OO129" s="97"/>
      <c r="OP129" s="97"/>
      <c r="OQ129" s="97"/>
      <c r="OR129" s="97"/>
      <c r="OS129" s="97"/>
      <c r="OT129" s="97"/>
      <c r="OU129" s="97"/>
      <c r="OV129" s="97"/>
      <c r="OW129" s="97"/>
      <c r="OX129" s="97"/>
      <c r="OY129" s="97"/>
      <c r="OZ129" s="97"/>
      <c r="PA129" s="97"/>
      <c r="PB129" s="97"/>
      <c r="PC129" s="97"/>
      <c r="PD129" s="97"/>
      <c r="PE129" s="97"/>
      <c r="PF129" s="97"/>
      <c r="PG129" s="97"/>
      <c r="PH129" s="97"/>
      <c r="PI129" s="97"/>
      <c r="PJ129" s="97"/>
      <c r="PK129" s="97"/>
      <c r="PL129" s="97"/>
      <c r="PM129" s="97"/>
      <c r="PN129" s="97"/>
      <c r="PO129" s="97"/>
      <c r="PP129" s="97"/>
      <c r="PQ129" s="97"/>
      <c r="PR129" s="97"/>
      <c r="PS129" s="97"/>
      <c r="PT129" s="97"/>
      <c r="PU129" s="97"/>
      <c r="PV129" s="97"/>
      <c r="PW129" s="97"/>
      <c r="PX129" s="97"/>
      <c r="PY129" s="97"/>
      <c r="PZ129" s="97"/>
      <c r="QA129" s="97"/>
      <c r="QB129" s="97"/>
      <c r="QC129" s="97"/>
      <c r="QD129" s="97"/>
      <c r="QE129" s="97"/>
      <c r="QF129" s="97"/>
      <c r="QG129" s="97"/>
      <c r="QH129" s="97"/>
      <c r="QI129" s="97"/>
      <c r="QJ129" s="97"/>
      <c r="QK129" s="97"/>
      <c r="QL129" s="97"/>
      <c r="QM129" s="97"/>
      <c r="QN129" s="97"/>
      <c r="QO129" s="97"/>
      <c r="QP129" s="97"/>
      <c r="QQ129" s="97"/>
      <c r="QR129" s="97"/>
      <c r="QS129" s="97"/>
      <c r="QT129" s="97"/>
      <c r="QU129" s="97"/>
      <c r="QV129" s="97"/>
      <c r="QW129" s="97"/>
      <c r="QX129" s="97"/>
      <c r="QY129" s="97"/>
      <c r="QZ129" s="97"/>
      <c r="RA129" s="97"/>
      <c r="RB129" s="97"/>
      <c r="RC129" s="97"/>
      <c r="RD129" s="97"/>
      <c r="RE129" s="97"/>
      <c r="RF129" s="97"/>
      <c r="RG129" s="97"/>
      <c r="RH129" s="97"/>
      <c r="RI129" s="97"/>
      <c r="RJ129" s="97"/>
      <c r="RK129" s="97"/>
      <c r="RL129" s="97"/>
      <c r="RM129" s="97"/>
      <c r="RN129" s="97"/>
      <c r="RO129" s="97"/>
      <c r="RP129" s="97"/>
      <c r="RQ129" s="97"/>
      <c r="RR129" s="97"/>
      <c r="RS129" s="97"/>
      <c r="RT129" s="97"/>
      <c r="RU129" s="97"/>
      <c r="RV129" s="97"/>
      <c r="RW129" s="97"/>
      <c r="RX129" s="97"/>
      <c r="RY129" s="97"/>
      <c r="RZ129" s="97"/>
      <c r="SA129" s="97"/>
      <c r="SB129" s="97"/>
      <c r="SC129" s="97"/>
      <c r="SD129" s="97"/>
      <c r="SE129" s="97"/>
      <c r="SF129" s="97"/>
      <c r="SG129" s="97"/>
      <c r="SH129" s="97"/>
      <c r="SI129" s="97"/>
      <c r="SJ129" s="97"/>
      <c r="SK129" s="97"/>
      <c r="SL129" s="97"/>
      <c r="SM129" s="97"/>
      <c r="SN129" s="97"/>
      <c r="SO129" s="97"/>
      <c r="SP129" s="97"/>
      <c r="SQ129" s="97"/>
      <c r="SR129" s="97"/>
      <c r="SS129" s="97"/>
      <c r="ST129" s="97"/>
      <c r="SU129" s="97"/>
      <c r="SV129" s="97"/>
      <c r="SW129" s="97"/>
      <c r="SX129" s="97"/>
      <c r="SY129" s="97"/>
      <c r="SZ129" s="97"/>
      <c r="TA129" s="97"/>
      <c r="TB129" s="97"/>
    </row>
    <row r="130" spans="1:522" s="1" customFormat="1" ht="18" customHeight="1" x14ac:dyDescent="0.2">
      <c r="A130" s="12"/>
      <c r="B130" s="11" t="s">
        <v>328</v>
      </c>
      <c r="C130" s="1">
        <v>12160</v>
      </c>
      <c r="D130" s="1">
        <v>2018</v>
      </c>
      <c r="E130" s="59" t="s">
        <v>327</v>
      </c>
      <c r="G130" s="9" t="s">
        <v>100</v>
      </c>
      <c r="H130" s="4" t="s">
        <v>59</v>
      </c>
      <c r="I130" s="1">
        <f t="shared" si="19"/>
        <v>0</v>
      </c>
      <c r="J130" s="12">
        <f>Tabuľka3[[#This Row],[Stĺpec9]]+I131</f>
        <v>0</v>
      </c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  <c r="EO130" s="97"/>
      <c r="EP130" s="97"/>
      <c r="EQ130" s="97"/>
      <c r="ER130" s="97"/>
      <c r="ES130" s="97"/>
      <c r="ET130" s="97"/>
      <c r="EU130" s="97"/>
      <c r="EV130" s="97"/>
      <c r="EW130" s="97"/>
      <c r="EX130" s="97"/>
      <c r="EY130" s="97"/>
      <c r="EZ130" s="97"/>
      <c r="FA130" s="97"/>
      <c r="FB130" s="97"/>
      <c r="FC130" s="97"/>
      <c r="FD130" s="97"/>
      <c r="FE130" s="97"/>
      <c r="FF130" s="97"/>
      <c r="FG130" s="97"/>
      <c r="FH130" s="97"/>
      <c r="FI130" s="97"/>
      <c r="FJ130" s="97"/>
      <c r="FK130" s="97"/>
      <c r="FL130" s="97"/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  <c r="FY130" s="97"/>
      <c r="FZ130" s="97"/>
      <c r="GA130" s="97"/>
      <c r="GB130" s="97"/>
      <c r="GC130" s="97"/>
      <c r="GD130" s="97"/>
      <c r="GE130" s="97"/>
      <c r="GF130" s="97"/>
      <c r="GG130" s="97"/>
      <c r="GH130" s="97"/>
      <c r="GI130" s="97"/>
      <c r="GJ130" s="97"/>
      <c r="GK130" s="97"/>
      <c r="GL130" s="97"/>
      <c r="GM130" s="97"/>
      <c r="GN130" s="97"/>
      <c r="GO130" s="97"/>
      <c r="GP130" s="97"/>
      <c r="GQ130" s="97"/>
      <c r="GR130" s="97"/>
      <c r="GS130" s="97"/>
      <c r="GT130" s="97"/>
      <c r="GU130" s="97"/>
      <c r="GV130" s="97"/>
      <c r="GW130" s="97"/>
      <c r="GX130" s="97"/>
      <c r="GY130" s="97"/>
      <c r="GZ130" s="97"/>
      <c r="HA130" s="97"/>
      <c r="HB130" s="97"/>
      <c r="HC130" s="97"/>
      <c r="HD130" s="97"/>
      <c r="HE130" s="97"/>
      <c r="HF130" s="97"/>
      <c r="HG130" s="97"/>
      <c r="HH130" s="97"/>
      <c r="HI130" s="97"/>
      <c r="HJ130" s="97"/>
      <c r="HK130" s="97"/>
      <c r="HL130" s="97"/>
      <c r="HM130" s="97"/>
      <c r="HN130" s="97"/>
      <c r="HO130" s="97"/>
      <c r="HP130" s="97"/>
      <c r="HQ130" s="97"/>
      <c r="HR130" s="97"/>
      <c r="HS130" s="97"/>
      <c r="HT130" s="97"/>
      <c r="HU130" s="97"/>
      <c r="HV130" s="97"/>
      <c r="HW130" s="97"/>
      <c r="HX130" s="97"/>
      <c r="HY130" s="97"/>
      <c r="HZ130" s="97"/>
      <c r="IA130" s="97"/>
      <c r="IB130" s="97"/>
      <c r="IC130" s="97"/>
      <c r="ID130" s="97"/>
      <c r="IE130" s="97"/>
      <c r="IF130" s="97"/>
      <c r="IG130" s="97"/>
      <c r="IH130" s="97"/>
      <c r="II130" s="97"/>
      <c r="IJ130" s="97"/>
      <c r="IK130" s="97"/>
      <c r="IL130" s="97"/>
      <c r="IM130" s="97"/>
      <c r="IN130" s="97"/>
      <c r="IO130" s="97"/>
      <c r="IP130" s="97"/>
      <c r="IQ130" s="97"/>
      <c r="IR130" s="97"/>
      <c r="IS130" s="97"/>
      <c r="IT130" s="97"/>
      <c r="IU130" s="97"/>
      <c r="IV130" s="97"/>
      <c r="IW130" s="97"/>
      <c r="IX130" s="97"/>
      <c r="IY130" s="97"/>
      <c r="IZ130" s="97"/>
      <c r="JA130" s="97"/>
      <c r="JB130" s="97"/>
      <c r="JC130" s="97"/>
      <c r="JD130" s="97"/>
      <c r="JE130" s="97"/>
      <c r="JF130" s="97"/>
      <c r="JG130" s="97"/>
      <c r="JH130" s="97"/>
      <c r="JI130" s="97"/>
      <c r="JJ130" s="97"/>
      <c r="JK130" s="97"/>
      <c r="JL130" s="97"/>
      <c r="JM130" s="97"/>
      <c r="JN130" s="97"/>
      <c r="JO130" s="97"/>
      <c r="JP130" s="97"/>
      <c r="JQ130" s="97"/>
      <c r="JR130" s="97"/>
      <c r="JS130" s="97"/>
      <c r="JT130" s="97"/>
      <c r="JU130" s="97"/>
      <c r="JV130" s="97"/>
      <c r="JW130" s="97"/>
      <c r="JX130" s="97"/>
      <c r="JY130" s="97"/>
      <c r="JZ130" s="97"/>
      <c r="KA130" s="97"/>
      <c r="KB130" s="97"/>
      <c r="KC130" s="97"/>
      <c r="KD130" s="97"/>
      <c r="KE130" s="97"/>
      <c r="KF130" s="97"/>
      <c r="KG130" s="97"/>
      <c r="KH130" s="97"/>
      <c r="KI130" s="97"/>
      <c r="KJ130" s="97"/>
      <c r="KK130" s="97"/>
      <c r="KL130" s="97"/>
      <c r="KM130" s="97"/>
      <c r="KN130" s="97"/>
      <c r="KO130" s="97"/>
      <c r="KP130" s="97"/>
      <c r="KQ130" s="97"/>
      <c r="KR130" s="97"/>
      <c r="KS130" s="97"/>
      <c r="KT130" s="97"/>
      <c r="KU130" s="97"/>
      <c r="KV130" s="97"/>
      <c r="KW130" s="97"/>
      <c r="KX130" s="97"/>
      <c r="KY130" s="97"/>
      <c r="KZ130" s="97"/>
      <c r="LA130" s="97"/>
      <c r="LB130" s="97"/>
      <c r="LC130" s="97"/>
      <c r="LD130" s="97"/>
      <c r="LE130" s="97"/>
      <c r="LF130" s="97"/>
      <c r="LG130" s="97"/>
      <c r="LH130" s="97"/>
      <c r="LI130" s="97"/>
      <c r="LJ130" s="97"/>
      <c r="LK130" s="97"/>
      <c r="LL130" s="97"/>
      <c r="LM130" s="97"/>
      <c r="LN130" s="97"/>
      <c r="LO130" s="97"/>
      <c r="LP130" s="97"/>
      <c r="LQ130" s="97"/>
      <c r="LR130" s="97"/>
      <c r="LS130" s="97"/>
      <c r="LT130" s="97"/>
      <c r="LU130" s="97"/>
      <c r="LV130" s="97"/>
      <c r="LW130" s="97"/>
      <c r="LX130" s="97"/>
      <c r="LY130" s="97"/>
      <c r="LZ130" s="97"/>
      <c r="MA130" s="97"/>
      <c r="MB130" s="97"/>
      <c r="MC130" s="97"/>
      <c r="MD130" s="97"/>
      <c r="ME130" s="97"/>
      <c r="MF130" s="97"/>
      <c r="MG130" s="97"/>
      <c r="MH130" s="97"/>
      <c r="MI130" s="97"/>
      <c r="MJ130" s="97"/>
      <c r="MK130" s="97"/>
      <c r="ML130" s="97"/>
      <c r="MM130" s="97"/>
      <c r="MN130" s="97"/>
      <c r="MO130" s="97"/>
      <c r="MP130" s="97"/>
      <c r="MQ130" s="97"/>
      <c r="MR130" s="97"/>
      <c r="MS130" s="97"/>
      <c r="MT130" s="97"/>
      <c r="MU130" s="97"/>
      <c r="MV130" s="97"/>
      <c r="MW130" s="97"/>
      <c r="MX130" s="97"/>
      <c r="MY130" s="97"/>
      <c r="MZ130" s="97"/>
      <c r="NA130" s="97"/>
      <c r="NB130" s="97"/>
      <c r="NC130" s="97"/>
      <c r="ND130" s="97"/>
      <c r="NE130" s="97"/>
      <c r="NF130" s="97"/>
      <c r="NG130" s="97"/>
      <c r="NH130" s="97"/>
      <c r="NI130" s="97"/>
      <c r="NJ130" s="97"/>
      <c r="NK130" s="97"/>
      <c r="NL130" s="97"/>
      <c r="NM130" s="97"/>
      <c r="NN130" s="97"/>
      <c r="NO130" s="97"/>
      <c r="NP130" s="97"/>
      <c r="NQ130" s="97"/>
      <c r="NR130" s="97"/>
      <c r="NS130" s="97"/>
      <c r="NT130" s="97"/>
      <c r="NU130" s="97"/>
      <c r="NV130" s="97"/>
      <c r="NW130" s="97"/>
      <c r="NX130" s="97"/>
      <c r="NY130" s="97"/>
      <c r="NZ130" s="97"/>
      <c r="OA130" s="97"/>
      <c r="OB130" s="97"/>
      <c r="OC130" s="97"/>
      <c r="OD130" s="97"/>
      <c r="OE130" s="97"/>
      <c r="OF130" s="97"/>
      <c r="OG130" s="97"/>
      <c r="OH130" s="97"/>
      <c r="OI130" s="97"/>
      <c r="OJ130" s="97"/>
      <c r="OK130" s="97"/>
      <c r="OL130" s="97"/>
      <c r="OM130" s="97"/>
      <c r="ON130" s="97"/>
      <c r="OO130" s="97"/>
      <c r="OP130" s="97"/>
      <c r="OQ130" s="97"/>
      <c r="OR130" s="97"/>
      <c r="OS130" s="97"/>
      <c r="OT130" s="97"/>
      <c r="OU130" s="97"/>
      <c r="OV130" s="97"/>
      <c r="OW130" s="97"/>
      <c r="OX130" s="97"/>
      <c r="OY130" s="97"/>
      <c r="OZ130" s="97"/>
      <c r="PA130" s="97"/>
      <c r="PB130" s="97"/>
      <c r="PC130" s="97"/>
      <c r="PD130" s="97"/>
      <c r="PE130" s="97"/>
      <c r="PF130" s="97"/>
      <c r="PG130" s="97"/>
      <c r="PH130" s="97"/>
      <c r="PI130" s="97"/>
      <c r="PJ130" s="97"/>
      <c r="PK130" s="97"/>
      <c r="PL130" s="97"/>
      <c r="PM130" s="97"/>
      <c r="PN130" s="97"/>
      <c r="PO130" s="97"/>
      <c r="PP130" s="97"/>
      <c r="PQ130" s="97"/>
      <c r="PR130" s="97"/>
      <c r="PS130" s="97"/>
      <c r="PT130" s="97"/>
      <c r="PU130" s="97"/>
      <c r="PV130" s="97"/>
      <c r="PW130" s="97"/>
      <c r="PX130" s="97"/>
      <c r="PY130" s="97"/>
      <c r="PZ130" s="97"/>
      <c r="QA130" s="97"/>
      <c r="QB130" s="97"/>
      <c r="QC130" s="97"/>
      <c r="QD130" s="97"/>
      <c r="QE130" s="97"/>
      <c r="QF130" s="97"/>
      <c r="QG130" s="97"/>
      <c r="QH130" s="97"/>
      <c r="QI130" s="97"/>
      <c r="QJ130" s="97"/>
      <c r="QK130" s="97"/>
      <c r="QL130" s="97"/>
      <c r="QM130" s="97"/>
      <c r="QN130" s="97"/>
      <c r="QO130" s="97"/>
      <c r="QP130" s="97"/>
      <c r="QQ130" s="97"/>
      <c r="QR130" s="97"/>
      <c r="QS130" s="97"/>
      <c r="QT130" s="97"/>
      <c r="QU130" s="97"/>
      <c r="QV130" s="97"/>
      <c r="QW130" s="97"/>
      <c r="QX130" s="97"/>
      <c r="QY130" s="97"/>
      <c r="QZ130" s="97"/>
      <c r="RA130" s="97"/>
      <c r="RB130" s="97"/>
      <c r="RC130" s="97"/>
      <c r="RD130" s="97"/>
      <c r="RE130" s="97"/>
      <c r="RF130" s="97"/>
      <c r="RG130" s="97"/>
      <c r="RH130" s="97"/>
      <c r="RI130" s="97"/>
      <c r="RJ130" s="97"/>
      <c r="RK130" s="97"/>
      <c r="RL130" s="97"/>
      <c r="RM130" s="97"/>
      <c r="RN130" s="97"/>
      <c r="RO130" s="97"/>
      <c r="RP130" s="97"/>
      <c r="RQ130" s="97"/>
      <c r="RR130" s="97"/>
      <c r="RS130" s="97"/>
      <c r="RT130" s="97"/>
      <c r="RU130" s="97"/>
      <c r="RV130" s="97"/>
      <c r="RW130" s="97"/>
      <c r="RX130" s="97"/>
      <c r="RY130" s="97"/>
      <c r="RZ130" s="97"/>
      <c r="SA130" s="97"/>
      <c r="SB130" s="97"/>
      <c r="SC130" s="97"/>
      <c r="SD130" s="97"/>
      <c r="SE130" s="97"/>
      <c r="SF130" s="97"/>
      <c r="SG130" s="97"/>
      <c r="SH130" s="97"/>
      <c r="SI130" s="97"/>
      <c r="SJ130" s="97"/>
      <c r="SK130" s="97"/>
      <c r="SL130" s="97"/>
      <c r="SM130" s="97"/>
      <c r="SN130" s="97"/>
      <c r="SO130" s="97"/>
      <c r="SP130" s="97"/>
      <c r="SQ130" s="97"/>
      <c r="SR130" s="97"/>
      <c r="SS130" s="97"/>
      <c r="ST130" s="97"/>
      <c r="SU130" s="97"/>
      <c r="SV130" s="97"/>
      <c r="SW130" s="97"/>
      <c r="SX130" s="97"/>
      <c r="SY130" s="97"/>
      <c r="SZ130" s="97"/>
      <c r="TA130" s="97"/>
      <c r="TB130" s="97"/>
    </row>
    <row r="131" spans="1:522" s="1" customFormat="1" ht="18" customHeight="1" x14ac:dyDescent="0.2">
      <c r="A131" s="12"/>
      <c r="B131" s="11"/>
      <c r="E131" s="59" t="s">
        <v>243</v>
      </c>
      <c r="F131" s="1">
        <v>9513</v>
      </c>
      <c r="G131" s="9" t="s">
        <v>96</v>
      </c>
      <c r="H131" s="4"/>
      <c r="I131" s="1">
        <f>SUM(K131:TB131)</f>
        <v>0</v>
      </c>
      <c r="J131" s="12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  <c r="DH131" s="97"/>
      <c r="DI131" s="97"/>
      <c r="DJ131" s="97"/>
      <c r="DK131" s="97"/>
      <c r="DL131" s="97"/>
      <c r="DM131" s="97"/>
      <c r="DN131" s="97"/>
      <c r="DO131" s="97"/>
      <c r="DP131" s="97"/>
      <c r="DQ131" s="97"/>
      <c r="DR131" s="97"/>
      <c r="DS131" s="97"/>
      <c r="DT131" s="97"/>
      <c r="DU131" s="97"/>
      <c r="DV131" s="97"/>
      <c r="DW131" s="97"/>
      <c r="DX131" s="97"/>
      <c r="DY131" s="97"/>
      <c r="DZ131" s="97"/>
      <c r="EA131" s="97"/>
      <c r="EB131" s="97"/>
      <c r="EC131" s="97"/>
      <c r="ED131" s="97"/>
      <c r="EE131" s="97"/>
      <c r="EF131" s="97"/>
      <c r="EG131" s="97"/>
      <c r="EH131" s="97"/>
      <c r="EI131" s="97"/>
      <c r="EJ131" s="97"/>
      <c r="EK131" s="97"/>
      <c r="EL131" s="97"/>
      <c r="EM131" s="97"/>
      <c r="EN131" s="97"/>
      <c r="EO131" s="97"/>
      <c r="EP131" s="97"/>
      <c r="EQ131" s="97"/>
      <c r="ER131" s="97"/>
      <c r="ES131" s="97"/>
      <c r="ET131" s="97"/>
      <c r="EU131" s="97"/>
      <c r="EV131" s="97"/>
      <c r="EW131" s="97"/>
      <c r="EX131" s="97"/>
      <c r="EY131" s="97"/>
      <c r="EZ131" s="97"/>
      <c r="FA131" s="97"/>
      <c r="FB131" s="97"/>
      <c r="FC131" s="97"/>
      <c r="FD131" s="97"/>
      <c r="FE131" s="97"/>
      <c r="FF131" s="97"/>
      <c r="FG131" s="97"/>
      <c r="FH131" s="97"/>
      <c r="FI131" s="97"/>
      <c r="FJ131" s="97"/>
      <c r="FK131" s="97"/>
      <c r="FL131" s="97"/>
      <c r="FM131" s="97"/>
      <c r="FN131" s="97"/>
      <c r="FO131" s="97"/>
      <c r="FP131" s="97"/>
      <c r="FQ131" s="97"/>
      <c r="FR131" s="97"/>
      <c r="FS131" s="97"/>
      <c r="FT131" s="97"/>
      <c r="FU131" s="97"/>
      <c r="FV131" s="97"/>
      <c r="FW131" s="97"/>
      <c r="FX131" s="97"/>
      <c r="FY131" s="97"/>
      <c r="FZ131" s="97"/>
      <c r="GA131" s="97"/>
      <c r="GB131" s="97"/>
      <c r="GC131" s="97"/>
      <c r="GD131" s="97"/>
      <c r="GE131" s="97"/>
      <c r="GF131" s="97"/>
      <c r="GG131" s="97"/>
      <c r="GH131" s="97"/>
      <c r="GI131" s="97"/>
      <c r="GJ131" s="97"/>
      <c r="GK131" s="97"/>
      <c r="GL131" s="97"/>
      <c r="GM131" s="97"/>
      <c r="GN131" s="97"/>
      <c r="GO131" s="97"/>
      <c r="GP131" s="97"/>
      <c r="GQ131" s="97"/>
      <c r="GR131" s="97"/>
      <c r="GS131" s="97"/>
      <c r="GT131" s="97"/>
      <c r="GU131" s="97"/>
      <c r="GV131" s="97"/>
      <c r="GW131" s="97"/>
      <c r="GX131" s="97"/>
      <c r="GY131" s="97"/>
      <c r="GZ131" s="97"/>
      <c r="HA131" s="97"/>
      <c r="HB131" s="97"/>
      <c r="HC131" s="97"/>
      <c r="HD131" s="97"/>
      <c r="HE131" s="97"/>
      <c r="HF131" s="97"/>
      <c r="HG131" s="97"/>
      <c r="HH131" s="97"/>
      <c r="HI131" s="97"/>
      <c r="HJ131" s="97"/>
      <c r="HK131" s="97"/>
      <c r="HL131" s="97"/>
      <c r="HM131" s="97"/>
      <c r="HN131" s="97"/>
      <c r="HO131" s="97"/>
      <c r="HP131" s="97"/>
      <c r="HQ131" s="97"/>
      <c r="HR131" s="97"/>
      <c r="HS131" s="97"/>
      <c r="HT131" s="97"/>
      <c r="HU131" s="97"/>
      <c r="HV131" s="97"/>
      <c r="HW131" s="97"/>
      <c r="HX131" s="97"/>
      <c r="HY131" s="97"/>
      <c r="HZ131" s="97"/>
      <c r="IA131" s="97"/>
      <c r="IB131" s="97"/>
      <c r="IC131" s="97"/>
      <c r="ID131" s="97"/>
      <c r="IE131" s="97"/>
      <c r="IF131" s="97"/>
      <c r="IG131" s="97"/>
      <c r="IH131" s="97"/>
      <c r="II131" s="97"/>
      <c r="IJ131" s="97"/>
      <c r="IK131" s="97"/>
      <c r="IL131" s="97"/>
      <c r="IM131" s="97"/>
      <c r="IN131" s="97"/>
      <c r="IO131" s="97"/>
      <c r="IP131" s="97"/>
      <c r="IQ131" s="97"/>
      <c r="IR131" s="97"/>
      <c r="IS131" s="97"/>
      <c r="IT131" s="97"/>
      <c r="IU131" s="97"/>
      <c r="IV131" s="97"/>
      <c r="IW131" s="97"/>
      <c r="IX131" s="97"/>
      <c r="IY131" s="97"/>
      <c r="IZ131" s="97"/>
      <c r="JA131" s="97"/>
      <c r="JB131" s="97"/>
      <c r="JC131" s="97"/>
      <c r="JD131" s="97"/>
      <c r="JE131" s="97"/>
      <c r="JF131" s="97"/>
      <c r="JG131" s="97"/>
      <c r="JH131" s="97"/>
      <c r="JI131" s="97"/>
      <c r="JJ131" s="97"/>
      <c r="JK131" s="97"/>
      <c r="JL131" s="97"/>
      <c r="JM131" s="97"/>
      <c r="JN131" s="97"/>
      <c r="JO131" s="97"/>
      <c r="JP131" s="97"/>
      <c r="JQ131" s="97"/>
      <c r="JR131" s="97"/>
      <c r="JS131" s="97"/>
      <c r="JT131" s="97"/>
      <c r="JU131" s="97"/>
      <c r="JV131" s="97"/>
      <c r="JW131" s="97"/>
      <c r="JX131" s="97"/>
      <c r="JY131" s="97"/>
      <c r="JZ131" s="97"/>
      <c r="KA131" s="97"/>
      <c r="KB131" s="97"/>
      <c r="KC131" s="97"/>
      <c r="KD131" s="97"/>
      <c r="KE131" s="97"/>
      <c r="KF131" s="97"/>
      <c r="KG131" s="97"/>
      <c r="KH131" s="97"/>
      <c r="KI131" s="97"/>
      <c r="KJ131" s="97"/>
      <c r="KK131" s="97"/>
      <c r="KL131" s="97"/>
      <c r="KM131" s="97"/>
      <c r="KN131" s="97"/>
      <c r="KO131" s="97"/>
      <c r="KP131" s="97"/>
      <c r="KQ131" s="97"/>
      <c r="KR131" s="97"/>
      <c r="KS131" s="97"/>
      <c r="KT131" s="97"/>
      <c r="KU131" s="97"/>
      <c r="KV131" s="97"/>
      <c r="KW131" s="97"/>
      <c r="KX131" s="97"/>
      <c r="KY131" s="97"/>
      <c r="KZ131" s="97"/>
      <c r="LA131" s="97"/>
      <c r="LB131" s="97"/>
      <c r="LC131" s="97"/>
      <c r="LD131" s="97"/>
      <c r="LE131" s="97"/>
      <c r="LF131" s="97"/>
      <c r="LG131" s="97"/>
      <c r="LH131" s="97"/>
      <c r="LI131" s="97"/>
      <c r="LJ131" s="97"/>
      <c r="LK131" s="97"/>
      <c r="LL131" s="97"/>
      <c r="LM131" s="97"/>
      <c r="LN131" s="97"/>
      <c r="LO131" s="97"/>
      <c r="LP131" s="97"/>
      <c r="LQ131" s="97"/>
      <c r="LR131" s="97"/>
      <c r="LS131" s="97"/>
      <c r="LT131" s="97"/>
      <c r="LU131" s="97"/>
      <c r="LV131" s="97"/>
      <c r="LW131" s="97"/>
      <c r="LX131" s="97"/>
      <c r="LY131" s="97"/>
      <c r="LZ131" s="97"/>
      <c r="MA131" s="97"/>
      <c r="MB131" s="97"/>
      <c r="MC131" s="97"/>
      <c r="MD131" s="97"/>
      <c r="ME131" s="97"/>
      <c r="MF131" s="97"/>
      <c r="MG131" s="97"/>
      <c r="MH131" s="97"/>
      <c r="MI131" s="97"/>
      <c r="MJ131" s="97"/>
      <c r="MK131" s="97"/>
      <c r="ML131" s="97"/>
      <c r="MM131" s="97"/>
      <c r="MN131" s="97"/>
      <c r="MO131" s="97"/>
      <c r="MP131" s="97"/>
      <c r="MQ131" s="97"/>
      <c r="MR131" s="97"/>
      <c r="MS131" s="97"/>
      <c r="MT131" s="97"/>
      <c r="MU131" s="97"/>
      <c r="MV131" s="97"/>
      <c r="MW131" s="97"/>
      <c r="MX131" s="97"/>
      <c r="MY131" s="97"/>
      <c r="MZ131" s="97"/>
      <c r="NA131" s="97"/>
      <c r="NB131" s="97"/>
      <c r="NC131" s="97"/>
      <c r="ND131" s="97"/>
      <c r="NE131" s="97"/>
      <c r="NF131" s="97"/>
      <c r="NG131" s="97"/>
      <c r="NH131" s="97"/>
      <c r="NI131" s="97"/>
      <c r="NJ131" s="97"/>
      <c r="NK131" s="97"/>
      <c r="NL131" s="97"/>
      <c r="NM131" s="97"/>
      <c r="NN131" s="97"/>
      <c r="NO131" s="97"/>
      <c r="NP131" s="97"/>
      <c r="NQ131" s="97"/>
      <c r="NR131" s="97"/>
      <c r="NS131" s="97"/>
      <c r="NT131" s="97"/>
      <c r="NU131" s="97"/>
      <c r="NV131" s="97"/>
      <c r="NW131" s="97"/>
      <c r="NX131" s="97"/>
      <c r="NY131" s="97"/>
      <c r="NZ131" s="97"/>
      <c r="OA131" s="97"/>
      <c r="OB131" s="97"/>
      <c r="OC131" s="97"/>
      <c r="OD131" s="97"/>
      <c r="OE131" s="97"/>
      <c r="OF131" s="97"/>
      <c r="OG131" s="97"/>
      <c r="OH131" s="97"/>
      <c r="OI131" s="97"/>
      <c r="OJ131" s="97"/>
      <c r="OK131" s="97"/>
      <c r="OL131" s="97"/>
      <c r="OM131" s="97"/>
      <c r="ON131" s="97"/>
      <c r="OO131" s="97"/>
      <c r="OP131" s="97"/>
      <c r="OQ131" s="97"/>
      <c r="OR131" s="97"/>
      <c r="OS131" s="97"/>
      <c r="OT131" s="97"/>
      <c r="OU131" s="97"/>
      <c r="OV131" s="97"/>
      <c r="OW131" s="97"/>
      <c r="OX131" s="97"/>
      <c r="OY131" s="97"/>
      <c r="OZ131" s="97"/>
      <c r="PA131" s="97"/>
      <c r="PB131" s="97"/>
      <c r="PC131" s="97"/>
      <c r="PD131" s="97"/>
      <c r="PE131" s="97"/>
      <c r="PF131" s="97"/>
      <c r="PG131" s="97"/>
      <c r="PH131" s="97"/>
      <c r="PI131" s="97"/>
      <c r="PJ131" s="97"/>
      <c r="PK131" s="97"/>
      <c r="PL131" s="97"/>
      <c r="PM131" s="97"/>
      <c r="PN131" s="97"/>
      <c r="PO131" s="97"/>
      <c r="PP131" s="97"/>
      <c r="PQ131" s="97"/>
      <c r="PR131" s="97"/>
      <c r="PS131" s="97"/>
      <c r="PT131" s="97"/>
      <c r="PU131" s="97"/>
      <c r="PV131" s="97"/>
      <c r="PW131" s="97"/>
      <c r="PX131" s="97"/>
      <c r="PY131" s="97"/>
      <c r="PZ131" s="97"/>
      <c r="QA131" s="97"/>
      <c r="QB131" s="97"/>
      <c r="QC131" s="97"/>
      <c r="QD131" s="97"/>
      <c r="QE131" s="97"/>
      <c r="QF131" s="97"/>
      <c r="QG131" s="97"/>
      <c r="QH131" s="97"/>
      <c r="QI131" s="97"/>
      <c r="QJ131" s="97"/>
      <c r="QK131" s="97"/>
      <c r="QL131" s="97"/>
      <c r="QM131" s="97"/>
      <c r="QN131" s="97"/>
      <c r="QO131" s="97"/>
      <c r="QP131" s="97"/>
      <c r="QQ131" s="97"/>
      <c r="QR131" s="97"/>
      <c r="QS131" s="97"/>
      <c r="QT131" s="97"/>
      <c r="QU131" s="97"/>
      <c r="QV131" s="97"/>
      <c r="QW131" s="97"/>
      <c r="QX131" s="97"/>
      <c r="QY131" s="97"/>
      <c r="QZ131" s="97"/>
      <c r="RA131" s="97"/>
      <c r="RB131" s="97"/>
      <c r="RC131" s="97"/>
      <c r="RD131" s="97"/>
      <c r="RE131" s="97"/>
      <c r="RF131" s="97"/>
      <c r="RG131" s="97"/>
      <c r="RH131" s="97"/>
      <c r="RI131" s="97"/>
      <c r="RJ131" s="97"/>
      <c r="RK131" s="97"/>
      <c r="RL131" s="97"/>
      <c r="RM131" s="97"/>
      <c r="RN131" s="97"/>
      <c r="RO131" s="97"/>
      <c r="RP131" s="97"/>
      <c r="RQ131" s="97"/>
      <c r="RR131" s="97"/>
      <c r="RS131" s="97"/>
      <c r="RT131" s="97"/>
      <c r="RU131" s="97"/>
      <c r="RV131" s="97"/>
      <c r="RW131" s="97"/>
      <c r="RX131" s="97"/>
      <c r="RY131" s="97"/>
      <c r="RZ131" s="97"/>
      <c r="SA131" s="97"/>
      <c r="SB131" s="97"/>
      <c r="SC131" s="97"/>
      <c r="SD131" s="97"/>
      <c r="SE131" s="97"/>
      <c r="SF131" s="97"/>
      <c r="SG131" s="97"/>
      <c r="SH131" s="97"/>
      <c r="SI131" s="97"/>
      <c r="SJ131" s="97"/>
      <c r="SK131" s="97"/>
      <c r="SL131" s="97"/>
      <c r="SM131" s="97"/>
      <c r="SN131" s="97"/>
      <c r="SO131" s="97"/>
      <c r="SP131" s="97"/>
      <c r="SQ131" s="97"/>
      <c r="SR131" s="97"/>
      <c r="SS131" s="97"/>
      <c r="ST131" s="97"/>
      <c r="SU131" s="97"/>
      <c r="SV131" s="97"/>
      <c r="SW131" s="97"/>
      <c r="SX131" s="97"/>
      <c r="SY131" s="97"/>
      <c r="SZ131" s="97"/>
      <c r="TA131" s="97"/>
      <c r="TB131" s="97"/>
    </row>
    <row r="132" spans="1:522" s="1" customFormat="1" ht="18" customHeight="1" x14ac:dyDescent="0.2">
      <c r="A132" s="12"/>
      <c r="B132" s="11" t="s">
        <v>157</v>
      </c>
      <c r="C132" s="1">
        <v>11796</v>
      </c>
      <c r="D132" s="1">
        <v>2018</v>
      </c>
      <c r="E132" s="4" t="s">
        <v>156</v>
      </c>
      <c r="F132" s="1">
        <v>8041</v>
      </c>
      <c r="G132" s="9" t="s">
        <v>98</v>
      </c>
      <c r="H132" s="4" t="s">
        <v>93</v>
      </c>
      <c r="I132" s="1">
        <f>SUM(K132:TB132)</f>
        <v>0</v>
      </c>
      <c r="J132" s="12">
        <f>Tabuľka3[[#This Row],[Stĺpec9]]</f>
        <v>0</v>
      </c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7"/>
      <c r="CV132" s="97"/>
      <c r="CW132" s="97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  <c r="DH132" s="97"/>
      <c r="DI132" s="97"/>
      <c r="DJ132" s="97"/>
      <c r="DK132" s="97"/>
      <c r="DL132" s="97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97"/>
      <c r="EB132" s="97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  <c r="EO132" s="97"/>
      <c r="EP132" s="97"/>
      <c r="EQ132" s="97"/>
      <c r="ER132" s="97"/>
      <c r="ES132" s="97"/>
      <c r="ET132" s="97"/>
      <c r="EU132" s="97"/>
      <c r="EV132" s="97"/>
      <c r="EW132" s="97"/>
      <c r="EX132" s="97"/>
      <c r="EY132" s="97"/>
      <c r="EZ132" s="97"/>
      <c r="FA132" s="97"/>
      <c r="FB132" s="97"/>
      <c r="FC132" s="97"/>
      <c r="FD132" s="97"/>
      <c r="FE132" s="97"/>
      <c r="FF132" s="97"/>
      <c r="FG132" s="97"/>
      <c r="FH132" s="97"/>
      <c r="FI132" s="97"/>
      <c r="FJ132" s="97"/>
      <c r="FK132" s="97"/>
      <c r="FL132" s="97"/>
      <c r="FM132" s="97"/>
      <c r="FN132" s="97"/>
      <c r="FO132" s="97"/>
      <c r="FP132" s="97"/>
      <c r="FQ132" s="97"/>
      <c r="FR132" s="97"/>
      <c r="FS132" s="97"/>
      <c r="FT132" s="97"/>
      <c r="FU132" s="97"/>
      <c r="FV132" s="97"/>
      <c r="FW132" s="97"/>
      <c r="FX132" s="97"/>
      <c r="FY132" s="97"/>
      <c r="FZ132" s="97"/>
      <c r="GA132" s="97"/>
      <c r="GB132" s="97"/>
      <c r="GC132" s="97"/>
      <c r="GD132" s="97"/>
      <c r="GE132" s="97"/>
      <c r="GF132" s="97"/>
      <c r="GG132" s="97"/>
      <c r="GH132" s="97"/>
      <c r="GI132" s="97"/>
      <c r="GJ132" s="97"/>
      <c r="GK132" s="97"/>
      <c r="GL132" s="97"/>
      <c r="GM132" s="97"/>
      <c r="GN132" s="97"/>
      <c r="GO132" s="97"/>
      <c r="GP132" s="97"/>
      <c r="GQ132" s="97"/>
      <c r="GR132" s="97"/>
      <c r="GS132" s="97"/>
      <c r="GT132" s="97"/>
      <c r="GU132" s="97"/>
      <c r="GV132" s="97"/>
      <c r="GW132" s="97"/>
      <c r="GX132" s="97"/>
      <c r="GY132" s="97"/>
      <c r="GZ132" s="97"/>
      <c r="HA132" s="97"/>
      <c r="HB132" s="97"/>
      <c r="HC132" s="97"/>
      <c r="HD132" s="97"/>
      <c r="HE132" s="97"/>
      <c r="HF132" s="97"/>
      <c r="HG132" s="97"/>
      <c r="HH132" s="97"/>
      <c r="HI132" s="97"/>
      <c r="HJ132" s="97"/>
      <c r="HK132" s="97"/>
      <c r="HL132" s="97"/>
      <c r="HM132" s="97"/>
      <c r="HN132" s="97"/>
      <c r="HO132" s="97"/>
      <c r="HP132" s="97"/>
      <c r="HQ132" s="97"/>
      <c r="HR132" s="97"/>
      <c r="HS132" s="97"/>
      <c r="HT132" s="97"/>
      <c r="HU132" s="97"/>
      <c r="HV132" s="97"/>
      <c r="HW132" s="97"/>
      <c r="HX132" s="97"/>
      <c r="HY132" s="97"/>
      <c r="HZ132" s="97"/>
      <c r="IA132" s="97"/>
      <c r="IB132" s="97"/>
      <c r="IC132" s="97"/>
      <c r="ID132" s="97"/>
      <c r="IE132" s="97"/>
      <c r="IF132" s="97"/>
      <c r="IG132" s="97"/>
      <c r="IH132" s="97"/>
      <c r="II132" s="97"/>
      <c r="IJ132" s="97"/>
      <c r="IK132" s="97"/>
      <c r="IL132" s="97"/>
      <c r="IM132" s="97"/>
      <c r="IN132" s="97"/>
      <c r="IO132" s="97"/>
      <c r="IP132" s="97"/>
      <c r="IQ132" s="97"/>
      <c r="IR132" s="97"/>
      <c r="IS132" s="97"/>
      <c r="IT132" s="97"/>
      <c r="IU132" s="97"/>
      <c r="IV132" s="97"/>
      <c r="IW132" s="97"/>
      <c r="IX132" s="97"/>
      <c r="IY132" s="97"/>
      <c r="IZ132" s="97"/>
      <c r="JA132" s="97"/>
      <c r="JB132" s="97"/>
      <c r="JC132" s="97"/>
      <c r="JD132" s="97"/>
      <c r="JE132" s="97"/>
      <c r="JF132" s="97"/>
      <c r="JG132" s="97"/>
      <c r="JH132" s="97"/>
      <c r="JI132" s="97"/>
      <c r="JJ132" s="97"/>
      <c r="JK132" s="97"/>
      <c r="JL132" s="97"/>
      <c r="JM132" s="97"/>
      <c r="JN132" s="97"/>
      <c r="JO132" s="97"/>
      <c r="JP132" s="97"/>
      <c r="JQ132" s="97"/>
      <c r="JR132" s="97"/>
      <c r="JS132" s="97"/>
      <c r="JT132" s="97"/>
      <c r="JU132" s="97"/>
      <c r="JV132" s="97"/>
      <c r="JW132" s="97"/>
      <c r="JX132" s="97"/>
      <c r="JY132" s="97"/>
      <c r="JZ132" s="97"/>
      <c r="KA132" s="97"/>
      <c r="KB132" s="97"/>
      <c r="KC132" s="97"/>
      <c r="KD132" s="97"/>
      <c r="KE132" s="97"/>
      <c r="KF132" s="97"/>
      <c r="KG132" s="97"/>
      <c r="KH132" s="97"/>
      <c r="KI132" s="97"/>
      <c r="KJ132" s="97"/>
      <c r="KK132" s="97"/>
      <c r="KL132" s="97"/>
      <c r="KM132" s="97"/>
      <c r="KN132" s="97"/>
      <c r="KO132" s="97"/>
      <c r="KP132" s="97"/>
      <c r="KQ132" s="97"/>
      <c r="KR132" s="97"/>
      <c r="KS132" s="97"/>
      <c r="KT132" s="97"/>
      <c r="KU132" s="97"/>
      <c r="KV132" s="97"/>
      <c r="KW132" s="97"/>
      <c r="KX132" s="97"/>
      <c r="KY132" s="97"/>
      <c r="KZ132" s="97"/>
      <c r="LA132" s="97"/>
      <c r="LB132" s="97"/>
      <c r="LC132" s="97"/>
      <c r="LD132" s="97"/>
      <c r="LE132" s="97"/>
      <c r="LF132" s="97"/>
      <c r="LG132" s="97"/>
      <c r="LH132" s="97"/>
      <c r="LI132" s="97"/>
      <c r="LJ132" s="97"/>
      <c r="LK132" s="97"/>
      <c r="LL132" s="97"/>
      <c r="LM132" s="97"/>
      <c r="LN132" s="97"/>
      <c r="LO132" s="97"/>
      <c r="LP132" s="97"/>
      <c r="LQ132" s="97"/>
      <c r="LR132" s="97"/>
      <c r="LS132" s="97"/>
      <c r="LT132" s="97"/>
      <c r="LU132" s="97"/>
      <c r="LV132" s="97"/>
      <c r="LW132" s="97"/>
      <c r="LX132" s="97"/>
      <c r="LY132" s="97"/>
      <c r="LZ132" s="97"/>
      <c r="MA132" s="97"/>
      <c r="MB132" s="97"/>
      <c r="MC132" s="97"/>
      <c r="MD132" s="97"/>
      <c r="ME132" s="97"/>
      <c r="MF132" s="97"/>
      <c r="MG132" s="97"/>
      <c r="MH132" s="97"/>
      <c r="MI132" s="97"/>
      <c r="MJ132" s="97"/>
      <c r="MK132" s="97"/>
      <c r="ML132" s="97"/>
      <c r="MM132" s="97"/>
      <c r="MN132" s="97"/>
      <c r="MO132" s="97"/>
      <c r="MP132" s="97"/>
      <c r="MQ132" s="97"/>
      <c r="MR132" s="97"/>
      <c r="MS132" s="97"/>
      <c r="MT132" s="97"/>
      <c r="MU132" s="97"/>
      <c r="MV132" s="97"/>
      <c r="MW132" s="97"/>
      <c r="MX132" s="97"/>
      <c r="MY132" s="97"/>
      <c r="MZ132" s="97"/>
      <c r="NA132" s="97"/>
      <c r="NB132" s="97"/>
      <c r="NC132" s="97"/>
      <c r="ND132" s="97"/>
      <c r="NE132" s="97"/>
      <c r="NF132" s="97"/>
      <c r="NG132" s="97"/>
      <c r="NH132" s="97"/>
      <c r="NI132" s="97"/>
      <c r="NJ132" s="97"/>
      <c r="NK132" s="97"/>
      <c r="NL132" s="97"/>
      <c r="NM132" s="97"/>
      <c r="NN132" s="97"/>
      <c r="NO132" s="97"/>
      <c r="NP132" s="97"/>
      <c r="NQ132" s="97"/>
      <c r="NR132" s="97"/>
      <c r="NS132" s="97"/>
      <c r="NT132" s="97"/>
      <c r="NU132" s="97"/>
      <c r="NV132" s="97"/>
      <c r="NW132" s="97"/>
      <c r="NX132" s="97"/>
      <c r="NY132" s="97"/>
      <c r="NZ132" s="97"/>
      <c r="OA132" s="97"/>
      <c r="OB132" s="97"/>
      <c r="OC132" s="97"/>
      <c r="OD132" s="97"/>
      <c r="OE132" s="97"/>
      <c r="OF132" s="97"/>
      <c r="OG132" s="97"/>
      <c r="OH132" s="97"/>
      <c r="OI132" s="97"/>
      <c r="OJ132" s="97"/>
      <c r="OK132" s="97"/>
      <c r="OL132" s="97"/>
      <c r="OM132" s="97"/>
      <c r="ON132" s="97"/>
      <c r="OO132" s="97"/>
      <c r="OP132" s="97"/>
      <c r="OQ132" s="97"/>
      <c r="OR132" s="97"/>
      <c r="OS132" s="97"/>
      <c r="OT132" s="97"/>
      <c r="OU132" s="97"/>
      <c r="OV132" s="97"/>
      <c r="OW132" s="97"/>
      <c r="OX132" s="97"/>
      <c r="OY132" s="97"/>
      <c r="OZ132" s="97"/>
      <c r="PA132" s="97"/>
      <c r="PB132" s="97"/>
      <c r="PC132" s="97"/>
      <c r="PD132" s="97"/>
      <c r="PE132" s="97"/>
      <c r="PF132" s="97"/>
      <c r="PG132" s="97"/>
      <c r="PH132" s="97"/>
      <c r="PI132" s="97"/>
      <c r="PJ132" s="97"/>
      <c r="PK132" s="97"/>
      <c r="PL132" s="97"/>
      <c r="PM132" s="97"/>
      <c r="PN132" s="97"/>
      <c r="PO132" s="97"/>
      <c r="PP132" s="97"/>
      <c r="PQ132" s="97"/>
      <c r="PR132" s="97"/>
      <c r="PS132" s="97"/>
      <c r="PT132" s="97"/>
      <c r="PU132" s="97"/>
      <c r="PV132" s="97"/>
      <c r="PW132" s="97"/>
      <c r="PX132" s="97"/>
      <c r="PY132" s="97"/>
      <c r="PZ132" s="97"/>
      <c r="QA132" s="97"/>
      <c r="QB132" s="97"/>
      <c r="QC132" s="97"/>
      <c r="QD132" s="97"/>
      <c r="QE132" s="97"/>
      <c r="QF132" s="97"/>
      <c r="QG132" s="97"/>
      <c r="QH132" s="97"/>
      <c r="QI132" s="97"/>
      <c r="QJ132" s="97"/>
      <c r="QK132" s="97"/>
      <c r="QL132" s="97"/>
      <c r="QM132" s="97"/>
      <c r="QN132" s="97"/>
      <c r="QO132" s="97"/>
      <c r="QP132" s="97"/>
      <c r="QQ132" s="97"/>
      <c r="QR132" s="97"/>
      <c r="QS132" s="97"/>
      <c r="QT132" s="97"/>
      <c r="QU132" s="97"/>
      <c r="QV132" s="97"/>
      <c r="QW132" s="97"/>
      <c r="QX132" s="97"/>
      <c r="QY132" s="97"/>
      <c r="QZ132" s="97"/>
      <c r="RA132" s="97"/>
      <c r="RB132" s="97"/>
      <c r="RC132" s="97"/>
      <c r="RD132" s="97"/>
      <c r="RE132" s="97"/>
      <c r="RF132" s="97"/>
      <c r="RG132" s="97"/>
      <c r="RH132" s="97"/>
      <c r="RI132" s="97"/>
      <c r="RJ132" s="97"/>
      <c r="RK132" s="97"/>
      <c r="RL132" s="97"/>
      <c r="RM132" s="97"/>
      <c r="RN132" s="97"/>
      <c r="RO132" s="97"/>
      <c r="RP132" s="97"/>
      <c r="RQ132" s="97"/>
      <c r="RR132" s="97"/>
      <c r="RS132" s="97"/>
      <c r="RT132" s="97"/>
      <c r="RU132" s="97"/>
      <c r="RV132" s="97"/>
      <c r="RW132" s="97"/>
      <c r="RX132" s="97"/>
      <c r="RY132" s="97"/>
      <c r="RZ132" s="97"/>
      <c r="SA132" s="97"/>
      <c r="SB132" s="97"/>
      <c r="SC132" s="97"/>
      <c r="SD132" s="97"/>
      <c r="SE132" s="97"/>
      <c r="SF132" s="97"/>
      <c r="SG132" s="97"/>
      <c r="SH132" s="97"/>
      <c r="SI132" s="97"/>
      <c r="SJ132" s="97"/>
      <c r="SK132" s="97"/>
      <c r="SL132" s="97"/>
      <c r="SM132" s="97"/>
      <c r="SN132" s="97"/>
      <c r="SO132" s="97"/>
      <c r="SP132" s="97"/>
      <c r="SQ132" s="97"/>
      <c r="SR132" s="97"/>
      <c r="SS132" s="97"/>
      <c r="ST132" s="97"/>
      <c r="SU132" s="97"/>
      <c r="SV132" s="97"/>
      <c r="SW132" s="97"/>
      <c r="SX132" s="97"/>
      <c r="SY132" s="97"/>
      <c r="SZ132" s="97"/>
      <c r="TA132" s="97"/>
      <c r="TB132" s="97"/>
    </row>
    <row r="133" spans="1:522" s="1" customFormat="1" ht="18" customHeight="1" x14ac:dyDescent="0.2">
      <c r="A133" s="12"/>
      <c r="B133" s="11" t="s">
        <v>374</v>
      </c>
      <c r="C133" s="1">
        <v>11639</v>
      </c>
      <c r="E133" s="4" t="s">
        <v>373</v>
      </c>
      <c r="F133" s="1">
        <v>7779</v>
      </c>
      <c r="G133" s="9" t="s">
        <v>98</v>
      </c>
      <c r="H133" s="4" t="s">
        <v>44</v>
      </c>
      <c r="I133" s="1">
        <f>SUM(K133:TB133)</f>
        <v>0</v>
      </c>
      <c r="J133" s="12">
        <f>Tabuľka3[[#This Row],[Stĺpec9]]</f>
        <v>0</v>
      </c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7"/>
      <c r="BS133" s="97"/>
      <c r="BT133" s="97"/>
      <c r="BU133" s="97"/>
      <c r="BV133" s="97"/>
      <c r="BW133" s="97"/>
      <c r="BX133" s="97"/>
      <c r="BY133" s="97"/>
      <c r="BZ133" s="97"/>
      <c r="CA133" s="97"/>
      <c r="CB133" s="97"/>
      <c r="CC133" s="97"/>
      <c r="CD133" s="97"/>
      <c r="CE133" s="97"/>
      <c r="CF133" s="9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7"/>
      <c r="CV133" s="97"/>
      <c r="CW133" s="97"/>
      <c r="CX133" s="97"/>
      <c r="CY133" s="97"/>
      <c r="CZ133" s="97"/>
      <c r="DA133" s="97"/>
      <c r="DB133" s="97"/>
      <c r="DC133" s="97"/>
      <c r="DD133" s="97"/>
      <c r="DE133" s="97"/>
      <c r="DF133" s="97"/>
      <c r="DG133" s="97"/>
      <c r="DH133" s="97"/>
      <c r="DI133" s="97"/>
      <c r="DJ133" s="97"/>
      <c r="DK133" s="97"/>
      <c r="DL133" s="97"/>
      <c r="DM133" s="97"/>
      <c r="DN133" s="97"/>
      <c r="DO133" s="97"/>
      <c r="DP133" s="97"/>
      <c r="DQ133" s="97"/>
      <c r="DR133" s="97"/>
      <c r="DS133" s="97"/>
      <c r="DT133" s="97"/>
      <c r="DU133" s="97"/>
      <c r="DV133" s="97"/>
      <c r="DW133" s="97"/>
      <c r="DX133" s="97"/>
      <c r="DY133" s="97"/>
      <c r="DZ133" s="97"/>
      <c r="EA133" s="97"/>
      <c r="EB133" s="97"/>
      <c r="EC133" s="97"/>
      <c r="ED133" s="97"/>
      <c r="EE133" s="97"/>
      <c r="EF133" s="97"/>
      <c r="EG133" s="97"/>
      <c r="EH133" s="97"/>
      <c r="EI133" s="97"/>
      <c r="EJ133" s="97"/>
      <c r="EK133" s="97"/>
      <c r="EL133" s="97"/>
      <c r="EM133" s="97"/>
      <c r="EN133" s="97"/>
      <c r="EO133" s="97"/>
      <c r="EP133" s="97"/>
      <c r="EQ133" s="97"/>
      <c r="ER133" s="97"/>
      <c r="ES133" s="97"/>
      <c r="ET133" s="97"/>
      <c r="EU133" s="97"/>
      <c r="EV133" s="97"/>
      <c r="EW133" s="97"/>
      <c r="EX133" s="97"/>
      <c r="EY133" s="97"/>
      <c r="EZ133" s="97"/>
      <c r="FA133" s="97"/>
      <c r="FB133" s="97"/>
      <c r="FC133" s="97"/>
      <c r="FD133" s="97"/>
      <c r="FE133" s="97"/>
      <c r="FF133" s="97"/>
      <c r="FG133" s="97"/>
      <c r="FH133" s="97"/>
      <c r="FI133" s="97"/>
      <c r="FJ133" s="97"/>
      <c r="FK133" s="97"/>
      <c r="FL133" s="97"/>
      <c r="FM133" s="97"/>
      <c r="FN133" s="97"/>
      <c r="FO133" s="97"/>
      <c r="FP133" s="97"/>
      <c r="FQ133" s="97"/>
      <c r="FR133" s="97"/>
      <c r="FS133" s="97"/>
      <c r="FT133" s="97"/>
      <c r="FU133" s="97"/>
      <c r="FV133" s="97"/>
      <c r="FW133" s="97"/>
      <c r="FX133" s="97"/>
      <c r="FY133" s="97"/>
      <c r="FZ133" s="97"/>
      <c r="GA133" s="97"/>
      <c r="GB133" s="97"/>
      <c r="GC133" s="97"/>
      <c r="GD133" s="97"/>
      <c r="GE133" s="97"/>
      <c r="GF133" s="97"/>
      <c r="GG133" s="97"/>
      <c r="GH133" s="97"/>
      <c r="GI133" s="97"/>
      <c r="GJ133" s="97"/>
      <c r="GK133" s="97"/>
      <c r="GL133" s="97"/>
      <c r="GM133" s="97"/>
      <c r="GN133" s="97"/>
      <c r="GO133" s="97"/>
      <c r="GP133" s="97"/>
      <c r="GQ133" s="97"/>
      <c r="GR133" s="97"/>
      <c r="GS133" s="97"/>
      <c r="GT133" s="97"/>
      <c r="GU133" s="97"/>
      <c r="GV133" s="97"/>
      <c r="GW133" s="97"/>
      <c r="GX133" s="97"/>
      <c r="GY133" s="97"/>
      <c r="GZ133" s="97"/>
      <c r="HA133" s="97"/>
      <c r="HB133" s="97"/>
      <c r="HC133" s="97"/>
      <c r="HD133" s="97"/>
      <c r="HE133" s="97"/>
      <c r="HF133" s="97"/>
      <c r="HG133" s="97"/>
      <c r="HH133" s="97"/>
      <c r="HI133" s="97"/>
      <c r="HJ133" s="97"/>
      <c r="HK133" s="97"/>
      <c r="HL133" s="97"/>
      <c r="HM133" s="97"/>
      <c r="HN133" s="97"/>
      <c r="HO133" s="97"/>
      <c r="HP133" s="97"/>
      <c r="HQ133" s="97"/>
      <c r="HR133" s="97"/>
      <c r="HS133" s="97"/>
      <c r="HT133" s="97"/>
      <c r="HU133" s="97"/>
      <c r="HV133" s="97"/>
      <c r="HW133" s="97"/>
      <c r="HX133" s="97"/>
      <c r="HY133" s="97"/>
      <c r="HZ133" s="97"/>
      <c r="IA133" s="97"/>
      <c r="IB133" s="97"/>
      <c r="IC133" s="97"/>
      <c r="ID133" s="97"/>
      <c r="IE133" s="97"/>
      <c r="IF133" s="97"/>
      <c r="IG133" s="97"/>
      <c r="IH133" s="97"/>
      <c r="II133" s="97"/>
      <c r="IJ133" s="97"/>
      <c r="IK133" s="97"/>
      <c r="IL133" s="97"/>
      <c r="IM133" s="97"/>
      <c r="IN133" s="97"/>
      <c r="IO133" s="97"/>
      <c r="IP133" s="97"/>
      <c r="IQ133" s="97"/>
      <c r="IR133" s="97"/>
      <c r="IS133" s="97"/>
      <c r="IT133" s="97"/>
      <c r="IU133" s="97"/>
      <c r="IV133" s="97"/>
      <c r="IW133" s="97"/>
      <c r="IX133" s="97"/>
      <c r="IY133" s="97"/>
      <c r="IZ133" s="97"/>
      <c r="JA133" s="97"/>
      <c r="JB133" s="97"/>
      <c r="JC133" s="97"/>
      <c r="JD133" s="97"/>
      <c r="JE133" s="97"/>
      <c r="JF133" s="97"/>
      <c r="JG133" s="97"/>
      <c r="JH133" s="97"/>
      <c r="JI133" s="97"/>
      <c r="JJ133" s="97"/>
      <c r="JK133" s="97"/>
      <c r="JL133" s="97"/>
      <c r="JM133" s="97"/>
      <c r="JN133" s="97"/>
      <c r="JO133" s="97"/>
      <c r="JP133" s="97"/>
      <c r="JQ133" s="97"/>
      <c r="JR133" s="97"/>
      <c r="JS133" s="97"/>
      <c r="JT133" s="97"/>
      <c r="JU133" s="97"/>
      <c r="JV133" s="97"/>
      <c r="JW133" s="97"/>
      <c r="JX133" s="97"/>
      <c r="JY133" s="97"/>
      <c r="JZ133" s="97"/>
      <c r="KA133" s="97"/>
      <c r="KB133" s="97"/>
      <c r="KC133" s="97"/>
      <c r="KD133" s="97"/>
      <c r="KE133" s="97"/>
      <c r="KF133" s="97"/>
      <c r="KG133" s="97"/>
      <c r="KH133" s="97"/>
      <c r="KI133" s="97"/>
      <c r="KJ133" s="97"/>
      <c r="KK133" s="97"/>
      <c r="KL133" s="97"/>
      <c r="KM133" s="97"/>
      <c r="KN133" s="97"/>
      <c r="KO133" s="97"/>
      <c r="KP133" s="97"/>
      <c r="KQ133" s="97"/>
      <c r="KR133" s="97"/>
      <c r="KS133" s="97"/>
      <c r="KT133" s="97"/>
      <c r="KU133" s="97"/>
      <c r="KV133" s="97"/>
      <c r="KW133" s="97"/>
      <c r="KX133" s="97"/>
      <c r="KY133" s="97"/>
      <c r="KZ133" s="97"/>
      <c r="LA133" s="97"/>
      <c r="LB133" s="97"/>
      <c r="LC133" s="97"/>
      <c r="LD133" s="97"/>
      <c r="LE133" s="97"/>
      <c r="LF133" s="97"/>
      <c r="LG133" s="97"/>
      <c r="LH133" s="97"/>
      <c r="LI133" s="97"/>
      <c r="LJ133" s="97"/>
      <c r="LK133" s="97"/>
      <c r="LL133" s="97"/>
      <c r="LM133" s="97"/>
      <c r="LN133" s="97"/>
      <c r="LO133" s="97"/>
      <c r="LP133" s="97"/>
      <c r="LQ133" s="97"/>
      <c r="LR133" s="97"/>
      <c r="LS133" s="97"/>
      <c r="LT133" s="97"/>
      <c r="LU133" s="97"/>
      <c r="LV133" s="97"/>
      <c r="LW133" s="97"/>
      <c r="LX133" s="97"/>
      <c r="LY133" s="97"/>
      <c r="LZ133" s="97"/>
      <c r="MA133" s="97"/>
      <c r="MB133" s="97"/>
      <c r="MC133" s="97"/>
      <c r="MD133" s="97"/>
      <c r="ME133" s="97"/>
      <c r="MF133" s="97"/>
      <c r="MG133" s="97"/>
      <c r="MH133" s="97"/>
      <c r="MI133" s="97"/>
      <c r="MJ133" s="97"/>
      <c r="MK133" s="97"/>
      <c r="ML133" s="97"/>
      <c r="MM133" s="97"/>
      <c r="MN133" s="97"/>
      <c r="MO133" s="97"/>
      <c r="MP133" s="97"/>
      <c r="MQ133" s="97"/>
      <c r="MR133" s="97"/>
      <c r="MS133" s="97"/>
      <c r="MT133" s="97"/>
      <c r="MU133" s="97"/>
      <c r="MV133" s="97"/>
      <c r="MW133" s="97"/>
      <c r="MX133" s="97"/>
      <c r="MY133" s="97"/>
      <c r="MZ133" s="97"/>
      <c r="NA133" s="97"/>
      <c r="NB133" s="97"/>
      <c r="NC133" s="97"/>
      <c r="ND133" s="97"/>
      <c r="NE133" s="97"/>
      <c r="NF133" s="97"/>
      <c r="NG133" s="97"/>
      <c r="NH133" s="97"/>
      <c r="NI133" s="97"/>
      <c r="NJ133" s="97"/>
      <c r="NK133" s="97"/>
      <c r="NL133" s="97"/>
      <c r="NM133" s="97"/>
      <c r="NN133" s="97"/>
      <c r="NO133" s="97"/>
      <c r="NP133" s="97"/>
      <c r="NQ133" s="97"/>
      <c r="NR133" s="97"/>
      <c r="NS133" s="97"/>
      <c r="NT133" s="97"/>
      <c r="NU133" s="97"/>
      <c r="NV133" s="97"/>
      <c r="NW133" s="97"/>
      <c r="NX133" s="97"/>
      <c r="NY133" s="97"/>
      <c r="NZ133" s="97"/>
      <c r="OA133" s="97"/>
      <c r="OB133" s="97"/>
      <c r="OC133" s="97"/>
      <c r="OD133" s="97"/>
      <c r="OE133" s="97"/>
      <c r="OF133" s="97"/>
      <c r="OG133" s="97"/>
      <c r="OH133" s="97"/>
      <c r="OI133" s="97"/>
      <c r="OJ133" s="97"/>
      <c r="OK133" s="97"/>
      <c r="OL133" s="97"/>
      <c r="OM133" s="97"/>
      <c r="ON133" s="97"/>
      <c r="OO133" s="97"/>
      <c r="OP133" s="97"/>
      <c r="OQ133" s="97"/>
      <c r="OR133" s="97"/>
      <c r="OS133" s="97"/>
      <c r="OT133" s="97"/>
      <c r="OU133" s="97"/>
      <c r="OV133" s="97"/>
      <c r="OW133" s="97"/>
      <c r="OX133" s="97"/>
      <c r="OY133" s="97"/>
      <c r="OZ133" s="97"/>
      <c r="PA133" s="97"/>
      <c r="PB133" s="97"/>
      <c r="PC133" s="97"/>
      <c r="PD133" s="97"/>
      <c r="PE133" s="97"/>
      <c r="PF133" s="97"/>
      <c r="PG133" s="97"/>
      <c r="PH133" s="97"/>
      <c r="PI133" s="97"/>
      <c r="PJ133" s="97"/>
      <c r="PK133" s="97"/>
      <c r="PL133" s="97"/>
      <c r="PM133" s="97"/>
      <c r="PN133" s="97"/>
      <c r="PO133" s="97"/>
      <c r="PP133" s="97"/>
      <c r="PQ133" s="97"/>
      <c r="PR133" s="97"/>
      <c r="PS133" s="97"/>
      <c r="PT133" s="97"/>
      <c r="PU133" s="97"/>
      <c r="PV133" s="97"/>
      <c r="PW133" s="97"/>
      <c r="PX133" s="97"/>
      <c r="PY133" s="97"/>
      <c r="PZ133" s="97"/>
      <c r="QA133" s="97"/>
      <c r="QB133" s="97"/>
      <c r="QC133" s="97"/>
      <c r="QD133" s="97"/>
      <c r="QE133" s="97"/>
      <c r="QF133" s="97"/>
      <c r="QG133" s="97"/>
      <c r="QH133" s="97"/>
      <c r="QI133" s="97"/>
      <c r="QJ133" s="97"/>
      <c r="QK133" s="97"/>
      <c r="QL133" s="97"/>
      <c r="QM133" s="97"/>
      <c r="QN133" s="97"/>
      <c r="QO133" s="97"/>
      <c r="QP133" s="97"/>
      <c r="QQ133" s="97"/>
      <c r="QR133" s="97"/>
      <c r="QS133" s="97"/>
      <c r="QT133" s="97"/>
      <c r="QU133" s="97"/>
      <c r="QV133" s="97"/>
      <c r="QW133" s="97"/>
      <c r="QX133" s="97"/>
      <c r="QY133" s="97"/>
      <c r="QZ133" s="97"/>
      <c r="RA133" s="97"/>
      <c r="RB133" s="97"/>
      <c r="RC133" s="97"/>
      <c r="RD133" s="97"/>
      <c r="RE133" s="97"/>
      <c r="RF133" s="97"/>
      <c r="RG133" s="97"/>
      <c r="RH133" s="97"/>
      <c r="RI133" s="97"/>
      <c r="RJ133" s="97"/>
      <c r="RK133" s="97"/>
      <c r="RL133" s="97"/>
      <c r="RM133" s="97"/>
      <c r="RN133" s="97"/>
      <c r="RO133" s="97"/>
      <c r="RP133" s="97"/>
      <c r="RQ133" s="97"/>
      <c r="RR133" s="97"/>
      <c r="RS133" s="97"/>
      <c r="RT133" s="97"/>
      <c r="RU133" s="97"/>
      <c r="RV133" s="97"/>
      <c r="RW133" s="97"/>
      <c r="RX133" s="97"/>
      <c r="RY133" s="97"/>
      <c r="RZ133" s="97"/>
      <c r="SA133" s="97"/>
      <c r="SB133" s="97"/>
      <c r="SC133" s="97"/>
      <c r="SD133" s="97"/>
      <c r="SE133" s="97"/>
      <c r="SF133" s="97"/>
      <c r="SG133" s="97"/>
      <c r="SH133" s="97"/>
      <c r="SI133" s="97"/>
      <c r="SJ133" s="97"/>
      <c r="SK133" s="97"/>
      <c r="SL133" s="97"/>
      <c r="SM133" s="97"/>
      <c r="SN133" s="97"/>
      <c r="SO133" s="97"/>
      <c r="SP133" s="97"/>
      <c r="SQ133" s="97"/>
      <c r="SR133" s="97"/>
      <c r="SS133" s="97"/>
      <c r="ST133" s="97"/>
      <c r="SU133" s="97"/>
      <c r="SV133" s="97"/>
      <c r="SW133" s="97"/>
      <c r="SX133" s="97"/>
      <c r="SY133" s="97"/>
      <c r="SZ133" s="97"/>
      <c r="TA133" s="97"/>
      <c r="TB133" s="97"/>
    </row>
    <row r="134" spans="1:522" s="1" customFormat="1" ht="18" customHeight="1" x14ac:dyDescent="0.2">
      <c r="A134" s="12"/>
      <c r="B134" s="11" t="s">
        <v>287</v>
      </c>
      <c r="C134" s="1">
        <v>12296</v>
      </c>
      <c r="D134" s="1">
        <v>2019</v>
      </c>
      <c r="E134" s="4" t="s">
        <v>36</v>
      </c>
      <c r="F134" s="9">
        <v>7998</v>
      </c>
      <c r="G134" s="9" t="s">
        <v>98</v>
      </c>
      <c r="H134" s="4" t="s">
        <v>46</v>
      </c>
      <c r="I134" s="1">
        <f>SUM(K134:TB134)</f>
        <v>0</v>
      </c>
      <c r="J134" s="12">
        <f>Tabuľka3[[#This Row],[Stĺpec9]]</f>
        <v>0</v>
      </c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  <c r="DH134" s="97"/>
      <c r="DI134" s="97"/>
      <c r="DJ134" s="97"/>
      <c r="DK134" s="97"/>
      <c r="DL134" s="97"/>
      <c r="DM134" s="97"/>
      <c r="DN134" s="97"/>
      <c r="DO134" s="97"/>
      <c r="DP134" s="97"/>
      <c r="DQ134" s="97"/>
      <c r="DR134" s="97"/>
      <c r="DS134" s="97"/>
      <c r="DT134" s="97"/>
      <c r="DU134" s="97"/>
      <c r="DV134" s="97"/>
      <c r="DW134" s="97"/>
      <c r="DX134" s="97"/>
      <c r="DY134" s="97"/>
      <c r="DZ134" s="97"/>
      <c r="EA134" s="97"/>
      <c r="EB134" s="97"/>
      <c r="EC134" s="97"/>
      <c r="ED134" s="97"/>
      <c r="EE134" s="97"/>
      <c r="EF134" s="97"/>
      <c r="EG134" s="97"/>
      <c r="EH134" s="97"/>
      <c r="EI134" s="97"/>
      <c r="EJ134" s="97"/>
      <c r="EK134" s="97"/>
      <c r="EL134" s="97"/>
      <c r="EM134" s="97"/>
      <c r="EN134" s="97"/>
      <c r="EO134" s="97"/>
      <c r="EP134" s="97"/>
      <c r="EQ134" s="97"/>
      <c r="ER134" s="97"/>
      <c r="ES134" s="97"/>
      <c r="ET134" s="97"/>
      <c r="EU134" s="97"/>
      <c r="EV134" s="97"/>
      <c r="EW134" s="97"/>
      <c r="EX134" s="97"/>
      <c r="EY134" s="97"/>
      <c r="EZ134" s="97"/>
      <c r="FA134" s="97"/>
      <c r="FB134" s="97"/>
      <c r="FC134" s="97"/>
      <c r="FD134" s="97"/>
      <c r="FE134" s="97"/>
      <c r="FF134" s="97"/>
      <c r="FG134" s="97"/>
      <c r="FH134" s="97"/>
      <c r="FI134" s="97"/>
      <c r="FJ134" s="97"/>
      <c r="FK134" s="97"/>
      <c r="FL134" s="97"/>
      <c r="FM134" s="97"/>
      <c r="FN134" s="97"/>
      <c r="FO134" s="97"/>
      <c r="FP134" s="97"/>
      <c r="FQ134" s="97"/>
      <c r="FR134" s="97"/>
      <c r="FS134" s="97"/>
      <c r="FT134" s="97"/>
      <c r="FU134" s="97"/>
      <c r="FV134" s="97"/>
      <c r="FW134" s="97"/>
      <c r="FX134" s="97"/>
      <c r="FY134" s="97"/>
      <c r="FZ134" s="97"/>
      <c r="GA134" s="97"/>
      <c r="GB134" s="97"/>
      <c r="GC134" s="97"/>
      <c r="GD134" s="97"/>
      <c r="GE134" s="97"/>
      <c r="GF134" s="97"/>
      <c r="GG134" s="97"/>
      <c r="GH134" s="97"/>
      <c r="GI134" s="97"/>
      <c r="GJ134" s="97"/>
      <c r="GK134" s="97"/>
      <c r="GL134" s="97"/>
      <c r="GM134" s="97"/>
      <c r="GN134" s="97"/>
      <c r="GO134" s="97"/>
      <c r="GP134" s="97"/>
      <c r="GQ134" s="97"/>
      <c r="GR134" s="97"/>
      <c r="GS134" s="97"/>
      <c r="GT134" s="97"/>
      <c r="GU134" s="97"/>
      <c r="GV134" s="97"/>
      <c r="GW134" s="97"/>
      <c r="GX134" s="97"/>
      <c r="GY134" s="97"/>
      <c r="GZ134" s="97"/>
      <c r="HA134" s="97"/>
      <c r="HB134" s="97"/>
      <c r="HC134" s="97"/>
      <c r="HD134" s="97"/>
      <c r="HE134" s="97"/>
      <c r="HF134" s="97"/>
      <c r="HG134" s="97"/>
      <c r="HH134" s="97"/>
      <c r="HI134" s="97"/>
      <c r="HJ134" s="97"/>
      <c r="HK134" s="97"/>
      <c r="HL134" s="97"/>
      <c r="HM134" s="97"/>
      <c r="HN134" s="97"/>
      <c r="HO134" s="97"/>
      <c r="HP134" s="97"/>
      <c r="HQ134" s="97"/>
      <c r="HR134" s="97"/>
      <c r="HS134" s="97"/>
      <c r="HT134" s="97"/>
      <c r="HU134" s="97"/>
      <c r="HV134" s="97"/>
      <c r="HW134" s="97"/>
      <c r="HX134" s="97"/>
      <c r="HY134" s="97"/>
      <c r="HZ134" s="97"/>
      <c r="IA134" s="97"/>
      <c r="IB134" s="97"/>
      <c r="IC134" s="97"/>
      <c r="ID134" s="97"/>
      <c r="IE134" s="97"/>
      <c r="IF134" s="97"/>
      <c r="IG134" s="97"/>
      <c r="IH134" s="97"/>
      <c r="II134" s="97"/>
      <c r="IJ134" s="97"/>
      <c r="IK134" s="97"/>
      <c r="IL134" s="97"/>
      <c r="IM134" s="97"/>
      <c r="IN134" s="97"/>
      <c r="IO134" s="97"/>
      <c r="IP134" s="97"/>
      <c r="IQ134" s="97"/>
      <c r="IR134" s="97"/>
      <c r="IS134" s="97"/>
      <c r="IT134" s="97"/>
      <c r="IU134" s="97"/>
      <c r="IV134" s="97"/>
      <c r="IW134" s="97"/>
      <c r="IX134" s="97"/>
      <c r="IY134" s="97"/>
      <c r="IZ134" s="97"/>
      <c r="JA134" s="97"/>
      <c r="JB134" s="97"/>
      <c r="JC134" s="97"/>
      <c r="JD134" s="97"/>
      <c r="JE134" s="97"/>
      <c r="JF134" s="97"/>
      <c r="JG134" s="97"/>
      <c r="JH134" s="97"/>
      <c r="JI134" s="97"/>
      <c r="JJ134" s="97"/>
      <c r="JK134" s="97"/>
      <c r="JL134" s="97"/>
      <c r="JM134" s="97"/>
      <c r="JN134" s="97"/>
      <c r="JO134" s="97"/>
      <c r="JP134" s="97"/>
      <c r="JQ134" s="97"/>
      <c r="JR134" s="97"/>
      <c r="JS134" s="97"/>
      <c r="JT134" s="97"/>
      <c r="JU134" s="97"/>
      <c r="JV134" s="97"/>
      <c r="JW134" s="97"/>
      <c r="JX134" s="97"/>
      <c r="JY134" s="97"/>
      <c r="JZ134" s="97"/>
      <c r="KA134" s="97"/>
      <c r="KB134" s="97"/>
      <c r="KC134" s="97"/>
      <c r="KD134" s="97"/>
      <c r="KE134" s="97"/>
      <c r="KF134" s="97"/>
      <c r="KG134" s="97"/>
      <c r="KH134" s="97"/>
      <c r="KI134" s="97"/>
      <c r="KJ134" s="97"/>
      <c r="KK134" s="97"/>
      <c r="KL134" s="97"/>
      <c r="KM134" s="97"/>
      <c r="KN134" s="97"/>
      <c r="KO134" s="97"/>
      <c r="KP134" s="97"/>
      <c r="KQ134" s="97"/>
      <c r="KR134" s="97"/>
      <c r="KS134" s="97"/>
      <c r="KT134" s="97"/>
      <c r="KU134" s="97"/>
      <c r="KV134" s="97"/>
      <c r="KW134" s="97"/>
      <c r="KX134" s="97"/>
      <c r="KY134" s="97"/>
      <c r="KZ134" s="97"/>
      <c r="LA134" s="97"/>
      <c r="LB134" s="97"/>
      <c r="LC134" s="97"/>
      <c r="LD134" s="97"/>
      <c r="LE134" s="97"/>
      <c r="LF134" s="97"/>
      <c r="LG134" s="97"/>
      <c r="LH134" s="97"/>
      <c r="LI134" s="97"/>
      <c r="LJ134" s="97"/>
      <c r="LK134" s="97"/>
      <c r="LL134" s="97"/>
      <c r="LM134" s="97"/>
      <c r="LN134" s="97"/>
      <c r="LO134" s="97"/>
      <c r="LP134" s="97"/>
      <c r="LQ134" s="97"/>
      <c r="LR134" s="97"/>
      <c r="LS134" s="97"/>
      <c r="LT134" s="97"/>
      <c r="LU134" s="97"/>
      <c r="LV134" s="97"/>
      <c r="LW134" s="97"/>
      <c r="LX134" s="97"/>
      <c r="LY134" s="97"/>
      <c r="LZ134" s="97"/>
      <c r="MA134" s="97"/>
      <c r="MB134" s="97"/>
      <c r="MC134" s="97"/>
      <c r="MD134" s="97"/>
      <c r="ME134" s="97"/>
      <c r="MF134" s="97"/>
      <c r="MG134" s="97"/>
      <c r="MH134" s="97"/>
      <c r="MI134" s="97"/>
      <c r="MJ134" s="97"/>
      <c r="MK134" s="97"/>
      <c r="ML134" s="97"/>
      <c r="MM134" s="97"/>
      <c r="MN134" s="97"/>
      <c r="MO134" s="97"/>
      <c r="MP134" s="97"/>
      <c r="MQ134" s="97"/>
      <c r="MR134" s="97"/>
      <c r="MS134" s="97"/>
      <c r="MT134" s="97"/>
      <c r="MU134" s="97"/>
      <c r="MV134" s="97"/>
      <c r="MW134" s="97"/>
      <c r="MX134" s="97"/>
      <c r="MY134" s="97"/>
      <c r="MZ134" s="97"/>
      <c r="NA134" s="97"/>
      <c r="NB134" s="97"/>
      <c r="NC134" s="97"/>
      <c r="ND134" s="97"/>
      <c r="NE134" s="97"/>
      <c r="NF134" s="97"/>
      <c r="NG134" s="97"/>
      <c r="NH134" s="97"/>
      <c r="NI134" s="97"/>
      <c r="NJ134" s="97"/>
      <c r="NK134" s="97"/>
      <c r="NL134" s="97"/>
      <c r="NM134" s="97"/>
      <c r="NN134" s="97"/>
      <c r="NO134" s="97"/>
      <c r="NP134" s="97"/>
      <c r="NQ134" s="97"/>
      <c r="NR134" s="97"/>
      <c r="NS134" s="97"/>
      <c r="NT134" s="97"/>
      <c r="NU134" s="97"/>
      <c r="NV134" s="97"/>
      <c r="NW134" s="97"/>
      <c r="NX134" s="97"/>
      <c r="NY134" s="97"/>
      <c r="NZ134" s="97"/>
      <c r="OA134" s="97"/>
      <c r="OB134" s="97"/>
      <c r="OC134" s="97"/>
      <c r="OD134" s="97"/>
      <c r="OE134" s="97"/>
      <c r="OF134" s="97"/>
      <c r="OG134" s="97"/>
      <c r="OH134" s="97"/>
      <c r="OI134" s="97"/>
      <c r="OJ134" s="97"/>
      <c r="OK134" s="97"/>
      <c r="OL134" s="97"/>
      <c r="OM134" s="97"/>
      <c r="ON134" s="97"/>
      <c r="OO134" s="97"/>
      <c r="OP134" s="97"/>
      <c r="OQ134" s="97"/>
      <c r="OR134" s="97"/>
      <c r="OS134" s="97"/>
      <c r="OT134" s="97"/>
      <c r="OU134" s="97"/>
      <c r="OV134" s="97"/>
      <c r="OW134" s="97"/>
      <c r="OX134" s="97"/>
      <c r="OY134" s="97"/>
      <c r="OZ134" s="97"/>
      <c r="PA134" s="97"/>
      <c r="PB134" s="97"/>
      <c r="PC134" s="97"/>
      <c r="PD134" s="97"/>
      <c r="PE134" s="97"/>
      <c r="PF134" s="97"/>
      <c r="PG134" s="97"/>
      <c r="PH134" s="97"/>
      <c r="PI134" s="97"/>
      <c r="PJ134" s="97"/>
      <c r="PK134" s="97"/>
      <c r="PL134" s="97"/>
      <c r="PM134" s="97"/>
      <c r="PN134" s="97"/>
      <c r="PO134" s="97"/>
      <c r="PP134" s="97"/>
      <c r="PQ134" s="97"/>
      <c r="PR134" s="97"/>
      <c r="PS134" s="97"/>
      <c r="PT134" s="97"/>
      <c r="PU134" s="97"/>
      <c r="PV134" s="97"/>
      <c r="PW134" s="97"/>
      <c r="PX134" s="97"/>
      <c r="PY134" s="97"/>
      <c r="PZ134" s="97"/>
      <c r="QA134" s="97"/>
      <c r="QB134" s="97"/>
      <c r="QC134" s="97"/>
      <c r="QD134" s="97"/>
      <c r="QE134" s="97"/>
      <c r="QF134" s="97"/>
      <c r="QG134" s="97"/>
      <c r="QH134" s="97"/>
      <c r="QI134" s="97"/>
      <c r="QJ134" s="97"/>
      <c r="QK134" s="97"/>
      <c r="QL134" s="97"/>
      <c r="QM134" s="97"/>
      <c r="QN134" s="97"/>
      <c r="QO134" s="97"/>
      <c r="QP134" s="97"/>
      <c r="QQ134" s="97"/>
      <c r="QR134" s="97"/>
      <c r="QS134" s="97"/>
      <c r="QT134" s="97"/>
      <c r="QU134" s="97"/>
      <c r="QV134" s="97"/>
      <c r="QW134" s="97"/>
      <c r="QX134" s="97"/>
      <c r="QY134" s="97"/>
      <c r="QZ134" s="97"/>
      <c r="RA134" s="97"/>
      <c r="RB134" s="97"/>
      <c r="RC134" s="97"/>
      <c r="RD134" s="97"/>
      <c r="RE134" s="97"/>
      <c r="RF134" s="97"/>
      <c r="RG134" s="97"/>
      <c r="RH134" s="97"/>
      <c r="RI134" s="97"/>
      <c r="RJ134" s="97"/>
      <c r="RK134" s="97"/>
      <c r="RL134" s="97"/>
      <c r="RM134" s="97"/>
      <c r="RN134" s="97"/>
      <c r="RO134" s="97"/>
      <c r="RP134" s="97"/>
      <c r="RQ134" s="97"/>
      <c r="RR134" s="97"/>
      <c r="RS134" s="97"/>
      <c r="RT134" s="97"/>
      <c r="RU134" s="97"/>
      <c r="RV134" s="97"/>
      <c r="RW134" s="97"/>
      <c r="RX134" s="97"/>
      <c r="RY134" s="97"/>
      <c r="RZ134" s="97"/>
      <c r="SA134" s="97"/>
      <c r="SB134" s="97"/>
      <c r="SC134" s="97"/>
      <c r="SD134" s="97"/>
      <c r="SE134" s="97"/>
      <c r="SF134" s="97"/>
      <c r="SG134" s="97"/>
      <c r="SH134" s="97"/>
      <c r="SI134" s="97"/>
      <c r="SJ134" s="97"/>
      <c r="SK134" s="97"/>
      <c r="SL134" s="97"/>
      <c r="SM134" s="97"/>
      <c r="SN134" s="97"/>
      <c r="SO134" s="97"/>
      <c r="SP134" s="97"/>
      <c r="SQ134" s="97"/>
      <c r="SR134" s="97"/>
      <c r="SS134" s="97"/>
      <c r="ST134" s="97"/>
      <c r="SU134" s="97"/>
      <c r="SV134" s="97"/>
      <c r="SW134" s="97"/>
      <c r="SX134" s="97"/>
      <c r="SY134" s="97"/>
      <c r="SZ134" s="97"/>
      <c r="TA134" s="97"/>
      <c r="TB134" s="97"/>
    </row>
    <row r="135" spans="1:522" s="1" customFormat="1" ht="18" customHeight="1" x14ac:dyDescent="0.2">
      <c r="A135" s="12"/>
      <c r="B135" s="11" t="s">
        <v>88</v>
      </c>
      <c r="C135" s="1">
        <v>9925</v>
      </c>
      <c r="E135" s="4" t="s">
        <v>87</v>
      </c>
      <c r="F135" s="1">
        <v>8401</v>
      </c>
      <c r="G135" s="9" t="s">
        <v>96</v>
      </c>
      <c r="H135" s="4" t="s">
        <v>89</v>
      </c>
      <c r="I135" s="1">
        <f t="shared" ref="I135" si="21">SUM(K135:TB135)</f>
        <v>0</v>
      </c>
      <c r="J135" s="12">
        <f>Tabuľka3[[#This Row],[Stĺpec9]]</f>
        <v>0</v>
      </c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7"/>
      <c r="DN135" s="97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7"/>
      <c r="EE135" s="97"/>
      <c r="EF135" s="97"/>
      <c r="EG135" s="97"/>
      <c r="EH135" s="97"/>
      <c r="EI135" s="97"/>
      <c r="EJ135" s="97"/>
      <c r="EK135" s="97"/>
      <c r="EL135" s="97"/>
      <c r="EM135" s="97"/>
      <c r="EN135" s="97"/>
      <c r="EO135" s="97"/>
      <c r="EP135" s="97"/>
      <c r="EQ135" s="97"/>
      <c r="ER135" s="97"/>
      <c r="ES135" s="97"/>
      <c r="ET135" s="97"/>
      <c r="EU135" s="97"/>
      <c r="EV135" s="97"/>
      <c r="EW135" s="97"/>
      <c r="EX135" s="97"/>
      <c r="EY135" s="97"/>
      <c r="EZ135" s="97"/>
      <c r="FA135" s="97"/>
      <c r="FB135" s="97"/>
      <c r="FC135" s="97"/>
      <c r="FD135" s="97"/>
      <c r="FE135" s="97"/>
      <c r="FF135" s="97"/>
      <c r="FG135" s="97"/>
      <c r="FH135" s="97"/>
      <c r="FI135" s="97"/>
      <c r="FJ135" s="97"/>
      <c r="FK135" s="97"/>
      <c r="FL135" s="97"/>
      <c r="FM135" s="97"/>
      <c r="FN135" s="97"/>
      <c r="FO135" s="97"/>
      <c r="FP135" s="97"/>
      <c r="FQ135" s="97"/>
      <c r="FR135" s="97"/>
      <c r="FS135" s="97"/>
      <c r="FT135" s="97"/>
      <c r="FU135" s="97"/>
      <c r="FV135" s="97"/>
      <c r="FW135" s="97"/>
      <c r="FX135" s="97"/>
      <c r="FY135" s="97"/>
      <c r="FZ135" s="97"/>
      <c r="GA135" s="97"/>
      <c r="GB135" s="97"/>
      <c r="GC135" s="97"/>
      <c r="GD135" s="97"/>
      <c r="GE135" s="97"/>
      <c r="GF135" s="97"/>
      <c r="GG135" s="97"/>
      <c r="GH135" s="97"/>
      <c r="GI135" s="97"/>
      <c r="GJ135" s="97"/>
      <c r="GK135" s="97"/>
      <c r="GL135" s="97"/>
      <c r="GM135" s="97"/>
      <c r="GN135" s="97"/>
      <c r="GO135" s="97"/>
      <c r="GP135" s="97"/>
      <c r="GQ135" s="97"/>
      <c r="GR135" s="97"/>
      <c r="GS135" s="97"/>
      <c r="GT135" s="97"/>
      <c r="GU135" s="97"/>
      <c r="GV135" s="97"/>
      <c r="GW135" s="97"/>
      <c r="GX135" s="97"/>
      <c r="GY135" s="97"/>
      <c r="GZ135" s="97"/>
      <c r="HA135" s="97"/>
      <c r="HB135" s="97"/>
      <c r="HC135" s="97"/>
      <c r="HD135" s="97"/>
      <c r="HE135" s="97"/>
      <c r="HF135" s="97"/>
      <c r="HG135" s="97"/>
      <c r="HH135" s="97"/>
      <c r="HI135" s="97"/>
      <c r="HJ135" s="97"/>
      <c r="HK135" s="97"/>
      <c r="HL135" s="97"/>
      <c r="HM135" s="97"/>
      <c r="HN135" s="97"/>
      <c r="HO135" s="97"/>
      <c r="HP135" s="97"/>
      <c r="HQ135" s="97"/>
      <c r="HR135" s="97"/>
      <c r="HS135" s="97"/>
      <c r="HT135" s="97"/>
      <c r="HU135" s="97"/>
      <c r="HV135" s="97"/>
      <c r="HW135" s="97"/>
      <c r="HX135" s="97"/>
      <c r="HY135" s="97"/>
      <c r="HZ135" s="97"/>
      <c r="IA135" s="97"/>
      <c r="IB135" s="97"/>
      <c r="IC135" s="97"/>
      <c r="ID135" s="97"/>
      <c r="IE135" s="97"/>
      <c r="IF135" s="97"/>
      <c r="IG135" s="97"/>
      <c r="IH135" s="97"/>
      <c r="II135" s="97"/>
      <c r="IJ135" s="97"/>
      <c r="IK135" s="97"/>
      <c r="IL135" s="97"/>
      <c r="IM135" s="97"/>
      <c r="IN135" s="97"/>
      <c r="IO135" s="97"/>
      <c r="IP135" s="97"/>
      <c r="IQ135" s="97"/>
      <c r="IR135" s="97"/>
      <c r="IS135" s="97"/>
      <c r="IT135" s="97"/>
      <c r="IU135" s="97"/>
      <c r="IV135" s="97"/>
      <c r="IW135" s="97"/>
      <c r="IX135" s="97"/>
      <c r="IY135" s="97"/>
      <c r="IZ135" s="97"/>
      <c r="JA135" s="97"/>
      <c r="JB135" s="97"/>
      <c r="JC135" s="97"/>
      <c r="JD135" s="97"/>
      <c r="JE135" s="97"/>
      <c r="JF135" s="97"/>
      <c r="JG135" s="97"/>
      <c r="JH135" s="97"/>
      <c r="JI135" s="97"/>
      <c r="JJ135" s="97"/>
      <c r="JK135" s="97"/>
      <c r="JL135" s="97"/>
      <c r="JM135" s="97"/>
      <c r="JN135" s="97"/>
      <c r="JO135" s="97"/>
      <c r="JP135" s="97"/>
      <c r="JQ135" s="97"/>
      <c r="JR135" s="97"/>
      <c r="JS135" s="97"/>
      <c r="JT135" s="97"/>
      <c r="JU135" s="97"/>
      <c r="JV135" s="97"/>
      <c r="JW135" s="97"/>
      <c r="JX135" s="97"/>
      <c r="JY135" s="97"/>
      <c r="JZ135" s="97"/>
      <c r="KA135" s="97"/>
      <c r="KB135" s="97"/>
      <c r="KC135" s="97"/>
      <c r="KD135" s="97"/>
      <c r="KE135" s="97"/>
      <c r="KF135" s="97"/>
      <c r="KG135" s="97"/>
      <c r="KH135" s="97"/>
      <c r="KI135" s="97"/>
      <c r="KJ135" s="97"/>
      <c r="KK135" s="97"/>
      <c r="KL135" s="97"/>
      <c r="KM135" s="97"/>
      <c r="KN135" s="97"/>
      <c r="KO135" s="97"/>
      <c r="KP135" s="97"/>
      <c r="KQ135" s="97"/>
      <c r="KR135" s="97"/>
      <c r="KS135" s="97"/>
      <c r="KT135" s="97"/>
      <c r="KU135" s="97"/>
      <c r="KV135" s="97"/>
      <c r="KW135" s="97"/>
      <c r="KX135" s="97"/>
      <c r="KY135" s="97"/>
      <c r="KZ135" s="97"/>
      <c r="LA135" s="97"/>
      <c r="LB135" s="97"/>
      <c r="LC135" s="97"/>
      <c r="LD135" s="97"/>
      <c r="LE135" s="97"/>
      <c r="LF135" s="97"/>
      <c r="LG135" s="97"/>
      <c r="LH135" s="97"/>
      <c r="LI135" s="97"/>
      <c r="LJ135" s="97"/>
      <c r="LK135" s="97"/>
      <c r="LL135" s="97"/>
      <c r="LM135" s="97"/>
      <c r="LN135" s="97"/>
      <c r="LO135" s="97"/>
      <c r="LP135" s="97"/>
      <c r="LQ135" s="97"/>
      <c r="LR135" s="97"/>
      <c r="LS135" s="97"/>
      <c r="LT135" s="97"/>
      <c r="LU135" s="97"/>
      <c r="LV135" s="97"/>
      <c r="LW135" s="97"/>
      <c r="LX135" s="97"/>
      <c r="LY135" s="97"/>
      <c r="LZ135" s="97"/>
      <c r="MA135" s="97"/>
      <c r="MB135" s="97"/>
      <c r="MC135" s="97"/>
      <c r="MD135" s="97"/>
      <c r="ME135" s="97"/>
      <c r="MF135" s="97"/>
      <c r="MG135" s="97"/>
      <c r="MH135" s="97"/>
      <c r="MI135" s="97"/>
      <c r="MJ135" s="97"/>
      <c r="MK135" s="97"/>
      <c r="ML135" s="97"/>
      <c r="MM135" s="97"/>
      <c r="MN135" s="97"/>
      <c r="MO135" s="97"/>
      <c r="MP135" s="97"/>
      <c r="MQ135" s="97"/>
      <c r="MR135" s="97"/>
      <c r="MS135" s="97"/>
      <c r="MT135" s="97"/>
      <c r="MU135" s="97"/>
      <c r="MV135" s="97"/>
      <c r="MW135" s="97"/>
      <c r="MX135" s="97"/>
      <c r="MY135" s="97"/>
      <c r="MZ135" s="97"/>
      <c r="NA135" s="97"/>
      <c r="NB135" s="97"/>
      <c r="NC135" s="97"/>
      <c r="ND135" s="97"/>
      <c r="NE135" s="97"/>
      <c r="NF135" s="97"/>
      <c r="NG135" s="97"/>
      <c r="NH135" s="97"/>
      <c r="NI135" s="97"/>
      <c r="NJ135" s="97"/>
      <c r="NK135" s="97"/>
      <c r="NL135" s="97"/>
      <c r="NM135" s="97"/>
      <c r="NN135" s="97"/>
      <c r="NO135" s="97"/>
      <c r="NP135" s="97"/>
      <c r="NQ135" s="97"/>
      <c r="NR135" s="97"/>
      <c r="NS135" s="97"/>
      <c r="NT135" s="97"/>
      <c r="NU135" s="97"/>
      <c r="NV135" s="97"/>
      <c r="NW135" s="97"/>
      <c r="NX135" s="97"/>
      <c r="NY135" s="97"/>
      <c r="NZ135" s="97"/>
      <c r="OA135" s="97"/>
      <c r="OB135" s="97"/>
      <c r="OC135" s="97"/>
      <c r="OD135" s="97"/>
      <c r="OE135" s="97"/>
      <c r="OF135" s="97"/>
      <c r="OG135" s="97"/>
      <c r="OH135" s="97"/>
      <c r="OI135" s="97"/>
      <c r="OJ135" s="97"/>
      <c r="OK135" s="97"/>
      <c r="OL135" s="97"/>
      <c r="OM135" s="97"/>
      <c r="ON135" s="97"/>
      <c r="OO135" s="97"/>
      <c r="OP135" s="97"/>
      <c r="OQ135" s="97"/>
      <c r="OR135" s="97"/>
      <c r="OS135" s="97"/>
      <c r="OT135" s="97"/>
      <c r="OU135" s="97"/>
      <c r="OV135" s="97"/>
      <c r="OW135" s="97"/>
      <c r="OX135" s="97"/>
      <c r="OY135" s="97"/>
      <c r="OZ135" s="97"/>
      <c r="PA135" s="97"/>
      <c r="PB135" s="97"/>
      <c r="PC135" s="97"/>
      <c r="PD135" s="97"/>
      <c r="PE135" s="97"/>
      <c r="PF135" s="97"/>
      <c r="PG135" s="97"/>
      <c r="PH135" s="97"/>
      <c r="PI135" s="97"/>
      <c r="PJ135" s="97"/>
      <c r="PK135" s="97"/>
      <c r="PL135" s="97"/>
      <c r="PM135" s="97"/>
      <c r="PN135" s="97"/>
      <c r="PO135" s="97"/>
      <c r="PP135" s="97"/>
      <c r="PQ135" s="97"/>
      <c r="PR135" s="97"/>
      <c r="PS135" s="97"/>
      <c r="PT135" s="97"/>
      <c r="PU135" s="97"/>
      <c r="PV135" s="97"/>
      <c r="PW135" s="97"/>
      <c r="PX135" s="97"/>
      <c r="PY135" s="97"/>
      <c r="PZ135" s="97"/>
      <c r="QA135" s="97"/>
      <c r="QB135" s="97"/>
      <c r="QC135" s="97"/>
      <c r="QD135" s="97"/>
      <c r="QE135" s="97"/>
      <c r="QF135" s="97"/>
      <c r="QG135" s="97"/>
      <c r="QH135" s="97"/>
      <c r="QI135" s="97"/>
      <c r="QJ135" s="97"/>
      <c r="QK135" s="97"/>
      <c r="QL135" s="97"/>
      <c r="QM135" s="97"/>
      <c r="QN135" s="97"/>
      <c r="QO135" s="97"/>
      <c r="QP135" s="97"/>
      <c r="QQ135" s="97"/>
      <c r="QR135" s="97"/>
      <c r="QS135" s="97"/>
      <c r="QT135" s="97"/>
      <c r="QU135" s="97"/>
      <c r="QV135" s="97"/>
      <c r="QW135" s="97"/>
      <c r="QX135" s="97"/>
      <c r="QY135" s="97"/>
      <c r="QZ135" s="97"/>
      <c r="RA135" s="97"/>
      <c r="RB135" s="97"/>
      <c r="RC135" s="97"/>
      <c r="RD135" s="97"/>
      <c r="RE135" s="97"/>
      <c r="RF135" s="97"/>
      <c r="RG135" s="97"/>
      <c r="RH135" s="97"/>
      <c r="RI135" s="97"/>
      <c r="RJ135" s="97"/>
      <c r="RK135" s="97"/>
      <c r="RL135" s="97"/>
      <c r="RM135" s="97"/>
      <c r="RN135" s="97"/>
      <c r="RO135" s="97"/>
      <c r="RP135" s="97"/>
      <c r="RQ135" s="97"/>
      <c r="RR135" s="97"/>
      <c r="RS135" s="97"/>
      <c r="RT135" s="97"/>
      <c r="RU135" s="97"/>
      <c r="RV135" s="97"/>
      <c r="RW135" s="97"/>
      <c r="RX135" s="97"/>
      <c r="RY135" s="97"/>
      <c r="RZ135" s="97"/>
      <c r="SA135" s="97"/>
      <c r="SB135" s="97"/>
      <c r="SC135" s="97"/>
      <c r="SD135" s="97"/>
      <c r="SE135" s="97"/>
      <c r="SF135" s="97"/>
      <c r="SG135" s="97"/>
      <c r="SH135" s="97"/>
      <c r="SI135" s="97"/>
      <c r="SJ135" s="97"/>
      <c r="SK135" s="97"/>
      <c r="SL135" s="97"/>
      <c r="SM135" s="97"/>
      <c r="SN135" s="97"/>
      <c r="SO135" s="97"/>
      <c r="SP135" s="97"/>
      <c r="SQ135" s="97"/>
      <c r="SR135" s="97"/>
      <c r="SS135" s="97"/>
      <c r="ST135" s="97"/>
      <c r="SU135" s="97"/>
      <c r="SV135" s="97"/>
      <c r="SW135" s="97"/>
      <c r="SX135" s="97"/>
      <c r="SY135" s="97"/>
      <c r="SZ135" s="97"/>
      <c r="TA135" s="97"/>
      <c r="TB135" s="97"/>
    </row>
    <row r="136" spans="1:522" s="1" customFormat="1" ht="18" customHeight="1" x14ac:dyDescent="0.2">
      <c r="A136" s="12"/>
      <c r="B136" s="11" t="s">
        <v>180</v>
      </c>
      <c r="C136" s="1">
        <v>11486</v>
      </c>
      <c r="E136" s="4" t="s">
        <v>109</v>
      </c>
      <c r="F136" s="1">
        <v>7749</v>
      </c>
      <c r="G136" s="9" t="s">
        <v>100</v>
      </c>
      <c r="H136" s="4" t="s">
        <v>110</v>
      </c>
      <c r="I136" s="1">
        <f>SUM(K136:TB136)</f>
        <v>0</v>
      </c>
      <c r="J136" s="12">
        <f>Tabuľka3[[#This Row],[Stĺpec9]]</f>
        <v>0</v>
      </c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  <c r="DH136" s="97"/>
      <c r="DI136" s="97"/>
      <c r="DJ136" s="97"/>
      <c r="DK136" s="97"/>
      <c r="DL136" s="97"/>
      <c r="DM136" s="97"/>
      <c r="DN136" s="97"/>
      <c r="DO136" s="97"/>
      <c r="DP136" s="97"/>
      <c r="DQ136" s="97"/>
      <c r="DR136" s="97"/>
      <c r="DS136" s="97"/>
      <c r="DT136" s="97"/>
      <c r="DU136" s="97"/>
      <c r="DV136" s="97"/>
      <c r="DW136" s="97"/>
      <c r="DX136" s="97"/>
      <c r="DY136" s="97"/>
      <c r="DZ136" s="97"/>
      <c r="EA136" s="97"/>
      <c r="EB136" s="97"/>
      <c r="EC136" s="97"/>
      <c r="ED136" s="97"/>
      <c r="EE136" s="97"/>
      <c r="EF136" s="97"/>
      <c r="EG136" s="97"/>
      <c r="EH136" s="97"/>
      <c r="EI136" s="97"/>
      <c r="EJ136" s="97"/>
      <c r="EK136" s="97"/>
      <c r="EL136" s="97"/>
      <c r="EM136" s="97"/>
      <c r="EN136" s="97"/>
      <c r="EO136" s="97"/>
      <c r="EP136" s="97"/>
      <c r="EQ136" s="97"/>
      <c r="ER136" s="97"/>
      <c r="ES136" s="97"/>
      <c r="ET136" s="97"/>
      <c r="EU136" s="97"/>
      <c r="EV136" s="97"/>
      <c r="EW136" s="97"/>
      <c r="EX136" s="97"/>
      <c r="EY136" s="97"/>
      <c r="EZ136" s="97"/>
      <c r="FA136" s="97"/>
      <c r="FB136" s="97"/>
      <c r="FC136" s="97"/>
      <c r="FD136" s="97"/>
      <c r="FE136" s="97"/>
      <c r="FF136" s="97"/>
      <c r="FG136" s="97"/>
      <c r="FH136" s="97"/>
      <c r="FI136" s="97"/>
      <c r="FJ136" s="97"/>
      <c r="FK136" s="97"/>
      <c r="FL136" s="97"/>
      <c r="FM136" s="97"/>
      <c r="FN136" s="97"/>
      <c r="FO136" s="97"/>
      <c r="FP136" s="97"/>
      <c r="FQ136" s="97"/>
      <c r="FR136" s="97"/>
      <c r="FS136" s="97"/>
      <c r="FT136" s="97"/>
      <c r="FU136" s="97"/>
      <c r="FV136" s="97"/>
      <c r="FW136" s="97"/>
      <c r="FX136" s="97"/>
      <c r="FY136" s="97"/>
      <c r="FZ136" s="97"/>
      <c r="GA136" s="97"/>
      <c r="GB136" s="97"/>
      <c r="GC136" s="97"/>
      <c r="GD136" s="97"/>
      <c r="GE136" s="97"/>
      <c r="GF136" s="97"/>
      <c r="GG136" s="97"/>
      <c r="GH136" s="97"/>
      <c r="GI136" s="97"/>
      <c r="GJ136" s="97"/>
      <c r="GK136" s="97"/>
      <c r="GL136" s="97"/>
      <c r="GM136" s="97"/>
      <c r="GN136" s="97"/>
      <c r="GO136" s="97"/>
      <c r="GP136" s="97"/>
      <c r="GQ136" s="97"/>
      <c r="GR136" s="97"/>
      <c r="GS136" s="97"/>
      <c r="GT136" s="97"/>
      <c r="GU136" s="97"/>
      <c r="GV136" s="97"/>
      <c r="GW136" s="97"/>
      <c r="GX136" s="97"/>
      <c r="GY136" s="97"/>
      <c r="GZ136" s="97"/>
      <c r="HA136" s="97"/>
      <c r="HB136" s="97"/>
      <c r="HC136" s="97"/>
      <c r="HD136" s="97"/>
      <c r="HE136" s="97"/>
      <c r="HF136" s="97"/>
      <c r="HG136" s="97"/>
      <c r="HH136" s="97"/>
      <c r="HI136" s="97"/>
      <c r="HJ136" s="97"/>
      <c r="HK136" s="97"/>
      <c r="HL136" s="97"/>
      <c r="HM136" s="97"/>
      <c r="HN136" s="97"/>
      <c r="HO136" s="97"/>
      <c r="HP136" s="97"/>
      <c r="HQ136" s="97"/>
      <c r="HR136" s="97"/>
      <c r="HS136" s="97"/>
      <c r="HT136" s="97"/>
      <c r="HU136" s="97"/>
      <c r="HV136" s="97"/>
      <c r="HW136" s="97"/>
      <c r="HX136" s="97"/>
      <c r="HY136" s="97"/>
      <c r="HZ136" s="97"/>
      <c r="IA136" s="97"/>
      <c r="IB136" s="97"/>
      <c r="IC136" s="97"/>
      <c r="ID136" s="97"/>
      <c r="IE136" s="97"/>
      <c r="IF136" s="97"/>
      <c r="IG136" s="97"/>
      <c r="IH136" s="97"/>
      <c r="II136" s="97"/>
      <c r="IJ136" s="97"/>
      <c r="IK136" s="97"/>
      <c r="IL136" s="97"/>
      <c r="IM136" s="97"/>
      <c r="IN136" s="97"/>
      <c r="IO136" s="97"/>
      <c r="IP136" s="97"/>
      <c r="IQ136" s="97"/>
      <c r="IR136" s="97"/>
      <c r="IS136" s="97"/>
      <c r="IT136" s="97"/>
      <c r="IU136" s="97"/>
      <c r="IV136" s="97"/>
      <c r="IW136" s="97"/>
      <c r="IX136" s="97"/>
      <c r="IY136" s="97"/>
      <c r="IZ136" s="97"/>
      <c r="JA136" s="97"/>
      <c r="JB136" s="97"/>
      <c r="JC136" s="97"/>
      <c r="JD136" s="97"/>
      <c r="JE136" s="97"/>
      <c r="JF136" s="97"/>
      <c r="JG136" s="97"/>
      <c r="JH136" s="97"/>
      <c r="JI136" s="97"/>
      <c r="JJ136" s="97"/>
      <c r="JK136" s="97"/>
      <c r="JL136" s="97"/>
      <c r="JM136" s="97"/>
      <c r="JN136" s="97"/>
      <c r="JO136" s="97"/>
      <c r="JP136" s="97"/>
      <c r="JQ136" s="97"/>
      <c r="JR136" s="97"/>
      <c r="JS136" s="97"/>
      <c r="JT136" s="97"/>
      <c r="JU136" s="97"/>
      <c r="JV136" s="97"/>
      <c r="JW136" s="97"/>
      <c r="JX136" s="97"/>
      <c r="JY136" s="97"/>
      <c r="JZ136" s="97"/>
      <c r="KA136" s="97"/>
      <c r="KB136" s="97"/>
      <c r="KC136" s="97"/>
      <c r="KD136" s="97"/>
      <c r="KE136" s="97"/>
      <c r="KF136" s="97"/>
      <c r="KG136" s="97"/>
      <c r="KH136" s="97"/>
      <c r="KI136" s="97"/>
      <c r="KJ136" s="97"/>
      <c r="KK136" s="97"/>
      <c r="KL136" s="97"/>
      <c r="KM136" s="97"/>
      <c r="KN136" s="97"/>
      <c r="KO136" s="97"/>
      <c r="KP136" s="97"/>
      <c r="KQ136" s="97"/>
      <c r="KR136" s="97"/>
      <c r="KS136" s="97"/>
      <c r="KT136" s="97"/>
      <c r="KU136" s="97"/>
      <c r="KV136" s="97"/>
      <c r="KW136" s="97"/>
      <c r="KX136" s="97"/>
      <c r="KY136" s="97"/>
      <c r="KZ136" s="97"/>
      <c r="LA136" s="97"/>
      <c r="LB136" s="97"/>
      <c r="LC136" s="97"/>
      <c r="LD136" s="97"/>
      <c r="LE136" s="97"/>
      <c r="LF136" s="97"/>
      <c r="LG136" s="97"/>
      <c r="LH136" s="97"/>
      <c r="LI136" s="97"/>
      <c r="LJ136" s="97"/>
      <c r="LK136" s="97"/>
      <c r="LL136" s="97"/>
      <c r="LM136" s="97"/>
      <c r="LN136" s="97"/>
      <c r="LO136" s="97"/>
      <c r="LP136" s="97"/>
      <c r="LQ136" s="97"/>
      <c r="LR136" s="97"/>
      <c r="LS136" s="97"/>
      <c r="LT136" s="97"/>
      <c r="LU136" s="97"/>
      <c r="LV136" s="97"/>
      <c r="LW136" s="97"/>
      <c r="LX136" s="97"/>
      <c r="LY136" s="97"/>
      <c r="LZ136" s="97"/>
      <c r="MA136" s="97"/>
      <c r="MB136" s="97"/>
      <c r="MC136" s="97"/>
      <c r="MD136" s="97"/>
      <c r="ME136" s="97"/>
      <c r="MF136" s="97"/>
      <c r="MG136" s="97"/>
      <c r="MH136" s="97"/>
      <c r="MI136" s="97"/>
      <c r="MJ136" s="97"/>
      <c r="MK136" s="97"/>
      <c r="ML136" s="97"/>
      <c r="MM136" s="97"/>
      <c r="MN136" s="97"/>
      <c r="MO136" s="97"/>
      <c r="MP136" s="97"/>
      <c r="MQ136" s="97"/>
      <c r="MR136" s="97"/>
      <c r="MS136" s="97"/>
      <c r="MT136" s="97"/>
      <c r="MU136" s="97"/>
      <c r="MV136" s="97"/>
      <c r="MW136" s="97"/>
      <c r="MX136" s="97"/>
      <c r="MY136" s="97"/>
      <c r="MZ136" s="97"/>
      <c r="NA136" s="97"/>
      <c r="NB136" s="97"/>
      <c r="NC136" s="97"/>
      <c r="ND136" s="97"/>
      <c r="NE136" s="97"/>
      <c r="NF136" s="97"/>
      <c r="NG136" s="97"/>
      <c r="NH136" s="97"/>
      <c r="NI136" s="97"/>
      <c r="NJ136" s="97"/>
      <c r="NK136" s="97"/>
      <c r="NL136" s="97"/>
      <c r="NM136" s="97"/>
      <c r="NN136" s="97"/>
      <c r="NO136" s="97"/>
      <c r="NP136" s="97"/>
      <c r="NQ136" s="97"/>
      <c r="NR136" s="97"/>
      <c r="NS136" s="97"/>
      <c r="NT136" s="97"/>
      <c r="NU136" s="97"/>
      <c r="NV136" s="97"/>
      <c r="NW136" s="97"/>
      <c r="NX136" s="97"/>
      <c r="NY136" s="97"/>
      <c r="NZ136" s="97"/>
      <c r="OA136" s="97"/>
      <c r="OB136" s="97"/>
      <c r="OC136" s="97"/>
      <c r="OD136" s="97"/>
      <c r="OE136" s="97"/>
      <c r="OF136" s="97"/>
      <c r="OG136" s="97"/>
      <c r="OH136" s="97"/>
      <c r="OI136" s="97"/>
      <c r="OJ136" s="97"/>
      <c r="OK136" s="97"/>
      <c r="OL136" s="97"/>
      <c r="OM136" s="97"/>
      <c r="ON136" s="97"/>
      <c r="OO136" s="97"/>
      <c r="OP136" s="97"/>
      <c r="OQ136" s="97"/>
      <c r="OR136" s="97"/>
      <c r="OS136" s="97"/>
      <c r="OT136" s="97"/>
      <c r="OU136" s="97"/>
      <c r="OV136" s="97"/>
      <c r="OW136" s="97"/>
      <c r="OX136" s="97"/>
      <c r="OY136" s="97"/>
      <c r="OZ136" s="97"/>
      <c r="PA136" s="97"/>
      <c r="PB136" s="97"/>
      <c r="PC136" s="97"/>
      <c r="PD136" s="97"/>
      <c r="PE136" s="97"/>
      <c r="PF136" s="97"/>
      <c r="PG136" s="97"/>
      <c r="PH136" s="97"/>
      <c r="PI136" s="97"/>
      <c r="PJ136" s="97"/>
      <c r="PK136" s="97"/>
      <c r="PL136" s="97"/>
      <c r="PM136" s="97"/>
      <c r="PN136" s="97"/>
      <c r="PO136" s="97"/>
      <c r="PP136" s="97"/>
      <c r="PQ136" s="97"/>
      <c r="PR136" s="97"/>
      <c r="PS136" s="97"/>
      <c r="PT136" s="97"/>
      <c r="PU136" s="97"/>
      <c r="PV136" s="97"/>
      <c r="PW136" s="97"/>
      <c r="PX136" s="97"/>
      <c r="PY136" s="97"/>
      <c r="PZ136" s="97"/>
      <c r="QA136" s="97"/>
      <c r="QB136" s="97"/>
      <c r="QC136" s="97"/>
      <c r="QD136" s="97"/>
      <c r="QE136" s="97"/>
      <c r="QF136" s="97"/>
      <c r="QG136" s="97"/>
      <c r="QH136" s="97"/>
      <c r="QI136" s="97"/>
      <c r="QJ136" s="97"/>
      <c r="QK136" s="97"/>
      <c r="QL136" s="97"/>
      <c r="QM136" s="97"/>
      <c r="QN136" s="97"/>
      <c r="QO136" s="97"/>
      <c r="QP136" s="97"/>
      <c r="QQ136" s="97"/>
      <c r="QR136" s="97"/>
      <c r="QS136" s="97"/>
      <c r="QT136" s="97"/>
      <c r="QU136" s="97"/>
      <c r="QV136" s="97"/>
      <c r="QW136" s="97"/>
      <c r="QX136" s="97"/>
      <c r="QY136" s="97"/>
      <c r="QZ136" s="97"/>
      <c r="RA136" s="97"/>
      <c r="RB136" s="97"/>
      <c r="RC136" s="97"/>
      <c r="RD136" s="97"/>
      <c r="RE136" s="97"/>
      <c r="RF136" s="97"/>
      <c r="RG136" s="97"/>
      <c r="RH136" s="97"/>
      <c r="RI136" s="97"/>
      <c r="RJ136" s="97"/>
      <c r="RK136" s="97"/>
      <c r="RL136" s="97"/>
      <c r="RM136" s="97"/>
      <c r="RN136" s="97"/>
      <c r="RO136" s="97"/>
      <c r="RP136" s="97"/>
      <c r="RQ136" s="97"/>
      <c r="RR136" s="97"/>
      <c r="RS136" s="97"/>
      <c r="RT136" s="97"/>
      <c r="RU136" s="97"/>
      <c r="RV136" s="97"/>
      <c r="RW136" s="97"/>
      <c r="RX136" s="97"/>
      <c r="RY136" s="97"/>
      <c r="RZ136" s="97"/>
      <c r="SA136" s="97"/>
      <c r="SB136" s="97"/>
      <c r="SC136" s="97"/>
      <c r="SD136" s="97"/>
      <c r="SE136" s="97"/>
      <c r="SF136" s="97"/>
      <c r="SG136" s="97"/>
      <c r="SH136" s="97"/>
      <c r="SI136" s="97"/>
      <c r="SJ136" s="97"/>
      <c r="SK136" s="97"/>
      <c r="SL136" s="97"/>
      <c r="SM136" s="97"/>
      <c r="SN136" s="97"/>
      <c r="SO136" s="97"/>
      <c r="SP136" s="97"/>
      <c r="SQ136" s="97"/>
      <c r="SR136" s="97"/>
      <c r="SS136" s="97"/>
      <c r="ST136" s="97"/>
      <c r="SU136" s="97"/>
      <c r="SV136" s="97"/>
      <c r="SW136" s="97"/>
      <c r="SX136" s="97"/>
      <c r="SY136" s="97"/>
      <c r="SZ136" s="97"/>
      <c r="TA136" s="97"/>
      <c r="TB136" s="97"/>
    </row>
    <row r="137" spans="1:522" s="1" customFormat="1" ht="18" customHeight="1" x14ac:dyDescent="0.2">
      <c r="A137" s="12"/>
      <c r="B137" s="11" t="s">
        <v>288</v>
      </c>
      <c r="C137" s="1">
        <v>12684</v>
      </c>
      <c r="D137" s="1">
        <v>2020</v>
      </c>
      <c r="E137" s="59" t="s">
        <v>183</v>
      </c>
      <c r="F137" s="1">
        <v>4589</v>
      </c>
      <c r="G137" s="9" t="s">
        <v>98</v>
      </c>
      <c r="H137" s="4" t="s">
        <v>19</v>
      </c>
      <c r="I137" s="1">
        <f>SUM(K137:TB137)</f>
        <v>0</v>
      </c>
      <c r="J137" s="12">
        <f>Tabuľka3[[#This Row],[Stĺpec9]]</f>
        <v>0</v>
      </c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97"/>
      <c r="DQ137" s="97"/>
      <c r="DR137" s="97"/>
      <c r="DS137" s="97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97"/>
      <c r="EE137" s="97"/>
      <c r="EF137" s="97"/>
      <c r="EG137" s="97"/>
      <c r="EH137" s="97"/>
      <c r="EI137" s="97"/>
      <c r="EJ137" s="97"/>
      <c r="EK137" s="97"/>
      <c r="EL137" s="97"/>
      <c r="EM137" s="97"/>
      <c r="EN137" s="97"/>
      <c r="EO137" s="97"/>
      <c r="EP137" s="97"/>
      <c r="EQ137" s="97"/>
      <c r="ER137" s="97"/>
      <c r="ES137" s="97"/>
      <c r="ET137" s="97"/>
      <c r="EU137" s="97"/>
      <c r="EV137" s="97"/>
      <c r="EW137" s="97"/>
      <c r="EX137" s="97"/>
      <c r="EY137" s="97"/>
      <c r="EZ137" s="97"/>
      <c r="FA137" s="97"/>
      <c r="FB137" s="97"/>
      <c r="FC137" s="97"/>
      <c r="FD137" s="97"/>
      <c r="FE137" s="97"/>
      <c r="FF137" s="97"/>
      <c r="FG137" s="97"/>
      <c r="FH137" s="97"/>
      <c r="FI137" s="97"/>
      <c r="FJ137" s="97"/>
      <c r="FK137" s="97"/>
      <c r="FL137" s="97"/>
      <c r="FM137" s="97"/>
      <c r="FN137" s="97"/>
      <c r="FO137" s="97"/>
      <c r="FP137" s="97"/>
      <c r="FQ137" s="97"/>
      <c r="FR137" s="97"/>
      <c r="FS137" s="97"/>
      <c r="FT137" s="97"/>
      <c r="FU137" s="97"/>
      <c r="FV137" s="97"/>
      <c r="FW137" s="97"/>
      <c r="FX137" s="97"/>
      <c r="FY137" s="97"/>
      <c r="FZ137" s="97"/>
      <c r="GA137" s="97"/>
      <c r="GB137" s="97"/>
      <c r="GC137" s="97"/>
      <c r="GD137" s="97"/>
      <c r="GE137" s="97"/>
      <c r="GF137" s="97"/>
      <c r="GG137" s="97"/>
      <c r="GH137" s="97"/>
      <c r="GI137" s="97"/>
      <c r="GJ137" s="97"/>
      <c r="GK137" s="97"/>
      <c r="GL137" s="97"/>
      <c r="GM137" s="97"/>
      <c r="GN137" s="97"/>
      <c r="GO137" s="97"/>
      <c r="GP137" s="97"/>
      <c r="GQ137" s="97"/>
      <c r="GR137" s="97"/>
      <c r="GS137" s="97"/>
      <c r="GT137" s="97"/>
      <c r="GU137" s="97"/>
      <c r="GV137" s="97"/>
      <c r="GW137" s="97"/>
      <c r="GX137" s="97"/>
      <c r="GY137" s="97"/>
      <c r="GZ137" s="97"/>
      <c r="HA137" s="97"/>
      <c r="HB137" s="97"/>
      <c r="HC137" s="97"/>
      <c r="HD137" s="97"/>
      <c r="HE137" s="97"/>
      <c r="HF137" s="97"/>
      <c r="HG137" s="97"/>
      <c r="HH137" s="97"/>
      <c r="HI137" s="97"/>
      <c r="HJ137" s="97"/>
      <c r="HK137" s="97"/>
      <c r="HL137" s="97"/>
      <c r="HM137" s="97"/>
      <c r="HN137" s="97"/>
      <c r="HO137" s="97"/>
      <c r="HP137" s="97"/>
      <c r="HQ137" s="97"/>
      <c r="HR137" s="97"/>
      <c r="HS137" s="97"/>
      <c r="HT137" s="97"/>
      <c r="HU137" s="97"/>
      <c r="HV137" s="97"/>
      <c r="HW137" s="97"/>
      <c r="HX137" s="97"/>
      <c r="HY137" s="97"/>
      <c r="HZ137" s="97"/>
      <c r="IA137" s="97"/>
      <c r="IB137" s="97"/>
      <c r="IC137" s="97"/>
      <c r="ID137" s="97"/>
      <c r="IE137" s="97"/>
      <c r="IF137" s="97"/>
      <c r="IG137" s="97"/>
      <c r="IH137" s="97"/>
      <c r="II137" s="97"/>
      <c r="IJ137" s="97"/>
      <c r="IK137" s="97"/>
      <c r="IL137" s="97"/>
      <c r="IM137" s="97"/>
      <c r="IN137" s="97"/>
      <c r="IO137" s="97"/>
      <c r="IP137" s="97"/>
      <c r="IQ137" s="97"/>
      <c r="IR137" s="97"/>
      <c r="IS137" s="97"/>
      <c r="IT137" s="97"/>
      <c r="IU137" s="97"/>
      <c r="IV137" s="97"/>
      <c r="IW137" s="97"/>
      <c r="IX137" s="97"/>
      <c r="IY137" s="97"/>
      <c r="IZ137" s="97"/>
      <c r="JA137" s="97"/>
      <c r="JB137" s="97"/>
      <c r="JC137" s="97"/>
      <c r="JD137" s="97"/>
      <c r="JE137" s="97"/>
      <c r="JF137" s="97"/>
      <c r="JG137" s="97"/>
      <c r="JH137" s="97"/>
      <c r="JI137" s="97"/>
      <c r="JJ137" s="97"/>
      <c r="JK137" s="97"/>
      <c r="JL137" s="97"/>
      <c r="JM137" s="97"/>
      <c r="JN137" s="97"/>
      <c r="JO137" s="97"/>
      <c r="JP137" s="97"/>
      <c r="JQ137" s="97"/>
      <c r="JR137" s="97"/>
      <c r="JS137" s="97"/>
      <c r="JT137" s="97"/>
      <c r="JU137" s="97"/>
      <c r="JV137" s="97"/>
      <c r="JW137" s="97"/>
      <c r="JX137" s="97"/>
      <c r="JY137" s="97"/>
      <c r="JZ137" s="97"/>
      <c r="KA137" s="97"/>
      <c r="KB137" s="97"/>
      <c r="KC137" s="97"/>
      <c r="KD137" s="97"/>
      <c r="KE137" s="97"/>
      <c r="KF137" s="97"/>
      <c r="KG137" s="97"/>
      <c r="KH137" s="97"/>
      <c r="KI137" s="97"/>
      <c r="KJ137" s="97"/>
      <c r="KK137" s="97"/>
      <c r="KL137" s="97"/>
      <c r="KM137" s="97"/>
      <c r="KN137" s="97"/>
      <c r="KO137" s="97"/>
      <c r="KP137" s="97"/>
      <c r="KQ137" s="97"/>
      <c r="KR137" s="97"/>
      <c r="KS137" s="97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97"/>
      <c r="LE137" s="97"/>
      <c r="LF137" s="97"/>
      <c r="LG137" s="97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97"/>
      <c r="LS137" s="97"/>
      <c r="LT137" s="97"/>
      <c r="LU137" s="97"/>
      <c r="LV137" s="97"/>
      <c r="LW137" s="97"/>
      <c r="LX137" s="97"/>
      <c r="LY137" s="97"/>
      <c r="LZ137" s="97"/>
      <c r="MA137" s="97"/>
      <c r="MB137" s="97"/>
      <c r="MC137" s="97"/>
      <c r="MD137" s="97"/>
      <c r="ME137" s="97"/>
      <c r="MF137" s="97"/>
      <c r="MG137" s="97"/>
      <c r="MH137" s="97"/>
      <c r="MI137" s="97"/>
      <c r="MJ137" s="97"/>
      <c r="MK137" s="97"/>
      <c r="ML137" s="97"/>
      <c r="MM137" s="97"/>
      <c r="MN137" s="97"/>
      <c r="MO137" s="97"/>
      <c r="MP137" s="97"/>
      <c r="MQ137" s="97"/>
      <c r="MR137" s="97"/>
      <c r="MS137" s="97"/>
      <c r="MT137" s="97"/>
      <c r="MU137" s="97"/>
      <c r="MV137" s="97"/>
      <c r="MW137" s="97"/>
      <c r="MX137" s="97"/>
      <c r="MY137" s="97"/>
      <c r="MZ137" s="97"/>
      <c r="NA137" s="97"/>
      <c r="NB137" s="97"/>
      <c r="NC137" s="97"/>
      <c r="ND137" s="97"/>
      <c r="NE137" s="97"/>
      <c r="NF137" s="97"/>
      <c r="NG137" s="97"/>
      <c r="NH137" s="97"/>
      <c r="NI137" s="97"/>
      <c r="NJ137" s="97"/>
      <c r="NK137" s="97"/>
      <c r="NL137" s="97"/>
      <c r="NM137" s="97"/>
      <c r="NN137" s="97"/>
      <c r="NO137" s="97"/>
      <c r="NP137" s="97"/>
      <c r="NQ137" s="97"/>
      <c r="NR137" s="97"/>
      <c r="NS137" s="97"/>
      <c r="NT137" s="97"/>
      <c r="NU137" s="97"/>
      <c r="NV137" s="97"/>
      <c r="NW137" s="97"/>
      <c r="NX137" s="97"/>
      <c r="NY137" s="97"/>
      <c r="NZ137" s="97"/>
      <c r="OA137" s="97"/>
      <c r="OB137" s="97"/>
      <c r="OC137" s="97"/>
      <c r="OD137" s="97"/>
      <c r="OE137" s="97"/>
      <c r="OF137" s="97"/>
      <c r="OG137" s="97"/>
      <c r="OH137" s="97"/>
      <c r="OI137" s="97"/>
      <c r="OJ137" s="97"/>
      <c r="OK137" s="97"/>
      <c r="OL137" s="97"/>
      <c r="OM137" s="97"/>
      <c r="ON137" s="97"/>
      <c r="OO137" s="97"/>
      <c r="OP137" s="97"/>
      <c r="OQ137" s="97"/>
      <c r="OR137" s="97"/>
      <c r="OS137" s="97"/>
      <c r="OT137" s="97"/>
      <c r="OU137" s="97"/>
      <c r="OV137" s="97"/>
      <c r="OW137" s="97"/>
      <c r="OX137" s="97"/>
      <c r="OY137" s="97"/>
      <c r="OZ137" s="97"/>
      <c r="PA137" s="97"/>
      <c r="PB137" s="97"/>
      <c r="PC137" s="97"/>
      <c r="PD137" s="97"/>
      <c r="PE137" s="97"/>
      <c r="PF137" s="97"/>
      <c r="PG137" s="97"/>
      <c r="PH137" s="97"/>
      <c r="PI137" s="97"/>
      <c r="PJ137" s="97"/>
      <c r="PK137" s="97"/>
      <c r="PL137" s="97"/>
      <c r="PM137" s="97"/>
      <c r="PN137" s="97"/>
      <c r="PO137" s="97"/>
      <c r="PP137" s="97"/>
      <c r="PQ137" s="97"/>
      <c r="PR137" s="97"/>
      <c r="PS137" s="97"/>
      <c r="PT137" s="97"/>
      <c r="PU137" s="97"/>
      <c r="PV137" s="97"/>
      <c r="PW137" s="97"/>
      <c r="PX137" s="97"/>
      <c r="PY137" s="97"/>
      <c r="PZ137" s="97"/>
      <c r="QA137" s="97"/>
      <c r="QB137" s="97"/>
      <c r="QC137" s="97"/>
      <c r="QD137" s="97"/>
      <c r="QE137" s="97"/>
      <c r="QF137" s="97"/>
      <c r="QG137" s="97"/>
      <c r="QH137" s="97"/>
      <c r="QI137" s="97"/>
      <c r="QJ137" s="97"/>
      <c r="QK137" s="97"/>
      <c r="QL137" s="97"/>
      <c r="QM137" s="97"/>
      <c r="QN137" s="97"/>
      <c r="QO137" s="97"/>
      <c r="QP137" s="97"/>
      <c r="QQ137" s="97"/>
      <c r="QR137" s="97"/>
      <c r="QS137" s="97"/>
      <c r="QT137" s="97"/>
      <c r="QU137" s="97"/>
      <c r="QV137" s="97"/>
      <c r="QW137" s="97"/>
      <c r="QX137" s="97"/>
      <c r="QY137" s="97"/>
      <c r="QZ137" s="97"/>
      <c r="RA137" s="97"/>
      <c r="RB137" s="97"/>
      <c r="RC137" s="97"/>
      <c r="RD137" s="97"/>
      <c r="RE137" s="97"/>
      <c r="RF137" s="97"/>
      <c r="RG137" s="97"/>
      <c r="RH137" s="97"/>
      <c r="RI137" s="97"/>
      <c r="RJ137" s="97"/>
      <c r="RK137" s="97"/>
      <c r="RL137" s="97"/>
      <c r="RM137" s="97"/>
      <c r="RN137" s="97"/>
      <c r="RO137" s="97"/>
      <c r="RP137" s="97"/>
      <c r="RQ137" s="97"/>
      <c r="RR137" s="97"/>
      <c r="RS137" s="97"/>
      <c r="RT137" s="97"/>
      <c r="RU137" s="97"/>
      <c r="RV137" s="97"/>
      <c r="RW137" s="97"/>
      <c r="RX137" s="97"/>
      <c r="RY137" s="97"/>
      <c r="RZ137" s="97"/>
      <c r="SA137" s="97"/>
      <c r="SB137" s="97"/>
      <c r="SC137" s="97"/>
      <c r="SD137" s="97"/>
      <c r="SE137" s="97"/>
      <c r="SF137" s="97"/>
      <c r="SG137" s="97"/>
      <c r="SH137" s="97"/>
      <c r="SI137" s="97"/>
      <c r="SJ137" s="97"/>
      <c r="SK137" s="97"/>
      <c r="SL137" s="97"/>
      <c r="SM137" s="97"/>
      <c r="SN137" s="97"/>
      <c r="SO137" s="97"/>
      <c r="SP137" s="97"/>
      <c r="SQ137" s="97"/>
      <c r="SR137" s="97"/>
      <c r="SS137" s="97"/>
      <c r="ST137" s="97"/>
      <c r="SU137" s="97"/>
      <c r="SV137" s="97"/>
      <c r="SW137" s="97"/>
      <c r="SX137" s="97"/>
      <c r="SY137" s="97"/>
      <c r="SZ137" s="97"/>
      <c r="TA137" s="97"/>
      <c r="TB137" s="97"/>
    </row>
    <row r="138" spans="1:522" s="1" customFormat="1" ht="17.25" customHeight="1" x14ac:dyDescent="0.2">
      <c r="A138" s="12"/>
      <c r="B138" s="11" t="s">
        <v>278</v>
      </c>
      <c r="C138" s="1">
        <v>10187</v>
      </c>
      <c r="D138" s="1">
        <v>2011</v>
      </c>
      <c r="E138" s="4" t="s">
        <v>50</v>
      </c>
      <c r="F138" s="1">
        <v>2362</v>
      </c>
      <c r="G138" s="9" t="s">
        <v>98</v>
      </c>
      <c r="H138" s="4" t="s">
        <v>51</v>
      </c>
      <c r="I138" s="1">
        <f>SUM(K138:TB138)</f>
        <v>0</v>
      </c>
      <c r="J138" s="12">
        <f>Tabuľka3[[#This Row],[Stĺpec9]]</f>
        <v>0</v>
      </c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  <c r="DT138" s="97"/>
      <c r="DU138" s="97"/>
      <c r="DV138" s="97"/>
      <c r="DW138" s="97"/>
      <c r="DX138" s="97"/>
      <c r="DY138" s="97"/>
      <c r="DZ138" s="97"/>
      <c r="EA138" s="97"/>
      <c r="EB138" s="97"/>
      <c r="EC138" s="97"/>
      <c r="ED138" s="97"/>
      <c r="EE138" s="97"/>
      <c r="EF138" s="97"/>
      <c r="EG138" s="97"/>
      <c r="EH138" s="97"/>
      <c r="EI138" s="97"/>
      <c r="EJ138" s="97"/>
      <c r="EK138" s="97"/>
      <c r="EL138" s="97"/>
      <c r="EM138" s="97"/>
      <c r="EN138" s="97"/>
      <c r="EO138" s="97"/>
      <c r="EP138" s="97"/>
      <c r="EQ138" s="97"/>
      <c r="ER138" s="97"/>
      <c r="ES138" s="97"/>
      <c r="ET138" s="97"/>
      <c r="EU138" s="97"/>
      <c r="EV138" s="97"/>
      <c r="EW138" s="97"/>
      <c r="EX138" s="97"/>
      <c r="EY138" s="97"/>
      <c r="EZ138" s="97"/>
      <c r="FA138" s="97"/>
      <c r="FB138" s="97"/>
      <c r="FC138" s="97"/>
      <c r="FD138" s="97"/>
      <c r="FE138" s="97"/>
      <c r="FF138" s="97"/>
      <c r="FG138" s="97"/>
      <c r="FH138" s="97"/>
      <c r="FI138" s="97"/>
      <c r="FJ138" s="97"/>
      <c r="FK138" s="97"/>
      <c r="FL138" s="97"/>
      <c r="FM138" s="97"/>
      <c r="FN138" s="97"/>
      <c r="FO138" s="97"/>
      <c r="FP138" s="97"/>
      <c r="FQ138" s="97"/>
      <c r="FR138" s="97"/>
      <c r="FS138" s="97"/>
      <c r="FT138" s="97"/>
      <c r="FU138" s="97"/>
      <c r="FV138" s="97"/>
      <c r="FW138" s="97"/>
      <c r="FX138" s="97"/>
      <c r="FY138" s="97"/>
      <c r="FZ138" s="97"/>
      <c r="GA138" s="97"/>
      <c r="GB138" s="97"/>
      <c r="GC138" s="97"/>
      <c r="GD138" s="97"/>
      <c r="GE138" s="97"/>
      <c r="GF138" s="97"/>
      <c r="GG138" s="97"/>
      <c r="GH138" s="97"/>
      <c r="GI138" s="97"/>
      <c r="GJ138" s="97"/>
      <c r="GK138" s="97"/>
      <c r="GL138" s="97"/>
      <c r="GM138" s="97"/>
      <c r="GN138" s="97"/>
      <c r="GO138" s="97"/>
      <c r="GP138" s="97"/>
      <c r="GQ138" s="97"/>
      <c r="GR138" s="97"/>
      <c r="GS138" s="97"/>
      <c r="GT138" s="97"/>
      <c r="GU138" s="97"/>
      <c r="GV138" s="97"/>
      <c r="GW138" s="97"/>
      <c r="GX138" s="97"/>
      <c r="GY138" s="97"/>
      <c r="GZ138" s="97"/>
      <c r="HA138" s="97"/>
      <c r="HB138" s="97"/>
      <c r="HC138" s="97"/>
      <c r="HD138" s="97"/>
      <c r="HE138" s="97"/>
      <c r="HF138" s="97"/>
      <c r="HG138" s="97"/>
      <c r="HH138" s="97"/>
      <c r="HI138" s="97"/>
      <c r="HJ138" s="97"/>
      <c r="HK138" s="97"/>
      <c r="HL138" s="97"/>
      <c r="HM138" s="97"/>
      <c r="HN138" s="97"/>
      <c r="HO138" s="97"/>
      <c r="HP138" s="97"/>
      <c r="HQ138" s="97"/>
      <c r="HR138" s="97"/>
      <c r="HS138" s="97"/>
      <c r="HT138" s="97"/>
      <c r="HU138" s="97"/>
      <c r="HV138" s="97"/>
      <c r="HW138" s="97"/>
      <c r="HX138" s="97"/>
      <c r="HY138" s="97"/>
      <c r="HZ138" s="97"/>
      <c r="IA138" s="97"/>
      <c r="IB138" s="97"/>
      <c r="IC138" s="97"/>
      <c r="ID138" s="97"/>
      <c r="IE138" s="97"/>
      <c r="IF138" s="97"/>
      <c r="IG138" s="97"/>
      <c r="IH138" s="97"/>
      <c r="II138" s="97"/>
      <c r="IJ138" s="97"/>
      <c r="IK138" s="97"/>
      <c r="IL138" s="97"/>
      <c r="IM138" s="97"/>
      <c r="IN138" s="97"/>
      <c r="IO138" s="97"/>
      <c r="IP138" s="97"/>
      <c r="IQ138" s="97"/>
      <c r="IR138" s="97"/>
      <c r="IS138" s="97"/>
      <c r="IT138" s="97"/>
      <c r="IU138" s="97"/>
      <c r="IV138" s="97"/>
      <c r="IW138" s="97"/>
      <c r="IX138" s="97"/>
      <c r="IY138" s="97"/>
      <c r="IZ138" s="97"/>
      <c r="JA138" s="97"/>
      <c r="JB138" s="97"/>
      <c r="JC138" s="97"/>
      <c r="JD138" s="97"/>
      <c r="JE138" s="97"/>
      <c r="JF138" s="97"/>
      <c r="JG138" s="97"/>
      <c r="JH138" s="97"/>
      <c r="JI138" s="97"/>
      <c r="JJ138" s="97"/>
      <c r="JK138" s="97"/>
      <c r="JL138" s="97"/>
      <c r="JM138" s="97"/>
      <c r="JN138" s="97"/>
      <c r="JO138" s="97"/>
      <c r="JP138" s="97"/>
      <c r="JQ138" s="97"/>
      <c r="JR138" s="97"/>
      <c r="JS138" s="97"/>
      <c r="JT138" s="97"/>
      <c r="JU138" s="97"/>
      <c r="JV138" s="97"/>
      <c r="JW138" s="97"/>
      <c r="JX138" s="97"/>
      <c r="JY138" s="97"/>
      <c r="JZ138" s="97"/>
      <c r="KA138" s="97"/>
      <c r="KB138" s="97"/>
      <c r="KC138" s="97"/>
      <c r="KD138" s="97"/>
      <c r="KE138" s="97"/>
      <c r="KF138" s="97"/>
      <c r="KG138" s="97"/>
      <c r="KH138" s="97"/>
      <c r="KI138" s="97"/>
      <c r="KJ138" s="97"/>
      <c r="KK138" s="97"/>
      <c r="KL138" s="97"/>
      <c r="KM138" s="97"/>
      <c r="KN138" s="97"/>
      <c r="KO138" s="97"/>
      <c r="KP138" s="97"/>
      <c r="KQ138" s="97"/>
      <c r="KR138" s="97"/>
      <c r="KS138" s="97"/>
      <c r="KT138" s="97"/>
      <c r="KU138" s="97"/>
      <c r="KV138" s="97"/>
      <c r="KW138" s="97"/>
      <c r="KX138" s="97"/>
      <c r="KY138" s="97"/>
      <c r="KZ138" s="97"/>
      <c r="LA138" s="97"/>
      <c r="LB138" s="97"/>
      <c r="LC138" s="97"/>
      <c r="LD138" s="97"/>
      <c r="LE138" s="97"/>
      <c r="LF138" s="97"/>
      <c r="LG138" s="97"/>
      <c r="LH138" s="97"/>
      <c r="LI138" s="97"/>
      <c r="LJ138" s="97"/>
      <c r="LK138" s="97"/>
      <c r="LL138" s="97"/>
      <c r="LM138" s="97"/>
      <c r="LN138" s="97"/>
      <c r="LO138" s="97"/>
      <c r="LP138" s="97"/>
      <c r="LQ138" s="97"/>
      <c r="LR138" s="97"/>
      <c r="LS138" s="97"/>
      <c r="LT138" s="97"/>
      <c r="LU138" s="97"/>
      <c r="LV138" s="97"/>
      <c r="LW138" s="97"/>
      <c r="LX138" s="97"/>
      <c r="LY138" s="97"/>
      <c r="LZ138" s="97"/>
      <c r="MA138" s="97"/>
      <c r="MB138" s="97"/>
      <c r="MC138" s="97"/>
      <c r="MD138" s="97"/>
      <c r="ME138" s="97"/>
      <c r="MF138" s="97"/>
      <c r="MG138" s="97"/>
      <c r="MH138" s="97"/>
      <c r="MI138" s="97"/>
      <c r="MJ138" s="97"/>
      <c r="MK138" s="97"/>
      <c r="ML138" s="97"/>
      <c r="MM138" s="97"/>
      <c r="MN138" s="97"/>
      <c r="MO138" s="97"/>
      <c r="MP138" s="97"/>
      <c r="MQ138" s="97"/>
      <c r="MR138" s="97"/>
      <c r="MS138" s="97"/>
      <c r="MT138" s="97"/>
      <c r="MU138" s="97"/>
      <c r="MV138" s="97"/>
      <c r="MW138" s="97"/>
      <c r="MX138" s="97"/>
      <c r="MY138" s="97"/>
      <c r="MZ138" s="97"/>
      <c r="NA138" s="97"/>
      <c r="NB138" s="97"/>
      <c r="NC138" s="97"/>
      <c r="ND138" s="97"/>
      <c r="NE138" s="97"/>
      <c r="NF138" s="97"/>
      <c r="NG138" s="97"/>
      <c r="NH138" s="97"/>
      <c r="NI138" s="97"/>
      <c r="NJ138" s="97"/>
      <c r="NK138" s="97"/>
      <c r="NL138" s="97"/>
      <c r="NM138" s="97"/>
      <c r="NN138" s="97"/>
      <c r="NO138" s="97"/>
      <c r="NP138" s="97"/>
      <c r="NQ138" s="97"/>
      <c r="NR138" s="97"/>
      <c r="NS138" s="97"/>
      <c r="NT138" s="97"/>
      <c r="NU138" s="97"/>
      <c r="NV138" s="97"/>
      <c r="NW138" s="97"/>
      <c r="NX138" s="97"/>
      <c r="NY138" s="97"/>
      <c r="NZ138" s="97"/>
      <c r="OA138" s="97"/>
      <c r="OB138" s="97"/>
      <c r="OC138" s="97"/>
      <c r="OD138" s="97"/>
      <c r="OE138" s="97"/>
      <c r="OF138" s="97"/>
      <c r="OG138" s="97"/>
      <c r="OH138" s="97"/>
      <c r="OI138" s="97"/>
      <c r="OJ138" s="97"/>
      <c r="OK138" s="97"/>
      <c r="OL138" s="97"/>
      <c r="OM138" s="97"/>
      <c r="ON138" s="97"/>
      <c r="OO138" s="97"/>
      <c r="OP138" s="97"/>
      <c r="OQ138" s="97"/>
      <c r="OR138" s="97"/>
      <c r="OS138" s="97"/>
      <c r="OT138" s="97"/>
      <c r="OU138" s="97"/>
      <c r="OV138" s="97"/>
      <c r="OW138" s="97"/>
      <c r="OX138" s="97"/>
      <c r="OY138" s="97"/>
      <c r="OZ138" s="97"/>
      <c r="PA138" s="97"/>
      <c r="PB138" s="97"/>
      <c r="PC138" s="97"/>
      <c r="PD138" s="97"/>
      <c r="PE138" s="97"/>
      <c r="PF138" s="97"/>
      <c r="PG138" s="97"/>
      <c r="PH138" s="97"/>
      <c r="PI138" s="97"/>
      <c r="PJ138" s="97"/>
      <c r="PK138" s="97"/>
      <c r="PL138" s="97"/>
      <c r="PM138" s="97"/>
      <c r="PN138" s="97"/>
      <c r="PO138" s="97"/>
      <c r="PP138" s="97"/>
      <c r="PQ138" s="97"/>
      <c r="PR138" s="97"/>
      <c r="PS138" s="97"/>
      <c r="PT138" s="97"/>
      <c r="PU138" s="97"/>
      <c r="PV138" s="97"/>
      <c r="PW138" s="97"/>
      <c r="PX138" s="97"/>
      <c r="PY138" s="97"/>
      <c r="PZ138" s="97"/>
      <c r="QA138" s="97"/>
      <c r="QB138" s="97"/>
      <c r="QC138" s="97"/>
      <c r="QD138" s="97"/>
      <c r="QE138" s="97"/>
      <c r="QF138" s="97"/>
      <c r="QG138" s="97"/>
      <c r="QH138" s="97"/>
      <c r="QI138" s="97"/>
      <c r="QJ138" s="97"/>
      <c r="QK138" s="97"/>
      <c r="QL138" s="97"/>
      <c r="QM138" s="97"/>
      <c r="QN138" s="97"/>
      <c r="QO138" s="97"/>
      <c r="QP138" s="97"/>
      <c r="QQ138" s="97"/>
      <c r="QR138" s="97"/>
      <c r="QS138" s="97"/>
      <c r="QT138" s="97"/>
      <c r="QU138" s="97"/>
      <c r="QV138" s="97"/>
      <c r="QW138" s="97"/>
      <c r="QX138" s="97"/>
      <c r="QY138" s="97"/>
      <c r="QZ138" s="97"/>
      <c r="RA138" s="97"/>
      <c r="RB138" s="97"/>
      <c r="RC138" s="97"/>
      <c r="RD138" s="97"/>
      <c r="RE138" s="97"/>
      <c r="RF138" s="97"/>
      <c r="RG138" s="97"/>
      <c r="RH138" s="97"/>
      <c r="RI138" s="97"/>
      <c r="RJ138" s="97"/>
      <c r="RK138" s="97"/>
      <c r="RL138" s="97"/>
      <c r="RM138" s="97"/>
      <c r="RN138" s="97"/>
      <c r="RO138" s="97"/>
      <c r="RP138" s="97"/>
      <c r="RQ138" s="97"/>
      <c r="RR138" s="97"/>
      <c r="RS138" s="97"/>
      <c r="RT138" s="97"/>
      <c r="RU138" s="97"/>
      <c r="RV138" s="97"/>
      <c r="RW138" s="97"/>
      <c r="RX138" s="97"/>
      <c r="RY138" s="97"/>
      <c r="RZ138" s="97"/>
      <c r="SA138" s="97"/>
      <c r="SB138" s="97"/>
      <c r="SC138" s="97"/>
      <c r="SD138" s="97"/>
      <c r="SE138" s="97"/>
      <c r="SF138" s="97"/>
      <c r="SG138" s="97"/>
      <c r="SH138" s="97"/>
      <c r="SI138" s="97"/>
      <c r="SJ138" s="97"/>
      <c r="SK138" s="97"/>
      <c r="SL138" s="97"/>
      <c r="SM138" s="97"/>
      <c r="SN138" s="97"/>
      <c r="SO138" s="97"/>
      <c r="SP138" s="97"/>
      <c r="SQ138" s="97"/>
      <c r="SR138" s="97"/>
      <c r="SS138" s="97"/>
      <c r="ST138" s="97"/>
      <c r="SU138" s="97"/>
      <c r="SV138" s="97"/>
      <c r="SW138" s="97"/>
      <c r="SX138" s="97"/>
      <c r="SY138" s="97"/>
      <c r="SZ138" s="97"/>
      <c r="TA138" s="97"/>
      <c r="TB138" s="97"/>
    </row>
    <row r="139" spans="1:522" s="1" customFormat="1" ht="18" customHeight="1" x14ac:dyDescent="0.2">
      <c r="A139" s="12"/>
      <c r="B139" s="11" t="s">
        <v>31</v>
      </c>
      <c r="C139" s="1">
        <v>9454</v>
      </c>
      <c r="D139" s="1">
        <v>2009</v>
      </c>
      <c r="E139" t="s">
        <v>30</v>
      </c>
      <c r="F139" s="1">
        <v>135</v>
      </c>
      <c r="G139" s="1" t="s">
        <v>98</v>
      </c>
      <c r="H139" t="s">
        <v>13</v>
      </c>
      <c r="I139" s="1">
        <f>SUM(K139:TB139)</f>
        <v>0</v>
      </c>
      <c r="J139" s="12">
        <f>Tabuľka3[[#This Row],[Stĺpec9]]</f>
        <v>0</v>
      </c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  <c r="DT139" s="97"/>
      <c r="DU139" s="97"/>
      <c r="DV139" s="97"/>
      <c r="DW139" s="97"/>
      <c r="DX139" s="97"/>
      <c r="DY139" s="97"/>
      <c r="DZ139" s="97"/>
      <c r="EA139" s="97"/>
      <c r="EB139" s="97"/>
      <c r="EC139" s="97"/>
      <c r="ED139" s="97"/>
      <c r="EE139" s="97"/>
      <c r="EF139" s="97"/>
      <c r="EG139" s="97"/>
      <c r="EH139" s="97"/>
      <c r="EI139" s="97"/>
      <c r="EJ139" s="97"/>
      <c r="EK139" s="97"/>
      <c r="EL139" s="97"/>
      <c r="EM139" s="97"/>
      <c r="EN139" s="97"/>
      <c r="EO139" s="97"/>
      <c r="EP139" s="97"/>
      <c r="EQ139" s="97"/>
      <c r="ER139" s="97"/>
      <c r="ES139" s="97"/>
      <c r="ET139" s="97"/>
      <c r="EU139" s="97"/>
      <c r="EV139" s="97"/>
      <c r="EW139" s="97"/>
      <c r="EX139" s="97"/>
      <c r="EY139" s="97"/>
      <c r="EZ139" s="97"/>
      <c r="FA139" s="97"/>
      <c r="FB139" s="97"/>
      <c r="FC139" s="97"/>
      <c r="FD139" s="97"/>
      <c r="FE139" s="97"/>
      <c r="FF139" s="97"/>
      <c r="FG139" s="97"/>
      <c r="FH139" s="97"/>
      <c r="FI139" s="97"/>
      <c r="FJ139" s="97"/>
      <c r="FK139" s="97"/>
      <c r="FL139" s="97"/>
      <c r="FM139" s="97"/>
      <c r="FN139" s="97"/>
      <c r="FO139" s="97"/>
      <c r="FP139" s="97"/>
      <c r="FQ139" s="97"/>
      <c r="FR139" s="97"/>
      <c r="FS139" s="97"/>
      <c r="FT139" s="97"/>
      <c r="FU139" s="97"/>
      <c r="FV139" s="97"/>
      <c r="FW139" s="97"/>
      <c r="FX139" s="97"/>
      <c r="FY139" s="97"/>
      <c r="FZ139" s="97"/>
      <c r="GA139" s="97"/>
      <c r="GB139" s="97"/>
      <c r="GC139" s="97"/>
      <c r="GD139" s="97"/>
      <c r="GE139" s="97"/>
      <c r="GF139" s="97"/>
      <c r="GG139" s="97"/>
      <c r="GH139" s="97"/>
      <c r="GI139" s="97"/>
      <c r="GJ139" s="97"/>
      <c r="GK139" s="97"/>
      <c r="GL139" s="97"/>
      <c r="GM139" s="97"/>
      <c r="GN139" s="97"/>
      <c r="GO139" s="97"/>
      <c r="GP139" s="97"/>
      <c r="GQ139" s="97"/>
      <c r="GR139" s="97"/>
      <c r="GS139" s="97"/>
      <c r="GT139" s="97"/>
      <c r="GU139" s="97"/>
      <c r="GV139" s="97"/>
      <c r="GW139" s="97"/>
      <c r="GX139" s="97"/>
      <c r="GY139" s="97"/>
      <c r="GZ139" s="97"/>
      <c r="HA139" s="97"/>
      <c r="HB139" s="97"/>
      <c r="HC139" s="97"/>
      <c r="HD139" s="97"/>
      <c r="HE139" s="97"/>
      <c r="HF139" s="97"/>
      <c r="HG139" s="97"/>
      <c r="HH139" s="97"/>
      <c r="HI139" s="97"/>
      <c r="HJ139" s="97"/>
      <c r="HK139" s="97"/>
      <c r="HL139" s="97"/>
      <c r="HM139" s="97"/>
      <c r="HN139" s="97"/>
      <c r="HO139" s="97"/>
      <c r="HP139" s="97"/>
      <c r="HQ139" s="97"/>
      <c r="HR139" s="97"/>
      <c r="HS139" s="97"/>
      <c r="HT139" s="97"/>
      <c r="HU139" s="97"/>
      <c r="HV139" s="97"/>
      <c r="HW139" s="97"/>
      <c r="HX139" s="97"/>
      <c r="HY139" s="97"/>
      <c r="HZ139" s="97"/>
      <c r="IA139" s="97"/>
      <c r="IB139" s="97"/>
      <c r="IC139" s="97"/>
      <c r="ID139" s="97"/>
      <c r="IE139" s="97"/>
      <c r="IF139" s="97"/>
      <c r="IG139" s="97"/>
      <c r="IH139" s="97"/>
      <c r="II139" s="97"/>
      <c r="IJ139" s="97"/>
      <c r="IK139" s="97"/>
      <c r="IL139" s="97"/>
      <c r="IM139" s="97"/>
      <c r="IN139" s="97"/>
      <c r="IO139" s="97"/>
      <c r="IP139" s="97"/>
      <c r="IQ139" s="97"/>
      <c r="IR139" s="97"/>
      <c r="IS139" s="97"/>
      <c r="IT139" s="97"/>
      <c r="IU139" s="97"/>
      <c r="IV139" s="97"/>
      <c r="IW139" s="97"/>
      <c r="IX139" s="97"/>
      <c r="IY139" s="97"/>
      <c r="IZ139" s="97"/>
      <c r="JA139" s="97"/>
      <c r="JB139" s="97"/>
      <c r="JC139" s="97"/>
      <c r="JD139" s="97"/>
      <c r="JE139" s="97"/>
      <c r="JF139" s="97"/>
      <c r="JG139" s="97"/>
      <c r="JH139" s="97"/>
      <c r="JI139" s="97"/>
      <c r="JJ139" s="97"/>
      <c r="JK139" s="97"/>
      <c r="JL139" s="97"/>
      <c r="JM139" s="97"/>
      <c r="JN139" s="97"/>
      <c r="JO139" s="97"/>
      <c r="JP139" s="97"/>
      <c r="JQ139" s="97"/>
      <c r="JR139" s="97"/>
      <c r="JS139" s="97"/>
      <c r="JT139" s="97"/>
      <c r="JU139" s="97"/>
      <c r="JV139" s="97"/>
      <c r="JW139" s="97"/>
      <c r="JX139" s="97"/>
      <c r="JY139" s="97"/>
      <c r="JZ139" s="97"/>
      <c r="KA139" s="97"/>
      <c r="KB139" s="97"/>
      <c r="KC139" s="97"/>
      <c r="KD139" s="97"/>
      <c r="KE139" s="97"/>
      <c r="KF139" s="97"/>
      <c r="KG139" s="97"/>
      <c r="KH139" s="97"/>
      <c r="KI139" s="97"/>
      <c r="KJ139" s="97"/>
      <c r="KK139" s="97"/>
      <c r="KL139" s="97"/>
      <c r="KM139" s="97"/>
      <c r="KN139" s="97"/>
      <c r="KO139" s="97"/>
      <c r="KP139" s="97"/>
      <c r="KQ139" s="97"/>
      <c r="KR139" s="97"/>
      <c r="KS139" s="97"/>
      <c r="KT139" s="97"/>
      <c r="KU139" s="97"/>
      <c r="KV139" s="97"/>
      <c r="KW139" s="97"/>
      <c r="KX139" s="97"/>
      <c r="KY139" s="97"/>
      <c r="KZ139" s="97"/>
      <c r="LA139" s="97"/>
      <c r="LB139" s="97"/>
      <c r="LC139" s="97"/>
      <c r="LD139" s="97"/>
      <c r="LE139" s="97"/>
      <c r="LF139" s="97"/>
      <c r="LG139" s="97"/>
      <c r="LH139" s="97"/>
      <c r="LI139" s="97"/>
      <c r="LJ139" s="97"/>
      <c r="LK139" s="97"/>
      <c r="LL139" s="97"/>
      <c r="LM139" s="97"/>
      <c r="LN139" s="97"/>
      <c r="LO139" s="97"/>
      <c r="LP139" s="97"/>
      <c r="LQ139" s="97"/>
      <c r="LR139" s="97"/>
      <c r="LS139" s="97"/>
      <c r="LT139" s="97"/>
      <c r="LU139" s="97"/>
      <c r="LV139" s="97"/>
      <c r="LW139" s="97"/>
      <c r="LX139" s="97"/>
      <c r="LY139" s="97"/>
      <c r="LZ139" s="97"/>
      <c r="MA139" s="97"/>
      <c r="MB139" s="97"/>
      <c r="MC139" s="97"/>
      <c r="MD139" s="97"/>
      <c r="ME139" s="97"/>
      <c r="MF139" s="97"/>
      <c r="MG139" s="97"/>
      <c r="MH139" s="97"/>
      <c r="MI139" s="97"/>
      <c r="MJ139" s="97"/>
      <c r="MK139" s="97"/>
      <c r="ML139" s="97"/>
      <c r="MM139" s="97"/>
      <c r="MN139" s="97"/>
      <c r="MO139" s="97"/>
      <c r="MP139" s="97"/>
      <c r="MQ139" s="97"/>
      <c r="MR139" s="97"/>
      <c r="MS139" s="97"/>
      <c r="MT139" s="97"/>
      <c r="MU139" s="97"/>
      <c r="MV139" s="97"/>
      <c r="MW139" s="97"/>
      <c r="MX139" s="97"/>
      <c r="MY139" s="97"/>
      <c r="MZ139" s="97"/>
      <c r="NA139" s="97"/>
      <c r="NB139" s="97"/>
      <c r="NC139" s="97"/>
      <c r="ND139" s="97"/>
      <c r="NE139" s="97"/>
      <c r="NF139" s="97"/>
      <c r="NG139" s="97"/>
      <c r="NH139" s="97"/>
      <c r="NI139" s="97"/>
      <c r="NJ139" s="97"/>
      <c r="NK139" s="97"/>
      <c r="NL139" s="97"/>
      <c r="NM139" s="97"/>
      <c r="NN139" s="97"/>
      <c r="NO139" s="97"/>
      <c r="NP139" s="97"/>
      <c r="NQ139" s="97"/>
      <c r="NR139" s="97"/>
      <c r="NS139" s="97"/>
      <c r="NT139" s="97"/>
      <c r="NU139" s="97"/>
      <c r="NV139" s="97"/>
      <c r="NW139" s="97"/>
      <c r="NX139" s="97"/>
      <c r="NY139" s="97"/>
      <c r="NZ139" s="97"/>
      <c r="OA139" s="97"/>
      <c r="OB139" s="97"/>
      <c r="OC139" s="97"/>
      <c r="OD139" s="97"/>
      <c r="OE139" s="97"/>
      <c r="OF139" s="97"/>
      <c r="OG139" s="97"/>
      <c r="OH139" s="97"/>
      <c r="OI139" s="97"/>
      <c r="OJ139" s="97"/>
      <c r="OK139" s="97"/>
      <c r="OL139" s="97"/>
      <c r="OM139" s="97"/>
      <c r="ON139" s="97"/>
      <c r="OO139" s="97"/>
      <c r="OP139" s="97"/>
      <c r="OQ139" s="97"/>
      <c r="OR139" s="97"/>
      <c r="OS139" s="97"/>
      <c r="OT139" s="97"/>
      <c r="OU139" s="97"/>
      <c r="OV139" s="97"/>
      <c r="OW139" s="97"/>
      <c r="OX139" s="97"/>
      <c r="OY139" s="97"/>
      <c r="OZ139" s="97"/>
      <c r="PA139" s="97"/>
      <c r="PB139" s="97"/>
      <c r="PC139" s="97"/>
      <c r="PD139" s="97"/>
      <c r="PE139" s="97"/>
      <c r="PF139" s="97"/>
      <c r="PG139" s="97"/>
      <c r="PH139" s="97"/>
      <c r="PI139" s="97"/>
      <c r="PJ139" s="97"/>
      <c r="PK139" s="97"/>
      <c r="PL139" s="97"/>
      <c r="PM139" s="97"/>
      <c r="PN139" s="97"/>
      <c r="PO139" s="97"/>
      <c r="PP139" s="97"/>
      <c r="PQ139" s="97"/>
      <c r="PR139" s="97"/>
      <c r="PS139" s="97"/>
      <c r="PT139" s="97"/>
      <c r="PU139" s="97"/>
      <c r="PV139" s="97"/>
      <c r="PW139" s="97"/>
      <c r="PX139" s="97"/>
      <c r="PY139" s="97"/>
      <c r="PZ139" s="97"/>
      <c r="QA139" s="97"/>
      <c r="QB139" s="97"/>
      <c r="QC139" s="97"/>
      <c r="QD139" s="97"/>
      <c r="QE139" s="97"/>
      <c r="QF139" s="97"/>
      <c r="QG139" s="97"/>
      <c r="QH139" s="97"/>
      <c r="QI139" s="97"/>
      <c r="QJ139" s="97"/>
      <c r="QK139" s="97"/>
      <c r="QL139" s="97"/>
      <c r="QM139" s="97"/>
      <c r="QN139" s="97"/>
      <c r="QO139" s="97"/>
      <c r="QP139" s="97"/>
      <c r="QQ139" s="97"/>
      <c r="QR139" s="97"/>
      <c r="QS139" s="97"/>
      <c r="QT139" s="97"/>
      <c r="QU139" s="97"/>
      <c r="QV139" s="97"/>
      <c r="QW139" s="97"/>
      <c r="QX139" s="97"/>
      <c r="QY139" s="97"/>
      <c r="QZ139" s="97"/>
      <c r="RA139" s="97"/>
      <c r="RB139" s="97"/>
      <c r="RC139" s="97"/>
      <c r="RD139" s="97"/>
      <c r="RE139" s="97"/>
      <c r="RF139" s="97"/>
      <c r="RG139" s="97"/>
      <c r="RH139" s="97"/>
      <c r="RI139" s="97"/>
      <c r="RJ139" s="97"/>
      <c r="RK139" s="97"/>
      <c r="RL139" s="97"/>
      <c r="RM139" s="97"/>
      <c r="RN139" s="97"/>
      <c r="RO139" s="97"/>
      <c r="RP139" s="97"/>
      <c r="RQ139" s="97"/>
      <c r="RR139" s="97"/>
      <c r="RS139" s="97"/>
      <c r="RT139" s="97"/>
      <c r="RU139" s="97"/>
      <c r="RV139" s="97"/>
      <c r="RW139" s="97"/>
      <c r="RX139" s="97"/>
      <c r="RY139" s="97"/>
      <c r="RZ139" s="97"/>
      <c r="SA139" s="97"/>
      <c r="SB139" s="97"/>
      <c r="SC139" s="97"/>
      <c r="SD139" s="97"/>
      <c r="SE139" s="97"/>
      <c r="SF139" s="97"/>
      <c r="SG139" s="97"/>
      <c r="SH139" s="97"/>
      <c r="SI139" s="97"/>
      <c r="SJ139" s="97"/>
      <c r="SK139" s="97"/>
      <c r="SL139" s="97"/>
      <c r="SM139" s="97"/>
      <c r="SN139" s="97"/>
      <c r="SO139" s="97"/>
      <c r="SP139" s="97"/>
      <c r="SQ139" s="97"/>
      <c r="SR139" s="97"/>
      <c r="SS139" s="97"/>
      <c r="ST139" s="97"/>
      <c r="SU139" s="97"/>
      <c r="SV139" s="97"/>
      <c r="SW139" s="97"/>
      <c r="SX139" s="97"/>
      <c r="SY139" s="97"/>
      <c r="SZ139" s="97"/>
      <c r="TA139" s="97"/>
      <c r="TB139" s="97"/>
    </row>
    <row r="140" spans="1:522" s="1" customFormat="1" ht="18" customHeight="1" x14ac:dyDescent="0.2">
      <c r="A140" s="12"/>
      <c r="B140" s="11" t="s">
        <v>196</v>
      </c>
      <c r="C140" s="1">
        <v>10989</v>
      </c>
      <c r="E140" s="4" t="s">
        <v>68</v>
      </c>
      <c r="F140" s="58">
        <v>6761</v>
      </c>
      <c r="G140" s="9" t="s">
        <v>96</v>
      </c>
      <c r="H140" s="57" t="s">
        <v>19</v>
      </c>
      <c r="I140" s="1">
        <f t="shared" ref="I140:I207" si="22">SUM(K140:TB140)</f>
        <v>0</v>
      </c>
      <c r="J140" s="12">
        <f>Tabuľka3[[#This Row],[Stĺpec9]]</f>
        <v>0</v>
      </c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  <c r="DH140" s="97"/>
      <c r="DI140" s="97"/>
      <c r="DJ140" s="97"/>
      <c r="DK140" s="97"/>
      <c r="DL140" s="97"/>
      <c r="DM140" s="97"/>
      <c r="DN140" s="97"/>
      <c r="DO140" s="97"/>
      <c r="DP140" s="97"/>
      <c r="DQ140" s="97"/>
      <c r="DR140" s="97"/>
      <c r="DS140" s="97"/>
      <c r="DT140" s="97"/>
      <c r="DU140" s="97"/>
      <c r="DV140" s="97"/>
      <c r="DW140" s="97"/>
      <c r="DX140" s="97"/>
      <c r="DY140" s="97"/>
      <c r="DZ140" s="97"/>
      <c r="EA140" s="97"/>
      <c r="EB140" s="97"/>
      <c r="EC140" s="97"/>
      <c r="ED140" s="97"/>
      <c r="EE140" s="97"/>
      <c r="EF140" s="97"/>
      <c r="EG140" s="97"/>
      <c r="EH140" s="97"/>
      <c r="EI140" s="97"/>
      <c r="EJ140" s="97"/>
      <c r="EK140" s="97"/>
      <c r="EL140" s="97"/>
      <c r="EM140" s="97"/>
      <c r="EN140" s="97"/>
      <c r="EO140" s="97"/>
      <c r="EP140" s="97"/>
      <c r="EQ140" s="97"/>
      <c r="ER140" s="97"/>
      <c r="ES140" s="97"/>
      <c r="ET140" s="97"/>
      <c r="EU140" s="97"/>
      <c r="EV140" s="97"/>
      <c r="EW140" s="97"/>
      <c r="EX140" s="97"/>
      <c r="EY140" s="97"/>
      <c r="EZ140" s="97"/>
      <c r="FA140" s="97"/>
      <c r="FB140" s="97"/>
      <c r="FC140" s="97"/>
      <c r="FD140" s="97"/>
      <c r="FE140" s="97"/>
      <c r="FF140" s="97"/>
      <c r="FG140" s="97"/>
      <c r="FH140" s="97"/>
      <c r="FI140" s="97"/>
      <c r="FJ140" s="97"/>
      <c r="FK140" s="97"/>
      <c r="FL140" s="97"/>
      <c r="FM140" s="97"/>
      <c r="FN140" s="97"/>
      <c r="FO140" s="97"/>
      <c r="FP140" s="97"/>
      <c r="FQ140" s="97"/>
      <c r="FR140" s="97"/>
      <c r="FS140" s="97"/>
      <c r="FT140" s="97"/>
      <c r="FU140" s="97"/>
      <c r="FV140" s="97"/>
      <c r="FW140" s="97"/>
      <c r="FX140" s="97"/>
      <c r="FY140" s="97"/>
      <c r="FZ140" s="97"/>
      <c r="GA140" s="97"/>
      <c r="GB140" s="97"/>
      <c r="GC140" s="97"/>
      <c r="GD140" s="97"/>
      <c r="GE140" s="97"/>
      <c r="GF140" s="97"/>
      <c r="GG140" s="97"/>
      <c r="GH140" s="97"/>
      <c r="GI140" s="97"/>
      <c r="GJ140" s="97"/>
      <c r="GK140" s="97"/>
      <c r="GL140" s="97"/>
      <c r="GM140" s="97"/>
      <c r="GN140" s="97"/>
      <c r="GO140" s="97"/>
      <c r="GP140" s="97"/>
      <c r="GQ140" s="97"/>
      <c r="GR140" s="97"/>
      <c r="GS140" s="97"/>
      <c r="GT140" s="97"/>
      <c r="GU140" s="97"/>
      <c r="GV140" s="97"/>
      <c r="GW140" s="97"/>
      <c r="GX140" s="97"/>
      <c r="GY140" s="97"/>
      <c r="GZ140" s="97"/>
      <c r="HA140" s="97"/>
      <c r="HB140" s="97"/>
      <c r="HC140" s="97"/>
      <c r="HD140" s="97"/>
      <c r="HE140" s="97"/>
      <c r="HF140" s="97"/>
      <c r="HG140" s="97"/>
      <c r="HH140" s="97"/>
      <c r="HI140" s="97"/>
      <c r="HJ140" s="97"/>
      <c r="HK140" s="97"/>
      <c r="HL140" s="97"/>
      <c r="HM140" s="97"/>
      <c r="HN140" s="97"/>
      <c r="HO140" s="97"/>
      <c r="HP140" s="97"/>
      <c r="HQ140" s="97"/>
      <c r="HR140" s="97"/>
      <c r="HS140" s="97"/>
      <c r="HT140" s="97"/>
      <c r="HU140" s="97"/>
      <c r="HV140" s="97"/>
      <c r="HW140" s="97"/>
      <c r="HX140" s="97"/>
      <c r="HY140" s="97"/>
      <c r="HZ140" s="97"/>
      <c r="IA140" s="97"/>
      <c r="IB140" s="97"/>
      <c r="IC140" s="97"/>
      <c r="ID140" s="97"/>
      <c r="IE140" s="97"/>
      <c r="IF140" s="97"/>
      <c r="IG140" s="97"/>
      <c r="IH140" s="97"/>
      <c r="II140" s="97"/>
      <c r="IJ140" s="97"/>
      <c r="IK140" s="97"/>
      <c r="IL140" s="97"/>
      <c r="IM140" s="97"/>
      <c r="IN140" s="97"/>
      <c r="IO140" s="97"/>
      <c r="IP140" s="97"/>
      <c r="IQ140" s="97"/>
      <c r="IR140" s="97"/>
      <c r="IS140" s="97"/>
      <c r="IT140" s="97"/>
      <c r="IU140" s="97"/>
      <c r="IV140" s="97"/>
      <c r="IW140" s="97"/>
      <c r="IX140" s="97"/>
      <c r="IY140" s="97"/>
      <c r="IZ140" s="97"/>
      <c r="JA140" s="97"/>
      <c r="JB140" s="97"/>
      <c r="JC140" s="97"/>
      <c r="JD140" s="97"/>
      <c r="JE140" s="97"/>
      <c r="JF140" s="97"/>
      <c r="JG140" s="97"/>
      <c r="JH140" s="97"/>
      <c r="JI140" s="97"/>
      <c r="JJ140" s="97"/>
      <c r="JK140" s="97"/>
      <c r="JL140" s="97"/>
      <c r="JM140" s="97"/>
      <c r="JN140" s="97"/>
      <c r="JO140" s="97"/>
      <c r="JP140" s="97"/>
      <c r="JQ140" s="97"/>
      <c r="JR140" s="97"/>
      <c r="JS140" s="97"/>
      <c r="JT140" s="97"/>
      <c r="JU140" s="97"/>
      <c r="JV140" s="97"/>
      <c r="JW140" s="97"/>
      <c r="JX140" s="97"/>
      <c r="JY140" s="97"/>
      <c r="JZ140" s="97"/>
      <c r="KA140" s="97"/>
      <c r="KB140" s="97"/>
      <c r="KC140" s="97"/>
      <c r="KD140" s="97"/>
      <c r="KE140" s="97"/>
      <c r="KF140" s="97"/>
      <c r="KG140" s="97"/>
      <c r="KH140" s="97"/>
      <c r="KI140" s="97"/>
      <c r="KJ140" s="97"/>
      <c r="KK140" s="97"/>
      <c r="KL140" s="97"/>
      <c r="KM140" s="97"/>
      <c r="KN140" s="97"/>
      <c r="KO140" s="97"/>
      <c r="KP140" s="97"/>
      <c r="KQ140" s="97"/>
      <c r="KR140" s="97"/>
      <c r="KS140" s="97"/>
      <c r="KT140" s="97"/>
      <c r="KU140" s="97"/>
      <c r="KV140" s="97"/>
      <c r="KW140" s="97"/>
      <c r="KX140" s="97"/>
      <c r="KY140" s="97"/>
      <c r="KZ140" s="97"/>
      <c r="LA140" s="97"/>
      <c r="LB140" s="97"/>
      <c r="LC140" s="97"/>
      <c r="LD140" s="97"/>
      <c r="LE140" s="97"/>
      <c r="LF140" s="97"/>
      <c r="LG140" s="97"/>
      <c r="LH140" s="97"/>
      <c r="LI140" s="97"/>
      <c r="LJ140" s="97"/>
      <c r="LK140" s="97"/>
      <c r="LL140" s="97"/>
      <c r="LM140" s="97"/>
      <c r="LN140" s="97"/>
      <c r="LO140" s="97"/>
      <c r="LP140" s="97"/>
      <c r="LQ140" s="97"/>
      <c r="LR140" s="97"/>
      <c r="LS140" s="97"/>
      <c r="LT140" s="97"/>
      <c r="LU140" s="97"/>
      <c r="LV140" s="97"/>
      <c r="LW140" s="97"/>
      <c r="LX140" s="97"/>
      <c r="LY140" s="97"/>
      <c r="LZ140" s="97"/>
      <c r="MA140" s="97"/>
      <c r="MB140" s="97"/>
      <c r="MC140" s="97"/>
      <c r="MD140" s="97"/>
      <c r="ME140" s="97"/>
      <c r="MF140" s="97"/>
      <c r="MG140" s="97"/>
      <c r="MH140" s="97"/>
      <c r="MI140" s="97"/>
      <c r="MJ140" s="97"/>
      <c r="MK140" s="97"/>
      <c r="ML140" s="97"/>
      <c r="MM140" s="97"/>
      <c r="MN140" s="97"/>
      <c r="MO140" s="97"/>
      <c r="MP140" s="97"/>
      <c r="MQ140" s="97"/>
      <c r="MR140" s="97"/>
      <c r="MS140" s="97"/>
      <c r="MT140" s="97"/>
      <c r="MU140" s="97"/>
      <c r="MV140" s="97"/>
      <c r="MW140" s="97"/>
      <c r="MX140" s="97"/>
      <c r="MY140" s="97"/>
      <c r="MZ140" s="97"/>
      <c r="NA140" s="97"/>
      <c r="NB140" s="97"/>
      <c r="NC140" s="97"/>
      <c r="ND140" s="97"/>
      <c r="NE140" s="97"/>
      <c r="NF140" s="97"/>
      <c r="NG140" s="97"/>
      <c r="NH140" s="97"/>
      <c r="NI140" s="97"/>
      <c r="NJ140" s="97"/>
      <c r="NK140" s="97"/>
      <c r="NL140" s="97"/>
      <c r="NM140" s="97"/>
      <c r="NN140" s="97"/>
      <c r="NO140" s="97"/>
      <c r="NP140" s="97"/>
      <c r="NQ140" s="97"/>
      <c r="NR140" s="97"/>
      <c r="NS140" s="97"/>
      <c r="NT140" s="97"/>
      <c r="NU140" s="97"/>
      <c r="NV140" s="97"/>
      <c r="NW140" s="97"/>
      <c r="NX140" s="97"/>
      <c r="NY140" s="97"/>
      <c r="NZ140" s="97"/>
      <c r="OA140" s="97"/>
      <c r="OB140" s="97"/>
      <c r="OC140" s="97"/>
      <c r="OD140" s="97"/>
      <c r="OE140" s="97"/>
      <c r="OF140" s="97"/>
      <c r="OG140" s="97"/>
      <c r="OH140" s="97"/>
      <c r="OI140" s="97"/>
      <c r="OJ140" s="97"/>
      <c r="OK140" s="97"/>
      <c r="OL140" s="97"/>
      <c r="OM140" s="97"/>
      <c r="ON140" s="97"/>
      <c r="OO140" s="97"/>
      <c r="OP140" s="97"/>
      <c r="OQ140" s="97"/>
      <c r="OR140" s="97"/>
      <c r="OS140" s="97"/>
      <c r="OT140" s="97"/>
      <c r="OU140" s="97"/>
      <c r="OV140" s="97"/>
      <c r="OW140" s="97"/>
      <c r="OX140" s="97"/>
      <c r="OY140" s="97"/>
      <c r="OZ140" s="97"/>
      <c r="PA140" s="97"/>
      <c r="PB140" s="97"/>
      <c r="PC140" s="97"/>
      <c r="PD140" s="97"/>
      <c r="PE140" s="97"/>
      <c r="PF140" s="97"/>
      <c r="PG140" s="97"/>
      <c r="PH140" s="97"/>
      <c r="PI140" s="97"/>
      <c r="PJ140" s="97"/>
      <c r="PK140" s="97"/>
      <c r="PL140" s="97"/>
      <c r="PM140" s="97"/>
      <c r="PN140" s="97"/>
      <c r="PO140" s="97"/>
      <c r="PP140" s="97"/>
      <c r="PQ140" s="97"/>
      <c r="PR140" s="97"/>
      <c r="PS140" s="97"/>
      <c r="PT140" s="97"/>
      <c r="PU140" s="97"/>
      <c r="PV140" s="97"/>
      <c r="PW140" s="97"/>
      <c r="PX140" s="97"/>
      <c r="PY140" s="97"/>
      <c r="PZ140" s="97"/>
      <c r="QA140" s="97"/>
      <c r="QB140" s="97"/>
      <c r="QC140" s="97"/>
      <c r="QD140" s="97"/>
      <c r="QE140" s="97"/>
      <c r="QF140" s="97"/>
      <c r="QG140" s="97"/>
      <c r="QH140" s="97"/>
      <c r="QI140" s="97"/>
      <c r="QJ140" s="97"/>
      <c r="QK140" s="97"/>
      <c r="QL140" s="97"/>
      <c r="QM140" s="97"/>
      <c r="QN140" s="97"/>
      <c r="QO140" s="97"/>
      <c r="QP140" s="97"/>
      <c r="QQ140" s="97"/>
      <c r="QR140" s="97"/>
      <c r="QS140" s="97"/>
      <c r="QT140" s="97"/>
      <c r="QU140" s="97"/>
      <c r="QV140" s="97"/>
      <c r="QW140" s="97"/>
      <c r="QX140" s="97"/>
      <c r="QY140" s="97"/>
      <c r="QZ140" s="97"/>
      <c r="RA140" s="97"/>
      <c r="RB140" s="97"/>
      <c r="RC140" s="97"/>
      <c r="RD140" s="97"/>
      <c r="RE140" s="97"/>
      <c r="RF140" s="97"/>
      <c r="RG140" s="97"/>
      <c r="RH140" s="97"/>
      <c r="RI140" s="97"/>
      <c r="RJ140" s="97"/>
      <c r="RK140" s="97"/>
      <c r="RL140" s="97"/>
      <c r="RM140" s="97"/>
      <c r="RN140" s="97"/>
      <c r="RO140" s="97"/>
      <c r="RP140" s="97"/>
      <c r="RQ140" s="97"/>
      <c r="RR140" s="97"/>
      <c r="RS140" s="97"/>
      <c r="RT140" s="97"/>
      <c r="RU140" s="97"/>
      <c r="RV140" s="97"/>
      <c r="RW140" s="97"/>
      <c r="RX140" s="97"/>
      <c r="RY140" s="97"/>
      <c r="RZ140" s="97"/>
      <c r="SA140" s="97"/>
      <c r="SB140" s="97"/>
      <c r="SC140" s="97"/>
      <c r="SD140" s="97"/>
      <c r="SE140" s="97"/>
      <c r="SF140" s="97"/>
      <c r="SG140" s="97"/>
      <c r="SH140" s="97"/>
      <c r="SI140" s="97"/>
      <c r="SJ140" s="97"/>
      <c r="SK140" s="97"/>
      <c r="SL140" s="97"/>
      <c r="SM140" s="97"/>
      <c r="SN140" s="97"/>
      <c r="SO140" s="97"/>
      <c r="SP140" s="97"/>
      <c r="SQ140" s="97"/>
      <c r="SR140" s="97"/>
      <c r="SS140" s="97"/>
      <c r="ST140" s="97"/>
      <c r="SU140" s="97"/>
      <c r="SV140" s="97"/>
      <c r="SW140" s="97"/>
      <c r="SX140" s="97"/>
      <c r="SY140" s="97"/>
      <c r="SZ140" s="97"/>
      <c r="TA140" s="97"/>
      <c r="TB140" s="97"/>
    </row>
    <row r="141" spans="1:522" s="1" customFormat="1" ht="18" customHeight="1" x14ac:dyDescent="0.2">
      <c r="A141" s="12"/>
      <c r="B141" s="11"/>
      <c r="E141" s="4" t="s">
        <v>285</v>
      </c>
      <c r="F141" s="58">
        <v>9800</v>
      </c>
      <c r="G141" s="9" t="s">
        <v>101</v>
      </c>
      <c r="H141" s="57"/>
      <c r="I141" s="1">
        <f t="shared" si="22"/>
        <v>0</v>
      </c>
      <c r="J141" s="12">
        <f>Tabuľka3[[#This Row],[Stĺpec9]]</f>
        <v>0</v>
      </c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7"/>
      <c r="DC141" s="97"/>
      <c r="DD141" s="97"/>
      <c r="DE141" s="97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7"/>
      <c r="DQ141" s="97"/>
      <c r="DR141" s="97"/>
      <c r="DS141" s="97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7"/>
      <c r="EE141" s="97"/>
      <c r="EF141" s="97"/>
      <c r="EG141" s="97"/>
      <c r="EH141" s="97"/>
      <c r="EI141" s="97"/>
      <c r="EJ141" s="97"/>
      <c r="EK141" s="97"/>
      <c r="EL141" s="97"/>
      <c r="EM141" s="97"/>
      <c r="EN141" s="97"/>
      <c r="EO141" s="97"/>
      <c r="EP141" s="97"/>
      <c r="EQ141" s="97"/>
      <c r="ER141" s="97"/>
      <c r="ES141" s="97"/>
      <c r="ET141" s="97"/>
      <c r="EU141" s="97"/>
      <c r="EV141" s="97"/>
      <c r="EW141" s="97"/>
      <c r="EX141" s="97"/>
      <c r="EY141" s="97"/>
      <c r="EZ141" s="97"/>
      <c r="FA141" s="97"/>
      <c r="FB141" s="97"/>
      <c r="FC141" s="97"/>
      <c r="FD141" s="97"/>
      <c r="FE141" s="97"/>
      <c r="FF141" s="97"/>
      <c r="FG141" s="97"/>
      <c r="FH141" s="97"/>
      <c r="FI141" s="97"/>
      <c r="FJ141" s="97"/>
      <c r="FK141" s="97"/>
      <c r="FL141" s="97"/>
      <c r="FM141" s="97"/>
      <c r="FN141" s="97"/>
      <c r="FO141" s="97"/>
      <c r="FP141" s="97"/>
      <c r="FQ141" s="97"/>
      <c r="FR141" s="97"/>
      <c r="FS141" s="97"/>
      <c r="FT141" s="97"/>
      <c r="FU141" s="97"/>
      <c r="FV141" s="97"/>
      <c r="FW141" s="97"/>
      <c r="FX141" s="97"/>
      <c r="FY141" s="97"/>
      <c r="FZ141" s="97"/>
      <c r="GA141" s="97"/>
      <c r="GB141" s="97"/>
      <c r="GC141" s="97"/>
      <c r="GD141" s="97"/>
      <c r="GE141" s="97"/>
      <c r="GF141" s="97"/>
      <c r="GG141" s="97"/>
      <c r="GH141" s="97"/>
      <c r="GI141" s="97"/>
      <c r="GJ141" s="97"/>
      <c r="GK141" s="97"/>
      <c r="GL141" s="97"/>
      <c r="GM141" s="97"/>
      <c r="GN141" s="97"/>
      <c r="GO141" s="97"/>
      <c r="GP141" s="97"/>
      <c r="GQ141" s="97"/>
      <c r="GR141" s="97"/>
      <c r="GS141" s="97"/>
      <c r="GT141" s="97"/>
      <c r="GU141" s="97"/>
      <c r="GV141" s="97"/>
      <c r="GW141" s="97"/>
      <c r="GX141" s="97"/>
      <c r="GY141" s="97"/>
      <c r="GZ141" s="97"/>
      <c r="HA141" s="97"/>
      <c r="HB141" s="97"/>
      <c r="HC141" s="97"/>
      <c r="HD141" s="97"/>
      <c r="HE141" s="97"/>
      <c r="HF141" s="97"/>
      <c r="HG141" s="97"/>
      <c r="HH141" s="97"/>
      <c r="HI141" s="97"/>
      <c r="HJ141" s="97"/>
      <c r="HK141" s="97"/>
      <c r="HL141" s="97"/>
      <c r="HM141" s="97"/>
      <c r="HN141" s="97"/>
      <c r="HO141" s="97"/>
      <c r="HP141" s="97"/>
      <c r="HQ141" s="97"/>
      <c r="HR141" s="97"/>
      <c r="HS141" s="97"/>
      <c r="HT141" s="97"/>
      <c r="HU141" s="97"/>
      <c r="HV141" s="97"/>
      <c r="HW141" s="97"/>
      <c r="HX141" s="97"/>
      <c r="HY141" s="97"/>
      <c r="HZ141" s="97"/>
      <c r="IA141" s="97"/>
      <c r="IB141" s="97"/>
      <c r="IC141" s="97"/>
      <c r="ID141" s="97"/>
      <c r="IE141" s="97"/>
      <c r="IF141" s="97"/>
      <c r="IG141" s="97"/>
      <c r="IH141" s="97"/>
      <c r="II141" s="97"/>
      <c r="IJ141" s="97"/>
      <c r="IK141" s="97"/>
      <c r="IL141" s="97"/>
      <c r="IM141" s="97"/>
      <c r="IN141" s="97"/>
      <c r="IO141" s="97"/>
      <c r="IP141" s="97"/>
      <c r="IQ141" s="97"/>
      <c r="IR141" s="97"/>
      <c r="IS141" s="97"/>
      <c r="IT141" s="97"/>
      <c r="IU141" s="97"/>
      <c r="IV141" s="97"/>
      <c r="IW141" s="97"/>
      <c r="IX141" s="97"/>
      <c r="IY141" s="97"/>
      <c r="IZ141" s="97"/>
      <c r="JA141" s="97"/>
      <c r="JB141" s="97"/>
      <c r="JC141" s="97"/>
      <c r="JD141" s="97"/>
      <c r="JE141" s="97"/>
      <c r="JF141" s="97"/>
      <c r="JG141" s="97"/>
      <c r="JH141" s="97"/>
      <c r="JI141" s="97"/>
      <c r="JJ141" s="97"/>
      <c r="JK141" s="97"/>
      <c r="JL141" s="97"/>
      <c r="JM141" s="97"/>
      <c r="JN141" s="97"/>
      <c r="JO141" s="97"/>
      <c r="JP141" s="97"/>
      <c r="JQ141" s="97"/>
      <c r="JR141" s="97"/>
      <c r="JS141" s="97"/>
      <c r="JT141" s="97"/>
      <c r="JU141" s="97"/>
      <c r="JV141" s="97"/>
      <c r="JW141" s="97"/>
      <c r="JX141" s="97"/>
      <c r="JY141" s="97"/>
      <c r="JZ141" s="97"/>
      <c r="KA141" s="97"/>
      <c r="KB141" s="97"/>
      <c r="KC141" s="97"/>
      <c r="KD141" s="97"/>
      <c r="KE141" s="97"/>
      <c r="KF141" s="97"/>
      <c r="KG141" s="97"/>
      <c r="KH141" s="97"/>
      <c r="KI141" s="97"/>
      <c r="KJ141" s="97"/>
      <c r="KK141" s="97"/>
      <c r="KL141" s="97"/>
      <c r="KM141" s="97"/>
      <c r="KN141" s="97"/>
      <c r="KO141" s="97"/>
      <c r="KP141" s="97"/>
      <c r="KQ141" s="97"/>
      <c r="KR141" s="97"/>
      <c r="KS141" s="97"/>
      <c r="KT141" s="97"/>
      <c r="KU141" s="97"/>
      <c r="KV141" s="97"/>
      <c r="KW141" s="97"/>
      <c r="KX141" s="97"/>
      <c r="KY141" s="97"/>
      <c r="KZ141" s="97"/>
      <c r="LA141" s="97"/>
      <c r="LB141" s="97"/>
      <c r="LC141" s="97"/>
      <c r="LD141" s="97"/>
      <c r="LE141" s="97"/>
      <c r="LF141" s="97"/>
      <c r="LG141" s="97"/>
      <c r="LH141" s="97"/>
      <c r="LI141" s="97"/>
      <c r="LJ141" s="97"/>
      <c r="LK141" s="97"/>
      <c r="LL141" s="97"/>
      <c r="LM141" s="97"/>
      <c r="LN141" s="97"/>
      <c r="LO141" s="97"/>
      <c r="LP141" s="97"/>
      <c r="LQ141" s="97"/>
      <c r="LR141" s="97"/>
      <c r="LS141" s="97"/>
      <c r="LT141" s="97"/>
      <c r="LU141" s="97"/>
      <c r="LV141" s="97"/>
      <c r="LW141" s="97"/>
      <c r="LX141" s="97"/>
      <c r="LY141" s="97"/>
      <c r="LZ141" s="97"/>
      <c r="MA141" s="97"/>
      <c r="MB141" s="97"/>
      <c r="MC141" s="97"/>
      <c r="MD141" s="97"/>
      <c r="ME141" s="97"/>
      <c r="MF141" s="97"/>
      <c r="MG141" s="97"/>
      <c r="MH141" s="97"/>
      <c r="MI141" s="97"/>
      <c r="MJ141" s="97"/>
      <c r="MK141" s="97"/>
      <c r="ML141" s="97"/>
      <c r="MM141" s="97"/>
      <c r="MN141" s="97"/>
      <c r="MO141" s="97"/>
      <c r="MP141" s="97"/>
      <c r="MQ141" s="97"/>
      <c r="MR141" s="97"/>
      <c r="MS141" s="97"/>
      <c r="MT141" s="97"/>
      <c r="MU141" s="97"/>
      <c r="MV141" s="97"/>
      <c r="MW141" s="97"/>
      <c r="MX141" s="97"/>
      <c r="MY141" s="97"/>
      <c r="MZ141" s="97"/>
      <c r="NA141" s="97"/>
      <c r="NB141" s="97"/>
      <c r="NC141" s="97"/>
      <c r="ND141" s="97"/>
      <c r="NE141" s="97"/>
      <c r="NF141" s="97"/>
      <c r="NG141" s="97"/>
      <c r="NH141" s="97"/>
      <c r="NI141" s="97"/>
      <c r="NJ141" s="97"/>
      <c r="NK141" s="97"/>
      <c r="NL141" s="97"/>
      <c r="NM141" s="97"/>
      <c r="NN141" s="97"/>
      <c r="NO141" s="97"/>
      <c r="NP141" s="97"/>
      <c r="NQ141" s="97"/>
      <c r="NR141" s="97"/>
      <c r="NS141" s="97"/>
      <c r="NT141" s="97"/>
      <c r="NU141" s="97"/>
      <c r="NV141" s="97"/>
      <c r="NW141" s="97"/>
      <c r="NX141" s="97"/>
      <c r="NY141" s="97"/>
      <c r="NZ141" s="97"/>
      <c r="OA141" s="97"/>
      <c r="OB141" s="97"/>
      <c r="OC141" s="97"/>
      <c r="OD141" s="97"/>
      <c r="OE141" s="97"/>
      <c r="OF141" s="97"/>
      <c r="OG141" s="97"/>
      <c r="OH141" s="97"/>
      <c r="OI141" s="97"/>
      <c r="OJ141" s="97"/>
      <c r="OK141" s="97"/>
      <c r="OL141" s="97"/>
      <c r="OM141" s="97"/>
      <c r="ON141" s="97"/>
      <c r="OO141" s="97"/>
      <c r="OP141" s="97"/>
      <c r="OQ141" s="97"/>
      <c r="OR141" s="97"/>
      <c r="OS141" s="97"/>
      <c r="OT141" s="97"/>
      <c r="OU141" s="97"/>
      <c r="OV141" s="97"/>
      <c r="OW141" s="97"/>
      <c r="OX141" s="97"/>
      <c r="OY141" s="97"/>
      <c r="OZ141" s="97"/>
      <c r="PA141" s="97"/>
      <c r="PB141" s="97"/>
      <c r="PC141" s="97"/>
      <c r="PD141" s="97"/>
      <c r="PE141" s="97"/>
      <c r="PF141" s="97"/>
      <c r="PG141" s="97"/>
      <c r="PH141" s="97"/>
      <c r="PI141" s="97"/>
      <c r="PJ141" s="97"/>
      <c r="PK141" s="97"/>
      <c r="PL141" s="97"/>
      <c r="PM141" s="97"/>
      <c r="PN141" s="97"/>
      <c r="PO141" s="97"/>
      <c r="PP141" s="97"/>
      <c r="PQ141" s="97"/>
      <c r="PR141" s="97"/>
      <c r="PS141" s="97"/>
      <c r="PT141" s="97"/>
      <c r="PU141" s="97"/>
      <c r="PV141" s="97"/>
      <c r="PW141" s="97"/>
      <c r="PX141" s="97"/>
      <c r="PY141" s="97"/>
      <c r="PZ141" s="97"/>
      <c r="QA141" s="97"/>
      <c r="QB141" s="97"/>
      <c r="QC141" s="97"/>
      <c r="QD141" s="97"/>
      <c r="QE141" s="97"/>
      <c r="QF141" s="97"/>
      <c r="QG141" s="97"/>
      <c r="QH141" s="97"/>
      <c r="QI141" s="97"/>
      <c r="QJ141" s="97"/>
      <c r="QK141" s="97"/>
      <c r="QL141" s="97"/>
      <c r="QM141" s="97"/>
      <c r="QN141" s="97"/>
      <c r="QO141" s="97"/>
      <c r="QP141" s="97"/>
      <c r="QQ141" s="97"/>
      <c r="QR141" s="97"/>
      <c r="QS141" s="97"/>
      <c r="QT141" s="97"/>
      <c r="QU141" s="97"/>
      <c r="QV141" s="97"/>
      <c r="QW141" s="97"/>
      <c r="QX141" s="97"/>
      <c r="QY141" s="97"/>
      <c r="QZ141" s="97"/>
      <c r="RA141" s="97"/>
      <c r="RB141" s="97"/>
      <c r="RC141" s="97"/>
      <c r="RD141" s="97"/>
      <c r="RE141" s="97"/>
      <c r="RF141" s="97"/>
      <c r="RG141" s="97"/>
      <c r="RH141" s="97"/>
      <c r="RI141" s="97"/>
      <c r="RJ141" s="97"/>
      <c r="RK141" s="97"/>
      <c r="RL141" s="97"/>
      <c r="RM141" s="97"/>
      <c r="RN141" s="97"/>
      <c r="RO141" s="97"/>
      <c r="RP141" s="97"/>
      <c r="RQ141" s="97"/>
      <c r="RR141" s="97"/>
      <c r="RS141" s="97"/>
      <c r="RT141" s="97"/>
      <c r="RU141" s="97"/>
      <c r="RV141" s="97"/>
      <c r="RW141" s="97"/>
      <c r="RX141" s="97"/>
      <c r="RY141" s="97"/>
      <c r="RZ141" s="97"/>
      <c r="SA141" s="97"/>
      <c r="SB141" s="97"/>
      <c r="SC141" s="97"/>
      <c r="SD141" s="97"/>
      <c r="SE141" s="97"/>
      <c r="SF141" s="97"/>
      <c r="SG141" s="97"/>
      <c r="SH141" s="97"/>
      <c r="SI141" s="97"/>
      <c r="SJ141" s="97"/>
      <c r="SK141" s="97"/>
      <c r="SL141" s="97"/>
      <c r="SM141" s="97"/>
      <c r="SN141" s="97"/>
      <c r="SO141" s="97"/>
      <c r="SP141" s="97"/>
      <c r="SQ141" s="97"/>
      <c r="SR141" s="97"/>
      <c r="SS141" s="97"/>
      <c r="ST141" s="97"/>
      <c r="SU141" s="97"/>
      <c r="SV141" s="97"/>
      <c r="SW141" s="97"/>
      <c r="SX141" s="97"/>
      <c r="SY141" s="97"/>
      <c r="SZ141" s="97"/>
      <c r="TA141" s="97"/>
      <c r="TB141" s="97"/>
    </row>
    <row r="142" spans="1:522" s="1" customFormat="1" ht="18" customHeight="1" x14ac:dyDescent="0.2">
      <c r="A142" s="12"/>
      <c r="B142" s="11" t="s">
        <v>302</v>
      </c>
      <c r="E142" s="59" t="s">
        <v>39</v>
      </c>
      <c r="G142" s="9" t="s">
        <v>98</v>
      </c>
      <c r="H142" s="4"/>
      <c r="I142" s="1">
        <f t="shared" si="22"/>
        <v>0</v>
      </c>
      <c r="J142" s="12">
        <f>Tabuľka3[[#This Row],[Stĺpec9]]</f>
        <v>0</v>
      </c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  <c r="DA142" s="97"/>
      <c r="DB142" s="97"/>
      <c r="DC142" s="97"/>
      <c r="DD142" s="97"/>
      <c r="DE142" s="97"/>
      <c r="DF142" s="97"/>
      <c r="DG142" s="97"/>
      <c r="DH142" s="97"/>
      <c r="DI142" s="97"/>
      <c r="DJ142" s="97"/>
      <c r="DK142" s="97"/>
      <c r="DL142" s="97"/>
      <c r="DM142" s="97"/>
      <c r="DN142" s="97"/>
      <c r="DO142" s="97"/>
      <c r="DP142" s="97"/>
      <c r="DQ142" s="97"/>
      <c r="DR142" s="97"/>
      <c r="DS142" s="97"/>
      <c r="DT142" s="97"/>
      <c r="DU142" s="97"/>
      <c r="DV142" s="97"/>
      <c r="DW142" s="97"/>
      <c r="DX142" s="97"/>
      <c r="DY142" s="97"/>
      <c r="DZ142" s="97"/>
      <c r="EA142" s="97"/>
      <c r="EB142" s="97"/>
      <c r="EC142" s="97"/>
      <c r="ED142" s="97"/>
      <c r="EE142" s="97"/>
      <c r="EF142" s="97"/>
      <c r="EG142" s="97"/>
      <c r="EH142" s="97"/>
      <c r="EI142" s="97"/>
      <c r="EJ142" s="97"/>
      <c r="EK142" s="97"/>
      <c r="EL142" s="97"/>
      <c r="EM142" s="97"/>
      <c r="EN142" s="97"/>
      <c r="EO142" s="97"/>
      <c r="EP142" s="97"/>
      <c r="EQ142" s="97"/>
      <c r="ER142" s="97"/>
      <c r="ES142" s="97"/>
      <c r="ET142" s="97"/>
      <c r="EU142" s="97"/>
      <c r="EV142" s="97"/>
      <c r="EW142" s="97"/>
      <c r="EX142" s="97"/>
      <c r="EY142" s="97"/>
      <c r="EZ142" s="97"/>
      <c r="FA142" s="97"/>
      <c r="FB142" s="97"/>
      <c r="FC142" s="97"/>
      <c r="FD142" s="97"/>
      <c r="FE142" s="97"/>
      <c r="FF142" s="97"/>
      <c r="FG142" s="97"/>
      <c r="FH142" s="97"/>
      <c r="FI142" s="97"/>
      <c r="FJ142" s="97"/>
      <c r="FK142" s="97"/>
      <c r="FL142" s="97"/>
      <c r="FM142" s="97"/>
      <c r="FN142" s="97"/>
      <c r="FO142" s="97"/>
      <c r="FP142" s="97"/>
      <c r="FQ142" s="97"/>
      <c r="FR142" s="97"/>
      <c r="FS142" s="97"/>
      <c r="FT142" s="97"/>
      <c r="FU142" s="97"/>
      <c r="FV142" s="97"/>
      <c r="FW142" s="97"/>
      <c r="FX142" s="97"/>
      <c r="FY142" s="97"/>
      <c r="FZ142" s="97"/>
      <c r="GA142" s="97"/>
      <c r="GB142" s="97"/>
      <c r="GC142" s="97"/>
      <c r="GD142" s="97"/>
      <c r="GE142" s="97"/>
      <c r="GF142" s="97"/>
      <c r="GG142" s="97"/>
      <c r="GH142" s="97"/>
      <c r="GI142" s="97"/>
      <c r="GJ142" s="97"/>
      <c r="GK142" s="97"/>
      <c r="GL142" s="97"/>
      <c r="GM142" s="97"/>
      <c r="GN142" s="97"/>
      <c r="GO142" s="97"/>
      <c r="GP142" s="97"/>
      <c r="GQ142" s="97"/>
      <c r="GR142" s="97"/>
      <c r="GS142" s="97"/>
      <c r="GT142" s="97"/>
      <c r="GU142" s="97"/>
      <c r="GV142" s="97"/>
      <c r="GW142" s="97"/>
      <c r="GX142" s="97"/>
      <c r="GY142" s="97"/>
      <c r="GZ142" s="97"/>
      <c r="HA142" s="97"/>
      <c r="HB142" s="97"/>
      <c r="HC142" s="97"/>
      <c r="HD142" s="97"/>
      <c r="HE142" s="97"/>
      <c r="HF142" s="97"/>
      <c r="HG142" s="97"/>
      <c r="HH142" s="97"/>
      <c r="HI142" s="97"/>
      <c r="HJ142" s="97"/>
      <c r="HK142" s="97"/>
      <c r="HL142" s="97"/>
      <c r="HM142" s="97"/>
      <c r="HN142" s="97"/>
      <c r="HO142" s="97"/>
      <c r="HP142" s="97"/>
      <c r="HQ142" s="97"/>
      <c r="HR142" s="97"/>
      <c r="HS142" s="97"/>
      <c r="HT142" s="97"/>
      <c r="HU142" s="97"/>
      <c r="HV142" s="97"/>
      <c r="HW142" s="97"/>
      <c r="HX142" s="97"/>
      <c r="HY142" s="97"/>
      <c r="HZ142" s="97"/>
      <c r="IA142" s="97"/>
      <c r="IB142" s="97"/>
      <c r="IC142" s="97"/>
      <c r="ID142" s="97"/>
      <c r="IE142" s="97"/>
      <c r="IF142" s="97"/>
      <c r="IG142" s="97"/>
      <c r="IH142" s="97"/>
      <c r="II142" s="97"/>
      <c r="IJ142" s="97"/>
      <c r="IK142" s="97"/>
      <c r="IL142" s="97"/>
      <c r="IM142" s="97"/>
      <c r="IN142" s="97"/>
      <c r="IO142" s="97"/>
      <c r="IP142" s="97"/>
      <c r="IQ142" s="97"/>
      <c r="IR142" s="97"/>
      <c r="IS142" s="97"/>
      <c r="IT142" s="97"/>
      <c r="IU142" s="97"/>
      <c r="IV142" s="97"/>
      <c r="IW142" s="97"/>
      <c r="IX142" s="97"/>
      <c r="IY142" s="97"/>
      <c r="IZ142" s="97"/>
      <c r="JA142" s="97"/>
      <c r="JB142" s="97"/>
      <c r="JC142" s="97"/>
      <c r="JD142" s="97"/>
      <c r="JE142" s="97"/>
      <c r="JF142" s="97"/>
      <c r="JG142" s="97"/>
      <c r="JH142" s="97"/>
      <c r="JI142" s="97"/>
      <c r="JJ142" s="97"/>
      <c r="JK142" s="97"/>
      <c r="JL142" s="97"/>
      <c r="JM142" s="97"/>
      <c r="JN142" s="97"/>
      <c r="JO142" s="97"/>
      <c r="JP142" s="97"/>
      <c r="JQ142" s="97"/>
      <c r="JR142" s="97"/>
      <c r="JS142" s="97"/>
      <c r="JT142" s="97"/>
      <c r="JU142" s="97"/>
      <c r="JV142" s="97"/>
      <c r="JW142" s="97"/>
      <c r="JX142" s="97"/>
      <c r="JY142" s="97"/>
      <c r="JZ142" s="97"/>
      <c r="KA142" s="97"/>
      <c r="KB142" s="97"/>
      <c r="KC142" s="97"/>
      <c r="KD142" s="97"/>
      <c r="KE142" s="97"/>
      <c r="KF142" s="97"/>
      <c r="KG142" s="97"/>
      <c r="KH142" s="97"/>
      <c r="KI142" s="97"/>
      <c r="KJ142" s="97"/>
      <c r="KK142" s="97"/>
      <c r="KL142" s="97"/>
      <c r="KM142" s="97"/>
      <c r="KN142" s="97"/>
      <c r="KO142" s="97"/>
      <c r="KP142" s="97"/>
      <c r="KQ142" s="97"/>
      <c r="KR142" s="97"/>
      <c r="KS142" s="97"/>
      <c r="KT142" s="97"/>
      <c r="KU142" s="97"/>
      <c r="KV142" s="97"/>
      <c r="KW142" s="97"/>
      <c r="KX142" s="97"/>
      <c r="KY142" s="97"/>
      <c r="KZ142" s="97"/>
      <c r="LA142" s="97"/>
      <c r="LB142" s="97"/>
      <c r="LC142" s="97"/>
      <c r="LD142" s="97"/>
      <c r="LE142" s="97"/>
      <c r="LF142" s="97"/>
      <c r="LG142" s="97"/>
      <c r="LH142" s="97"/>
      <c r="LI142" s="97"/>
      <c r="LJ142" s="97"/>
      <c r="LK142" s="97"/>
      <c r="LL142" s="97"/>
      <c r="LM142" s="97"/>
      <c r="LN142" s="97"/>
      <c r="LO142" s="97"/>
      <c r="LP142" s="97"/>
      <c r="LQ142" s="97"/>
      <c r="LR142" s="97"/>
      <c r="LS142" s="97"/>
      <c r="LT142" s="97"/>
      <c r="LU142" s="97"/>
      <c r="LV142" s="97"/>
      <c r="LW142" s="97"/>
      <c r="LX142" s="97"/>
      <c r="LY142" s="97"/>
      <c r="LZ142" s="97"/>
      <c r="MA142" s="97"/>
      <c r="MB142" s="97"/>
      <c r="MC142" s="97"/>
      <c r="MD142" s="97"/>
      <c r="ME142" s="97"/>
      <c r="MF142" s="97"/>
      <c r="MG142" s="97"/>
      <c r="MH142" s="97"/>
      <c r="MI142" s="97"/>
      <c r="MJ142" s="97"/>
      <c r="MK142" s="97"/>
      <c r="ML142" s="97"/>
      <c r="MM142" s="97"/>
      <c r="MN142" s="97"/>
      <c r="MO142" s="97"/>
      <c r="MP142" s="97"/>
      <c r="MQ142" s="97"/>
      <c r="MR142" s="97"/>
      <c r="MS142" s="97"/>
      <c r="MT142" s="97"/>
      <c r="MU142" s="97"/>
      <c r="MV142" s="97"/>
      <c r="MW142" s="97"/>
      <c r="MX142" s="97"/>
      <c r="MY142" s="97"/>
      <c r="MZ142" s="97"/>
      <c r="NA142" s="97"/>
      <c r="NB142" s="97"/>
      <c r="NC142" s="97"/>
      <c r="ND142" s="97"/>
      <c r="NE142" s="97"/>
      <c r="NF142" s="97"/>
      <c r="NG142" s="97"/>
      <c r="NH142" s="97"/>
      <c r="NI142" s="97"/>
      <c r="NJ142" s="97"/>
      <c r="NK142" s="97"/>
      <c r="NL142" s="97"/>
      <c r="NM142" s="97"/>
      <c r="NN142" s="97"/>
      <c r="NO142" s="97"/>
      <c r="NP142" s="97"/>
      <c r="NQ142" s="97"/>
      <c r="NR142" s="97"/>
      <c r="NS142" s="97"/>
      <c r="NT142" s="97"/>
      <c r="NU142" s="97"/>
      <c r="NV142" s="97"/>
      <c r="NW142" s="97"/>
      <c r="NX142" s="97"/>
      <c r="NY142" s="97"/>
      <c r="NZ142" s="97"/>
      <c r="OA142" s="97"/>
      <c r="OB142" s="97"/>
      <c r="OC142" s="97"/>
      <c r="OD142" s="97"/>
      <c r="OE142" s="97"/>
      <c r="OF142" s="97"/>
      <c r="OG142" s="97"/>
      <c r="OH142" s="97"/>
      <c r="OI142" s="97"/>
      <c r="OJ142" s="97"/>
      <c r="OK142" s="97"/>
      <c r="OL142" s="97"/>
      <c r="OM142" s="97"/>
      <c r="ON142" s="97"/>
      <c r="OO142" s="97"/>
      <c r="OP142" s="97"/>
      <c r="OQ142" s="97"/>
      <c r="OR142" s="97"/>
      <c r="OS142" s="97"/>
      <c r="OT142" s="97"/>
      <c r="OU142" s="97"/>
      <c r="OV142" s="97"/>
      <c r="OW142" s="97"/>
      <c r="OX142" s="97"/>
      <c r="OY142" s="97"/>
      <c r="OZ142" s="97"/>
      <c r="PA142" s="97"/>
      <c r="PB142" s="97"/>
      <c r="PC142" s="97"/>
      <c r="PD142" s="97"/>
      <c r="PE142" s="97"/>
      <c r="PF142" s="97"/>
      <c r="PG142" s="97"/>
      <c r="PH142" s="97"/>
      <c r="PI142" s="97"/>
      <c r="PJ142" s="97"/>
      <c r="PK142" s="97"/>
      <c r="PL142" s="97"/>
      <c r="PM142" s="97"/>
      <c r="PN142" s="97"/>
      <c r="PO142" s="97"/>
      <c r="PP142" s="97"/>
      <c r="PQ142" s="97"/>
      <c r="PR142" s="97"/>
      <c r="PS142" s="97"/>
      <c r="PT142" s="97"/>
      <c r="PU142" s="97"/>
      <c r="PV142" s="97"/>
      <c r="PW142" s="97"/>
      <c r="PX142" s="97"/>
      <c r="PY142" s="97"/>
      <c r="PZ142" s="97"/>
      <c r="QA142" s="97"/>
      <c r="QB142" s="97"/>
      <c r="QC142" s="97"/>
      <c r="QD142" s="97"/>
      <c r="QE142" s="97"/>
      <c r="QF142" s="97"/>
      <c r="QG142" s="97"/>
      <c r="QH142" s="97"/>
      <c r="QI142" s="97"/>
      <c r="QJ142" s="97"/>
      <c r="QK142" s="97"/>
      <c r="QL142" s="97"/>
      <c r="QM142" s="97"/>
      <c r="QN142" s="97"/>
      <c r="QO142" s="97"/>
      <c r="QP142" s="97"/>
      <c r="QQ142" s="97"/>
      <c r="QR142" s="97"/>
      <c r="QS142" s="97"/>
      <c r="QT142" s="97"/>
      <c r="QU142" s="97"/>
      <c r="QV142" s="97"/>
      <c r="QW142" s="97"/>
      <c r="QX142" s="97"/>
      <c r="QY142" s="97"/>
      <c r="QZ142" s="97"/>
      <c r="RA142" s="97"/>
      <c r="RB142" s="97"/>
      <c r="RC142" s="97"/>
      <c r="RD142" s="97"/>
      <c r="RE142" s="97"/>
      <c r="RF142" s="97"/>
      <c r="RG142" s="97"/>
      <c r="RH142" s="97"/>
      <c r="RI142" s="97"/>
      <c r="RJ142" s="97"/>
      <c r="RK142" s="97"/>
      <c r="RL142" s="97"/>
      <c r="RM142" s="97"/>
      <c r="RN142" s="97"/>
      <c r="RO142" s="97"/>
      <c r="RP142" s="97"/>
      <c r="RQ142" s="97"/>
      <c r="RR142" s="97"/>
      <c r="RS142" s="97"/>
      <c r="RT142" s="97"/>
      <c r="RU142" s="97"/>
      <c r="RV142" s="97"/>
      <c r="RW142" s="97"/>
      <c r="RX142" s="97"/>
      <c r="RY142" s="97"/>
      <c r="RZ142" s="97"/>
      <c r="SA142" s="97"/>
      <c r="SB142" s="97"/>
      <c r="SC142" s="97"/>
      <c r="SD142" s="97"/>
      <c r="SE142" s="97"/>
      <c r="SF142" s="97"/>
      <c r="SG142" s="97"/>
      <c r="SH142" s="97"/>
      <c r="SI142" s="97"/>
      <c r="SJ142" s="97"/>
      <c r="SK142" s="97"/>
      <c r="SL142" s="97"/>
      <c r="SM142" s="97"/>
      <c r="SN142" s="97"/>
      <c r="SO142" s="97"/>
      <c r="SP142" s="97"/>
      <c r="SQ142" s="97"/>
      <c r="SR142" s="97"/>
      <c r="SS142" s="97"/>
      <c r="ST142" s="97"/>
      <c r="SU142" s="97"/>
      <c r="SV142" s="97"/>
      <c r="SW142" s="97"/>
      <c r="SX142" s="97"/>
      <c r="SY142" s="97"/>
      <c r="SZ142" s="97"/>
      <c r="TA142" s="97"/>
      <c r="TB142" s="97"/>
    </row>
    <row r="143" spans="1:522" s="1" customFormat="1" ht="18" customHeight="1" x14ac:dyDescent="0.2">
      <c r="A143" s="12"/>
      <c r="B143" s="11" t="s">
        <v>292</v>
      </c>
      <c r="C143" s="1">
        <v>12685</v>
      </c>
      <c r="D143" s="1">
        <v>2020</v>
      </c>
      <c r="E143" s="59" t="s">
        <v>174</v>
      </c>
      <c r="F143" s="1">
        <v>8828</v>
      </c>
      <c r="G143" s="9" t="s">
        <v>96</v>
      </c>
      <c r="H143" s="4" t="s">
        <v>19</v>
      </c>
      <c r="I143" s="1">
        <f t="shared" ref="I143:I146" si="23">SUM(K143:TB143)</f>
        <v>0</v>
      </c>
      <c r="J143" s="12">
        <f>Tabuľka3[[#This Row],[Stĺpec9]]</f>
        <v>0</v>
      </c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/>
      <c r="CT143" s="97"/>
      <c r="CU143" s="97"/>
      <c r="CV143" s="97"/>
      <c r="CW143" s="97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  <c r="DH143" s="97"/>
      <c r="DI143" s="97"/>
      <c r="DJ143" s="97"/>
      <c r="DK143" s="97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  <c r="DV143" s="97"/>
      <c r="DW143" s="97"/>
      <c r="DX143" s="97"/>
      <c r="DY143" s="97"/>
      <c r="DZ143" s="97"/>
      <c r="EA143" s="97"/>
      <c r="EB143" s="97"/>
      <c r="EC143" s="97"/>
      <c r="ED143" s="97"/>
      <c r="EE143" s="97"/>
      <c r="EF143" s="97"/>
      <c r="EG143" s="97"/>
      <c r="EH143" s="97"/>
      <c r="EI143" s="97"/>
      <c r="EJ143" s="97"/>
      <c r="EK143" s="97"/>
      <c r="EL143" s="97"/>
      <c r="EM143" s="97"/>
      <c r="EN143" s="97"/>
      <c r="EO143" s="97"/>
      <c r="EP143" s="97"/>
      <c r="EQ143" s="97"/>
      <c r="ER143" s="97"/>
      <c r="ES143" s="97"/>
      <c r="ET143" s="97"/>
      <c r="EU143" s="97"/>
      <c r="EV143" s="97"/>
      <c r="EW143" s="97"/>
      <c r="EX143" s="97"/>
      <c r="EY143" s="97"/>
      <c r="EZ143" s="97"/>
      <c r="FA143" s="97"/>
      <c r="FB143" s="97"/>
      <c r="FC143" s="97"/>
      <c r="FD143" s="97"/>
      <c r="FE143" s="97"/>
      <c r="FF143" s="97"/>
      <c r="FG143" s="97"/>
      <c r="FH143" s="97"/>
      <c r="FI143" s="97"/>
      <c r="FJ143" s="97"/>
      <c r="FK143" s="97"/>
      <c r="FL143" s="97"/>
      <c r="FM143" s="97"/>
      <c r="FN143" s="97"/>
      <c r="FO143" s="97"/>
      <c r="FP143" s="97"/>
      <c r="FQ143" s="97"/>
      <c r="FR143" s="97"/>
      <c r="FS143" s="97"/>
      <c r="FT143" s="97"/>
      <c r="FU143" s="97"/>
      <c r="FV143" s="97"/>
      <c r="FW143" s="97"/>
      <c r="FX143" s="97"/>
      <c r="FY143" s="97"/>
      <c r="FZ143" s="97"/>
      <c r="GA143" s="97"/>
      <c r="GB143" s="97"/>
      <c r="GC143" s="97"/>
      <c r="GD143" s="97"/>
      <c r="GE143" s="97"/>
      <c r="GF143" s="97"/>
      <c r="GG143" s="97"/>
      <c r="GH143" s="97"/>
      <c r="GI143" s="97"/>
      <c r="GJ143" s="97"/>
      <c r="GK143" s="97"/>
      <c r="GL143" s="97"/>
      <c r="GM143" s="97"/>
      <c r="GN143" s="97"/>
      <c r="GO143" s="97"/>
      <c r="GP143" s="97"/>
      <c r="GQ143" s="97"/>
      <c r="GR143" s="97"/>
      <c r="GS143" s="97"/>
      <c r="GT143" s="97"/>
      <c r="GU143" s="97"/>
      <c r="GV143" s="97"/>
      <c r="GW143" s="97"/>
      <c r="GX143" s="97"/>
      <c r="GY143" s="97"/>
      <c r="GZ143" s="97"/>
      <c r="HA143" s="97"/>
      <c r="HB143" s="97"/>
      <c r="HC143" s="97"/>
      <c r="HD143" s="97"/>
      <c r="HE143" s="97"/>
      <c r="HF143" s="97"/>
      <c r="HG143" s="97"/>
      <c r="HH143" s="97"/>
      <c r="HI143" s="97"/>
      <c r="HJ143" s="97"/>
      <c r="HK143" s="97"/>
      <c r="HL143" s="97"/>
      <c r="HM143" s="97"/>
      <c r="HN143" s="97"/>
      <c r="HO143" s="97"/>
      <c r="HP143" s="97"/>
      <c r="HQ143" s="97"/>
      <c r="HR143" s="97"/>
      <c r="HS143" s="97"/>
      <c r="HT143" s="97"/>
      <c r="HU143" s="97"/>
      <c r="HV143" s="97"/>
      <c r="HW143" s="97"/>
      <c r="HX143" s="97"/>
      <c r="HY143" s="97"/>
      <c r="HZ143" s="97"/>
      <c r="IA143" s="97"/>
      <c r="IB143" s="97"/>
      <c r="IC143" s="97"/>
      <c r="ID143" s="97"/>
      <c r="IE143" s="97"/>
      <c r="IF143" s="97"/>
      <c r="IG143" s="97"/>
      <c r="IH143" s="97"/>
      <c r="II143" s="97"/>
      <c r="IJ143" s="97"/>
      <c r="IK143" s="97"/>
      <c r="IL143" s="97"/>
      <c r="IM143" s="97"/>
      <c r="IN143" s="97"/>
      <c r="IO143" s="97"/>
      <c r="IP143" s="97"/>
      <c r="IQ143" s="97"/>
      <c r="IR143" s="97"/>
      <c r="IS143" s="97"/>
      <c r="IT143" s="97"/>
      <c r="IU143" s="97"/>
      <c r="IV143" s="97"/>
      <c r="IW143" s="97"/>
      <c r="IX143" s="97"/>
      <c r="IY143" s="97"/>
      <c r="IZ143" s="97"/>
      <c r="JA143" s="97"/>
      <c r="JB143" s="97"/>
      <c r="JC143" s="97"/>
      <c r="JD143" s="97"/>
      <c r="JE143" s="97"/>
      <c r="JF143" s="97"/>
      <c r="JG143" s="97"/>
      <c r="JH143" s="97"/>
      <c r="JI143" s="97"/>
      <c r="JJ143" s="97"/>
      <c r="JK143" s="97"/>
      <c r="JL143" s="97"/>
      <c r="JM143" s="97"/>
      <c r="JN143" s="97"/>
      <c r="JO143" s="97"/>
      <c r="JP143" s="97"/>
      <c r="JQ143" s="97"/>
      <c r="JR143" s="97"/>
      <c r="JS143" s="97"/>
      <c r="JT143" s="97"/>
      <c r="JU143" s="97"/>
      <c r="JV143" s="97"/>
      <c r="JW143" s="97"/>
      <c r="JX143" s="97"/>
      <c r="JY143" s="97"/>
      <c r="JZ143" s="97"/>
      <c r="KA143" s="97"/>
      <c r="KB143" s="97"/>
      <c r="KC143" s="97"/>
      <c r="KD143" s="97"/>
      <c r="KE143" s="97"/>
      <c r="KF143" s="97"/>
      <c r="KG143" s="97"/>
      <c r="KH143" s="97"/>
      <c r="KI143" s="97"/>
      <c r="KJ143" s="97"/>
      <c r="KK143" s="97"/>
      <c r="KL143" s="97"/>
      <c r="KM143" s="97"/>
      <c r="KN143" s="97"/>
      <c r="KO143" s="97"/>
      <c r="KP143" s="97"/>
      <c r="KQ143" s="97"/>
      <c r="KR143" s="97"/>
      <c r="KS143" s="97"/>
      <c r="KT143" s="97"/>
      <c r="KU143" s="97"/>
      <c r="KV143" s="97"/>
      <c r="KW143" s="97"/>
      <c r="KX143" s="97"/>
      <c r="KY143" s="97"/>
      <c r="KZ143" s="97"/>
      <c r="LA143" s="97"/>
      <c r="LB143" s="97"/>
      <c r="LC143" s="97"/>
      <c r="LD143" s="97"/>
      <c r="LE143" s="97"/>
      <c r="LF143" s="97"/>
      <c r="LG143" s="97"/>
      <c r="LH143" s="97"/>
      <c r="LI143" s="97"/>
      <c r="LJ143" s="97"/>
      <c r="LK143" s="97"/>
      <c r="LL143" s="97"/>
      <c r="LM143" s="97"/>
      <c r="LN143" s="97"/>
      <c r="LO143" s="97"/>
      <c r="LP143" s="97"/>
      <c r="LQ143" s="97"/>
      <c r="LR143" s="97"/>
      <c r="LS143" s="97"/>
      <c r="LT143" s="97"/>
      <c r="LU143" s="97"/>
      <c r="LV143" s="97"/>
      <c r="LW143" s="97"/>
      <c r="LX143" s="97"/>
      <c r="LY143" s="97"/>
      <c r="LZ143" s="97"/>
      <c r="MA143" s="97"/>
      <c r="MB143" s="97"/>
      <c r="MC143" s="97"/>
      <c r="MD143" s="97"/>
      <c r="ME143" s="97"/>
      <c r="MF143" s="97"/>
      <c r="MG143" s="97"/>
      <c r="MH143" s="97"/>
      <c r="MI143" s="97"/>
      <c r="MJ143" s="97"/>
      <c r="MK143" s="97"/>
      <c r="ML143" s="97"/>
      <c r="MM143" s="97"/>
      <c r="MN143" s="97"/>
      <c r="MO143" s="97"/>
      <c r="MP143" s="97"/>
      <c r="MQ143" s="97"/>
      <c r="MR143" s="97"/>
      <c r="MS143" s="97"/>
      <c r="MT143" s="97"/>
      <c r="MU143" s="97"/>
      <c r="MV143" s="97"/>
      <c r="MW143" s="97"/>
      <c r="MX143" s="97"/>
      <c r="MY143" s="97"/>
      <c r="MZ143" s="97"/>
      <c r="NA143" s="97"/>
      <c r="NB143" s="97"/>
      <c r="NC143" s="97"/>
      <c r="ND143" s="97"/>
      <c r="NE143" s="97"/>
      <c r="NF143" s="97"/>
      <c r="NG143" s="97"/>
      <c r="NH143" s="97"/>
      <c r="NI143" s="97"/>
      <c r="NJ143" s="97"/>
      <c r="NK143" s="97"/>
      <c r="NL143" s="97"/>
      <c r="NM143" s="97"/>
      <c r="NN143" s="97"/>
      <c r="NO143" s="97"/>
      <c r="NP143" s="97"/>
      <c r="NQ143" s="97"/>
      <c r="NR143" s="97"/>
      <c r="NS143" s="97"/>
      <c r="NT143" s="97"/>
      <c r="NU143" s="97"/>
      <c r="NV143" s="97"/>
      <c r="NW143" s="97"/>
      <c r="NX143" s="97"/>
      <c r="NY143" s="97"/>
      <c r="NZ143" s="97"/>
      <c r="OA143" s="97"/>
      <c r="OB143" s="97"/>
      <c r="OC143" s="97"/>
      <c r="OD143" s="97"/>
      <c r="OE143" s="97"/>
      <c r="OF143" s="97"/>
      <c r="OG143" s="97"/>
      <c r="OH143" s="97"/>
      <c r="OI143" s="97"/>
      <c r="OJ143" s="97"/>
      <c r="OK143" s="97"/>
      <c r="OL143" s="97"/>
      <c r="OM143" s="97"/>
      <c r="ON143" s="97"/>
      <c r="OO143" s="97"/>
      <c r="OP143" s="97"/>
      <c r="OQ143" s="97"/>
      <c r="OR143" s="97"/>
      <c r="OS143" s="97"/>
      <c r="OT143" s="97"/>
      <c r="OU143" s="97"/>
      <c r="OV143" s="97"/>
      <c r="OW143" s="97"/>
      <c r="OX143" s="97"/>
      <c r="OY143" s="97"/>
      <c r="OZ143" s="97"/>
      <c r="PA143" s="97"/>
      <c r="PB143" s="97"/>
      <c r="PC143" s="97"/>
      <c r="PD143" s="97"/>
      <c r="PE143" s="97"/>
      <c r="PF143" s="97"/>
      <c r="PG143" s="97"/>
      <c r="PH143" s="97"/>
      <c r="PI143" s="97"/>
      <c r="PJ143" s="97"/>
      <c r="PK143" s="97"/>
      <c r="PL143" s="97"/>
      <c r="PM143" s="97"/>
      <c r="PN143" s="97"/>
      <c r="PO143" s="97"/>
      <c r="PP143" s="97"/>
      <c r="PQ143" s="97"/>
      <c r="PR143" s="97"/>
      <c r="PS143" s="97"/>
      <c r="PT143" s="97"/>
      <c r="PU143" s="97"/>
      <c r="PV143" s="97"/>
      <c r="PW143" s="97"/>
      <c r="PX143" s="97"/>
      <c r="PY143" s="97"/>
      <c r="PZ143" s="97"/>
      <c r="QA143" s="97"/>
      <c r="QB143" s="97"/>
      <c r="QC143" s="97"/>
      <c r="QD143" s="97"/>
      <c r="QE143" s="97"/>
      <c r="QF143" s="97"/>
      <c r="QG143" s="97"/>
      <c r="QH143" s="97"/>
      <c r="QI143" s="97"/>
      <c r="QJ143" s="97"/>
      <c r="QK143" s="97"/>
      <c r="QL143" s="97"/>
      <c r="QM143" s="97"/>
      <c r="QN143" s="97"/>
      <c r="QO143" s="97"/>
      <c r="QP143" s="97"/>
      <c r="QQ143" s="97"/>
      <c r="QR143" s="97"/>
      <c r="QS143" s="97"/>
      <c r="QT143" s="97"/>
      <c r="QU143" s="97"/>
      <c r="QV143" s="97"/>
      <c r="QW143" s="97"/>
      <c r="QX143" s="97"/>
      <c r="QY143" s="97"/>
      <c r="QZ143" s="97"/>
      <c r="RA143" s="97"/>
      <c r="RB143" s="97"/>
      <c r="RC143" s="97"/>
      <c r="RD143" s="97"/>
      <c r="RE143" s="97"/>
      <c r="RF143" s="97"/>
      <c r="RG143" s="97"/>
      <c r="RH143" s="97"/>
      <c r="RI143" s="97"/>
      <c r="RJ143" s="97"/>
      <c r="RK143" s="97"/>
      <c r="RL143" s="97"/>
      <c r="RM143" s="97"/>
      <c r="RN143" s="97"/>
      <c r="RO143" s="97"/>
      <c r="RP143" s="97"/>
      <c r="RQ143" s="97"/>
      <c r="RR143" s="97"/>
      <c r="RS143" s="97"/>
      <c r="RT143" s="97"/>
      <c r="RU143" s="97"/>
      <c r="RV143" s="97"/>
      <c r="RW143" s="97"/>
      <c r="RX143" s="97"/>
      <c r="RY143" s="97"/>
      <c r="RZ143" s="97"/>
      <c r="SA143" s="97"/>
      <c r="SB143" s="97"/>
      <c r="SC143" s="97"/>
      <c r="SD143" s="97"/>
      <c r="SE143" s="97"/>
      <c r="SF143" s="97"/>
      <c r="SG143" s="97"/>
      <c r="SH143" s="97"/>
      <c r="SI143" s="97"/>
      <c r="SJ143" s="97"/>
      <c r="SK143" s="97"/>
      <c r="SL143" s="97"/>
      <c r="SM143" s="97"/>
      <c r="SN143" s="97"/>
      <c r="SO143" s="97"/>
      <c r="SP143" s="97"/>
      <c r="SQ143" s="97"/>
      <c r="SR143" s="97"/>
      <c r="SS143" s="97"/>
      <c r="ST143" s="97"/>
      <c r="SU143" s="97"/>
      <c r="SV143" s="97"/>
      <c r="SW143" s="97"/>
      <c r="SX143" s="97"/>
      <c r="SY143" s="97"/>
      <c r="SZ143" s="97"/>
      <c r="TA143" s="97"/>
      <c r="TB143" s="97"/>
    </row>
    <row r="144" spans="1:522" s="1" customFormat="1" ht="18" customHeight="1" x14ac:dyDescent="0.2">
      <c r="A144" s="12"/>
      <c r="B144" s="11" t="s">
        <v>432</v>
      </c>
      <c r="C144" s="1">
        <v>7409</v>
      </c>
      <c r="E144" s="4" t="s">
        <v>431</v>
      </c>
      <c r="F144" s="1">
        <v>10169</v>
      </c>
      <c r="G144" s="9" t="s">
        <v>101</v>
      </c>
      <c r="H144" s="4" t="s">
        <v>427</v>
      </c>
      <c r="I144" s="1">
        <f t="shared" si="23"/>
        <v>0</v>
      </c>
      <c r="J144" s="12">
        <f>Tabuľka3[[#This Row],[Stĺpec9]]</f>
        <v>0</v>
      </c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97"/>
      <c r="BW144" s="97"/>
      <c r="BX144" s="97"/>
      <c r="BY144" s="97"/>
      <c r="BZ144" s="97"/>
      <c r="CA144" s="97"/>
      <c r="CB144" s="97"/>
      <c r="CC144" s="97"/>
      <c r="CD144" s="97"/>
      <c r="CE144" s="97"/>
      <c r="CF144" s="97"/>
      <c r="CG144" s="97"/>
      <c r="CH144" s="97"/>
      <c r="CI144" s="97"/>
      <c r="CJ144" s="97"/>
      <c r="CK144" s="97"/>
      <c r="CL144" s="97"/>
      <c r="CM144" s="97"/>
      <c r="CN144" s="97"/>
      <c r="CO144" s="97"/>
      <c r="CP144" s="97"/>
      <c r="CQ144" s="97"/>
      <c r="CR144" s="97"/>
      <c r="CS144" s="97"/>
      <c r="CT144" s="97"/>
      <c r="CU144" s="97"/>
      <c r="CV144" s="97"/>
      <c r="CW144" s="97"/>
      <c r="CX144" s="97"/>
      <c r="CY144" s="97"/>
      <c r="CZ144" s="97"/>
      <c r="DA144" s="97"/>
      <c r="DB144" s="97"/>
      <c r="DC144" s="97"/>
      <c r="DD144" s="97"/>
      <c r="DE144" s="97"/>
      <c r="DF144" s="97"/>
      <c r="DG144" s="97"/>
      <c r="DH144" s="97"/>
      <c r="DI144" s="97"/>
      <c r="DJ144" s="97"/>
      <c r="DK144" s="97"/>
      <c r="DL144" s="97"/>
      <c r="DM144" s="97"/>
      <c r="DN144" s="97"/>
      <c r="DO144" s="97"/>
      <c r="DP144" s="97"/>
      <c r="DQ144" s="97"/>
      <c r="DR144" s="97"/>
      <c r="DS144" s="97"/>
      <c r="DT144" s="97"/>
      <c r="DU144" s="97"/>
      <c r="DV144" s="97"/>
      <c r="DW144" s="97"/>
      <c r="DX144" s="97"/>
      <c r="DY144" s="97"/>
      <c r="DZ144" s="97"/>
      <c r="EA144" s="97"/>
      <c r="EB144" s="97"/>
      <c r="EC144" s="97"/>
      <c r="ED144" s="97"/>
      <c r="EE144" s="97"/>
      <c r="EF144" s="97"/>
      <c r="EG144" s="97"/>
      <c r="EH144" s="97"/>
      <c r="EI144" s="97"/>
      <c r="EJ144" s="97"/>
      <c r="EK144" s="97"/>
      <c r="EL144" s="97"/>
      <c r="EM144" s="97"/>
      <c r="EN144" s="97"/>
      <c r="EO144" s="97"/>
      <c r="EP144" s="97"/>
      <c r="EQ144" s="97"/>
      <c r="ER144" s="97"/>
      <c r="ES144" s="97"/>
      <c r="ET144" s="97"/>
      <c r="EU144" s="97"/>
      <c r="EV144" s="97"/>
      <c r="EW144" s="97"/>
      <c r="EX144" s="97"/>
      <c r="EY144" s="97"/>
      <c r="EZ144" s="97"/>
      <c r="FA144" s="97"/>
      <c r="FB144" s="97"/>
      <c r="FC144" s="97"/>
      <c r="FD144" s="97"/>
      <c r="FE144" s="97"/>
      <c r="FF144" s="97"/>
      <c r="FG144" s="97"/>
      <c r="FH144" s="97"/>
      <c r="FI144" s="97"/>
      <c r="FJ144" s="97"/>
      <c r="FK144" s="97"/>
      <c r="FL144" s="97"/>
      <c r="FM144" s="97"/>
      <c r="FN144" s="97"/>
      <c r="FO144" s="97"/>
      <c r="FP144" s="97"/>
      <c r="FQ144" s="97"/>
      <c r="FR144" s="97"/>
      <c r="FS144" s="97"/>
      <c r="FT144" s="97"/>
      <c r="FU144" s="97"/>
      <c r="FV144" s="97"/>
      <c r="FW144" s="97"/>
      <c r="FX144" s="97"/>
      <c r="FY144" s="97"/>
      <c r="FZ144" s="97"/>
      <c r="GA144" s="97"/>
      <c r="GB144" s="97"/>
      <c r="GC144" s="97"/>
      <c r="GD144" s="97"/>
      <c r="GE144" s="97"/>
      <c r="GF144" s="97"/>
      <c r="GG144" s="97"/>
      <c r="GH144" s="97"/>
      <c r="GI144" s="97"/>
      <c r="GJ144" s="97"/>
      <c r="GK144" s="97"/>
      <c r="GL144" s="97"/>
      <c r="GM144" s="97"/>
      <c r="GN144" s="97"/>
      <c r="GO144" s="97"/>
      <c r="GP144" s="97"/>
      <c r="GQ144" s="97"/>
      <c r="GR144" s="97"/>
      <c r="GS144" s="97"/>
      <c r="GT144" s="97"/>
      <c r="GU144" s="97"/>
      <c r="GV144" s="97"/>
      <c r="GW144" s="97"/>
      <c r="GX144" s="97"/>
      <c r="GY144" s="97"/>
      <c r="GZ144" s="97"/>
      <c r="HA144" s="97"/>
      <c r="HB144" s="97"/>
      <c r="HC144" s="97"/>
      <c r="HD144" s="97"/>
      <c r="HE144" s="97"/>
      <c r="HF144" s="97"/>
      <c r="HG144" s="97"/>
      <c r="HH144" s="97"/>
      <c r="HI144" s="97"/>
      <c r="HJ144" s="97"/>
      <c r="HK144" s="97"/>
      <c r="HL144" s="97"/>
      <c r="HM144" s="97"/>
      <c r="HN144" s="97"/>
      <c r="HO144" s="97"/>
      <c r="HP144" s="97"/>
      <c r="HQ144" s="97"/>
      <c r="HR144" s="97"/>
      <c r="HS144" s="97"/>
      <c r="HT144" s="97"/>
      <c r="HU144" s="97"/>
      <c r="HV144" s="97"/>
      <c r="HW144" s="97"/>
      <c r="HX144" s="97"/>
      <c r="HY144" s="97"/>
      <c r="HZ144" s="97"/>
      <c r="IA144" s="97"/>
      <c r="IB144" s="97"/>
      <c r="IC144" s="97"/>
      <c r="ID144" s="97"/>
      <c r="IE144" s="97"/>
      <c r="IF144" s="97"/>
      <c r="IG144" s="97"/>
      <c r="IH144" s="97"/>
      <c r="II144" s="97"/>
      <c r="IJ144" s="97"/>
      <c r="IK144" s="97"/>
      <c r="IL144" s="97"/>
      <c r="IM144" s="97"/>
      <c r="IN144" s="97"/>
      <c r="IO144" s="97"/>
      <c r="IP144" s="97"/>
      <c r="IQ144" s="97"/>
      <c r="IR144" s="97"/>
      <c r="IS144" s="97"/>
      <c r="IT144" s="97"/>
      <c r="IU144" s="97"/>
      <c r="IV144" s="97"/>
      <c r="IW144" s="97"/>
      <c r="IX144" s="97"/>
      <c r="IY144" s="97"/>
      <c r="IZ144" s="97"/>
      <c r="JA144" s="97"/>
      <c r="JB144" s="97"/>
      <c r="JC144" s="97"/>
      <c r="JD144" s="97"/>
      <c r="JE144" s="97"/>
      <c r="JF144" s="97"/>
      <c r="JG144" s="97"/>
      <c r="JH144" s="97"/>
      <c r="JI144" s="97"/>
      <c r="JJ144" s="97"/>
      <c r="JK144" s="97"/>
      <c r="JL144" s="97"/>
      <c r="JM144" s="97"/>
      <c r="JN144" s="97"/>
      <c r="JO144" s="97"/>
      <c r="JP144" s="97"/>
      <c r="JQ144" s="97"/>
      <c r="JR144" s="97"/>
      <c r="JS144" s="97"/>
      <c r="JT144" s="97"/>
      <c r="JU144" s="97"/>
      <c r="JV144" s="97"/>
      <c r="JW144" s="97"/>
      <c r="JX144" s="97"/>
      <c r="JY144" s="97"/>
      <c r="JZ144" s="97"/>
      <c r="KA144" s="97"/>
      <c r="KB144" s="97"/>
      <c r="KC144" s="97"/>
      <c r="KD144" s="97"/>
      <c r="KE144" s="97"/>
      <c r="KF144" s="97"/>
      <c r="KG144" s="97"/>
      <c r="KH144" s="97"/>
      <c r="KI144" s="97"/>
      <c r="KJ144" s="97"/>
      <c r="KK144" s="97"/>
      <c r="KL144" s="97"/>
      <c r="KM144" s="97"/>
      <c r="KN144" s="97"/>
      <c r="KO144" s="97"/>
      <c r="KP144" s="97"/>
      <c r="KQ144" s="97"/>
      <c r="KR144" s="97"/>
      <c r="KS144" s="97"/>
      <c r="KT144" s="97"/>
      <c r="KU144" s="97"/>
      <c r="KV144" s="97"/>
      <c r="KW144" s="97"/>
      <c r="KX144" s="97"/>
      <c r="KY144" s="97"/>
      <c r="KZ144" s="97"/>
      <c r="LA144" s="97"/>
      <c r="LB144" s="97"/>
      <c r="LC144" s="97"/>
      <c r="LD144" s="97"/>
      <c r="LE144" s="97"/>
      <c r="LF144" s="97"/>
      <c r="LG144" s="97"/>
      <c r="LH144" s="97"/>
      <c r="LI144" s="97"/>
      <c r="LJ144" s="97"/>
      <c r="LK144" s="97"/>
      <c r="LL144" s="97"/>
      <c r="LM144" s="97"/>
      <c r="LN144" s="97"/>
      <c r="LO144" s="97"/>
      <c r="LP144" s="97"/>
      <c r="LQ144" s="97"/>
      <c r="LR144" s="97"/>
      <c r="LS144" s="97"/>
      <c r="LT144" s="97"/>
      <c r="LU144" s="97"/>
      <c r="LV144" s="97"/>
      <c r="LW144" s="97"/>
      <c r="LX144" s="97"/>
      <c r="LY144" s="97"/>
      <c r="LZ144" s="97"/>
      <c r="MA144" s="97"/>
      <c r="MB144" s="97"/>
      <c r="MC144" s="97"/>
      <c r="MD144" s="97"/>
      <c r="ME144" s="97"/>
      <c r="MF144" s="97"/>
      <c r="MG144" s="97"/>
      <c r="MH144" s="97"/>
      <c r="MI144" s="97"/>
      <c r="MJ144" s="97"/>
      <c r="MK144" s="97"/>
      <c r="ML144" s="97"/>
      <c r="MM144" s="97"/>
      <c r="MN144" s="97"/>
      <c r="MO144" s="97"/>
      <c r="MP144" s="97"/>
      <c r="MQ144" s="97"/>
      <c r="MR144" s="97"/>
      <c r="MS144" s="97"/>
      <c r="MT144" s="97"/>
      <c r="MU144" s="97"/>
      <c r="MV144" s="97"/>
      <c r="MW144" s="97"/>
      <c r="MX144" s="97"/>
      <c r="MY144" s="97"/>
      <c r="MZ144" s="97"/>
      <c r="NA144" s="97"/>
      <c r="NB144" s="97"/>
      <c r="NC144" s="97"/>
      <c r="ND144" s="97"/>
      <c r="NE144" s="97"/>
      <c r="NF144" s="97"/>
      <c r="NG144" s="97"/>
      <c r="NH144" s="97"/>
      <c r="NI144" s="97"/>
      <c r="NJ144" s="97"/>
      <c r="NK144" s="97"/>
      <c r="NL144" s="97"/>
      <c r="NM144" s="97"/>
      <c r="NN144" s="97"/>
      <c r="NO144" s="97"/>
      <c r="NP144" s="97"/>
      <c r="NQ144" s="97"/>
      <c r="NR144" s="97"/>
      <c r="NS144" s="97"/>
      <c r="NT144" s="97"/>
      <c r="NU144" s="97"/>
      <c r="NV144" s="97"/>
      <c r="NW144" s="97"/>
      <c r="NX144" s="97"/>
      <c r="NY144" s="97"/>
      <c r="NZ144" s="97"/>
      <c r="OA144" s="97"/>
      <c r="OB144" s="97"/>
      <c r="OC144" s="97"/>
      <c r="OD144" s="97"/>
      <c r="OE144" s="97"/>
      <c r="OF144" s="97"/>
      <c r="OG144" s="97"/>
      <c r="OH144" s="97"/>
      <c r="OI144" s="97"/>
      <c r="OJ144" s="97"/>
      <c r="OK144" s="97"/>
      <c r="OL144" s="97"/>
      <c r="OM144" s="97"/>
      <c r="ON144" s="97"/>
      <c r="OO144" s="97"/>
      <c r="OP144" s="97"/>
      <c r="OQ144" s="97"/>
      <c r="OR144" s="97"/>
      <c r="OS144" s="97"/>
      <c r="OT144" s="97"/>
      <c r="OU144" s="97"/>
      <c r="OV144" s="97"/>
      <c r="OW144" s="97"/>
      <c r="OX144" s="97"/>
      <c r="OY144" s="97"/>
      <c r="OZ144" s="97"/>
      <c r="PA144" s="97"/>
      <c r="PB144" s="97"/>
      <c r="PC144" s="97"/>
      <c r="PD144" s="97"/>
      <c r="PE144" s="97"/>
      <c r="PF144" s="97"/>
      <c r="PG144" s="97"/>
      <c r="PH144" s="97"/>
      <c r="PI144" s="97"/>
      <c r="PJ144" s="97"/>
      <c r="PK144" s="97"/>
      <c r="PL144" s="97"/>
      <c r="PM144" s="97"/>
      <c r="PN144" s="97"/>
      <c r="PO144" s="97"/>
      <c r="PP144" s="97"/>
      <c r="PQ144" s="97"/>
      <c r="PR144" s="97"/>
      <c r="PS144" s="97"/>
      <c r="PT144" s="97"/>
      <c r="PU144" s="97"/>
      <c r="PV144" s="97"/>
      <c r="PW144" s="97"/>
      <c r="PX144" s="97"/>
      <c r="PY144" s="97"/>
      <c r="PZ144" s="97"/>
      <c r="QA144" s="97"/>
      <c r="QB144" s="97"/>
      <c r="QC144" s="97"/>
      <c r="QD144" s="97"/>
      <c r="QE144" s="97"/>
      <c r="QF144" s="97"/>
      <c r="QG144" s="97"/>
      <c r="QH144" s="97"/>
      <c r="QI144" s="97"/>
      <c r="QJ144" s="97"/>
      <c r="QK144" s="97"/>
      <c r="QL144" s="97"/>
      <c r="QM144" s="97"/>
      <c r="QN144" s="97"/>
      <c r="QO144" s="97"/>
      <c r="QP144" s="97"/>
      <c r="QQ144" s="97"/>
      <c r="QR144" s="97"/>
      <c r="QS144" s="97"/>
      <c r="QT144" s="97"/>
      <c r="QU144" s="97"/>
      <c r="QV144" s="97"/>
      <c r="QW144" s="97"/>
      <c r="QX144" s="97"/>
      <c r="QY144" s="97"/>
      <c r="QZ144" s="97"/>
      <c r="RA144" s="97"/>
      <c r="RB144" s="97"/>
      <c r="RC144" s="97"/>
      <c r="RD144" s="97"/>
      <c r="RE144" s="97"/>
      <c r="RF144" s="97"/>
      <c r="RG144" s="97"/>
      <c r="RH144" s="97"/>
      <c r="RI144" s="97"/>
      <c r="RJ144" s="97"/>
      <c r="RK144" s="97"/>
      <c r="RL144" s="97"/>
      <c r="RM144" s="97"/>
      <c r="RN144" s="97"/>
      <c r="RO144" s="97"/>
      <c r="RP144" s="97"/>
      <c r="RQ144" s="97"/>
      <c r="RR144" s="97"/>
      <c r="RS144" s="97"/>
      <c r="RT144" s="97"/>
      <c r="RU144" s="97"/>
      <c r="RV144" s="97"/>
      <c r="RW144" s="97"/>
      <c r="RX144" s="97"/>
      <c r="RY144" s="97"/>
      <c r="RZ144" s="97"/>
      <c r="SA144" s="97"/>
      <c r="SB144" s="97"/>
      <c r="SC144" s="97"/>
      <c r="SD144" s="97"/>
      <c r="SE144" s="97"/>
      <c r="SF144" s="97"/>
      <c r="SG144" s="97"/>
      <c r="SH144" s="97"/>
      <c r="SI144" s="97"/>
      <c r="SJ144" s="97"/>
      <c r="SK144" s="97"/>
      <c r="SL144" s="97"/>
      <c r="SM144" s="97"/>
      <c r="SN144" s="97"/>
      <c r="SO144" s="97"/>
      <c r="SP144" s="97"/>
      <c r="SQ144" s="97"/>
      <c r="SR144" s="97"/>
      <c r="SS144" s="97"/>
      <c r="ST144" s="97"/>
      <c r="SU144" s="97"/>
      <c r="SV144" s="97"/>
      <c r="SW144" s="97"/>
      <c r="SX144" s="97"/>
      <c r="SY144" s="97"/>
      <c r="SZ144" s="97"/>
      <c r="TA144" s="97"/>
      <c r="TB144" s="97"/>
    </row>
    <row r="145" spans="1:522" s="1" customFormat="1" ht="18" customHeight="1" x14ac:dyDescent="0.2">
      <c r="A145" s="12"/>
      <c r="B145" s="11" t="s">
        <v>471</v>
      </c>
      <c r="C145" s="1">
        <v>12714</v>
      </c>
      <c r="D145" s="1">
        <v>2020</v>
      </c>
      <c r="E145" s="4" t="s">
        <v>23</v>
      </c>
      <c r="F145" s="1">
        <v>2366</v>
      </c>
      <c r="G145" s="9" t="s">
        <v>98</v>
      </c>
      <c r="H145" s="4" t="s">
        <v>13</v>
      </c>
      <c r="I145" s="1">
        <f t="shared" si="23"/>
        <v>0</v>
      </c>
      <c r="J145" s="12">
        <f>Tabuľka3[[#This Row],[Stĺpec9]]</f>
        <v>0</v>
      </c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  <c r="DA145" s="97"/>
      <c r="DB145" s="97"/>
      <c r="DC145" s="97"/>
      <c r="DD145" s="97"/>
      <c r="DE145" s="97"/>
      <c r="DF145" s="97"/>
      <c r="DG145" s="97"/>
      <c r="DH145" s="97"/>
      <c r="DI145" s="97"/>
      <c r="DJ145" s="97"/>
      <c r="DK145" s="97"/>
      <c r="DL145" s="97"/>
      <c r="DM145" s="97"/>
      <c r="DN145" s="97"/>
      <c r="DO145" s="97"/>
      <c r="DP145" s="97"/>
      <c r="DQ145" s="97"/>
      <c r="DR145" s="97"/>
      <c r="DS145" s="97"/>
      <c r="DT145" s="97"/>
      <c r="DU145" s="97"/>
      <c r="DV145" s="97"/>
      <c r="DW145" s="97"/>
      <c r="DX145" s="97"/>
      <c r="DY145" s="97"/>
      <c r="DZ145" s="97"/>
      <c r="EA145" s="97"/>
      <c r="EB145" s="97"/>
      <c r="EC145" s="97"/>
      <c r="ED145" s="97"/>
      <c r="EE145" s="97"/>
      <c r="EF145" s="97"/>
      <c r="EG145" s="97"/>
      <c r="EH145" s="97"/>
      <c r="EI145" s="97"/>
      <c r="EJ145" s="97"/>
      <c r="EK145" s="97"/>
      <c r="EL145" s="97"/>
      <c r="EM145" s="97"/>
      <c r="EN145" s="97"/>
      <c r="EO145" s="97"/>
      <c r="EP145" s="97"/>
      <c r="EQ145" s="97"/>
      <c r="ER145" s="97"/>
      <c r="ES145" s="97"/>
      <c r="ET145" s="97"/>
      <c r="EU145" s="97"/>
      <c r="EV145" s="97"/>
      <c r="EW145" s="97"/>
      <c r="EX145" s="97"/>
      <c r="EY145" s="97"/>
      <c r="EZ145" s="97"/>
      <c r="FA145" s="97"/>
      <c r="FB145" s="97"/>
      <c r="FC145" s="97"/>
      <c r="FD145" s="97"/>
      <c r="FE145" s="97"/>
      <c r="FF145" s="97"/>
      <c r="FG145" s="97"/>
      <c r="FH145" s="97"/>
      <c r="FI145" s="97"/>
      <c r="FJ145" s="97"/>
      <c r="FK145" s="97"/>
      <c r="FL145" s="97"/>
      <c r="FM145" s="97"/>
      <c r="FN145" s="97"/>
      <c r="FO145" s="97"/>
      <c r="FP145" s="97"/>
      <c r="FQ145" s="97"/>
      <c r="FR145" s="97"/>
      <c r="FS145" s="97"/>
      <c r="FT145" s="97"/>
      <c r="FU145" s="97"/>
      <c r="FV145" s="97"/>
      <c r="FW145" s="97"/>
      <c r="FX145" s="97"/>
      <c r="FY145" s="97"/>
      <c r="FZ145" s="97"/>
      <c r="GA145" s="97"/>
      <c r="GB145" s="97"/>
      <c r="GC145" s="97"/>
      <c r="GD145" s="97"/>
      <c r="GE145" s="97"/>
      <c r="GF145" s="97"/>
      <c r="GG145" s="97"/>
      <c r="GH145" s="97"/>
      <c r="GI145" s="97"/>
      <c r="GJ145" s="97"/>
      <c r="GK145" s="97"/>
      <c r="GL145" s="97"/>
      <c r="GM145" s="97"/>
      <c r="GN145" s="97"/>
      <c r="GO145" s="97"/>
      <c r="GP145" s="97"/>
      <c r="GQ145" s="97"/>
      <c r="GR145" s="97"/>
      <c r="GS145" s="97"/>
      <c r="GT145" s="97"/>
      <c r="GU145" s="97"/>
      <c r="GV145" s="97"/>
      <c r="GW145" s="97"/>
      <c r="GX145" s="97"/>
      <c r="GY145" s="97"/>
      <c r="GZ145" s="97"/>
      <c r="HA145" s="97"/>
      <c r="HB145" s="97"/>
      <c r="HC145" s="97"/>
      <c r="HD145" s="97"/>
      <c r="HE145" s="97"/>
      <c r="HF145" s="97"/>
      <c r="HG145" s="97"/>
      <c r="HH145" s="97"/>
      <c r="HI145" s="97"/>
      <c r="HJ145" s="97"/>
      <c r="HK145" s="97"/>
      <c r="HL145" s="97"/>
      <c r="HM145" s="97"/>
      <c r="HN145" s="97"/>
      <c r="HO145" s="97"/>
      <c r="HP145" s="97"/>
      <c r="HQ145" s="97"/>
      <c r="HR145" s="97"/>
      <c r="HS145" s="97"/>
      <c r="HT145" s="97"/>
      <c r="HU145" s="97"/>
      <c r="HV145" s="97"/>
      <c r="HW145" s="97"/>
      <c r="HX145" s="97"/>
      <c r="HY145" s="97"/>
      <c r="HZ145" s="97"/>
      <c r="IA145" s="97"/>
      <c r="IB145" s="97"/>
      <c r="IC145" s="97"/>
      <c r="ID145" s="97"/>
      <c r="IE145" s="97"/>
      <c r="IF145" s="97"/>
      <c r="IG145" s="97"/>
      <c r="IH145" s="97"/>
      <c r="II145" s="97"/>
      <c r="IJ145" s="97"/>
      <c r="IK145" s="97"/>
      <c r="IL145" s="97"/>
      <c r="IM145" s="97"/>
      <c r="IN145" s="97"/>
      <c r="IO145" s="97"/>
      <c r="IP145" s="97"/>
      <c r="IQ145" s="97"/>
      <c r="IR145" s="97"/>
      <c r="IS145" s="97"/>
      <c r="IT145" s="97"/>
      <c r="IU145" s="97"/>
      <c r="IV145" s="97"/>
      <c r="IW145" s="97"/>
      <c r="IX145" s="97"/>
      <c r="IY145" s="97"/>
      <c r="IZ145" s="97"/>
      <c r="JA145" s="97"/>
      <c r="JB145" s="97"/>
      <c r="JC145" s="97"/>
      <c r="JD145" s="97"/>
      <c r="JE145" s="97"/>
      <c r="JF145" s="97"/>
      <c r="JG145" s="97"/>
      <c r="JH145" s="97"/>
      <c r="JI145" s="97"/>
      <c r="JJ145" s="97"/>
      <c r="JK145" s="97"/>
      <c r="JL145" s="97"/>
      <c r="JM145" s="97"/>
      <c r="JN145" s="97"/>
      <c r="JO145" s="97"/>
      <c r="JP145" s="97"/>
      <c r="JQ145" s="97"/>
      <c r="JR145" s="97"/>
      <c r="JS145" s="97"/>
      <c r="JT145" s="97"/>
      <c r="JU145" s="97"/>
      <c r="JV145" s="97"/>
      <c r="JW145" s="97"/>
      <c r="JX145" s="97"/>
      <c r="JY145" s="97"/>
      <c r="JZ145" s="97"/>
      <c r="KA145" s="97"/>
      <c r="KB145" s="97"/>
      <c r="KC145" s="97"/>
      <c r="KD145" s="97"/>
      <c r="KE145" s="97"/>
      <c r="KF145" s="97"/>
      <c r="KG145" s="97"/>
      <c r="KH145" s="97"/>
      <c r="KI145" s="97"/>
      <c r="KJ145" s="97"/>
      <c r="KK145" s="97"/>
      <c r="KL145" s="97"/>
      <c r="KM145" s="97"/>
      <c r="KN145" s="97"/>
      <c r="KO145" s="97"/>
      <c r="KP145" s="97"/>
      <c r="KQ145" s="97"/>
      <c r="KR145" s="97"/>
      <c r="KS145" s="97"/>
      <c r="KT145" s="97"/>
      <c r="KU145" s="97"/>
      <c r="KV145" s="97"/>
      <c r="KW145" s="97"/>
      <c r="KX145" s="97"/>
      <c r="KY145" s="97"/>
      <c r="KZ145" s="97"/>
      <c r="LA145" s="97"/>
      <c r="LB145" s="97"/>
      <c r="LC145" s="97"/>
      <c r="LD145" s="97"/>
      <c r="LE145" s="97"/>
      <c r="LF145" s="97"/>
      <c r="LG145" s="97"/>
      <c r="LH145" s="97"/>
      <c r="LI145" s="97"/>
      <c r="LJ145" s="97"/>
      <c r="LK145" s="97"/>
      <c r="LL145" s="97"/>
      <c r="LM145" s="97"/>
      <c r="LN145" s="97"/>
      <c r="LO145" s="97"/>
      <c r="LP145" s="97"/>
      <c r="LQ145" s="97"/>
      <c r="LR145" s="97"/>
      <c r="LS145" s="97"/>
      <c r="LT145" s="97"/>
      <c r="LU145" s="97"/>
      <c r="LV145" s="97"/>
      <c r="LW145" s="97"/>
      <c r="LX145" s="97"/>
      <c r="LY145" s="97"/>
      <c r="LZ145" s="97"/>
      <c r="MA145" s="97"/>
      <c r="MB145" s="97"/>
      <c r="MC145" s="97"/>
      <c r="MD145" s="97"/>
      <c r="ME145" s="97"/>
      <c r="MF145" s="97"/>
      <c r="MG145" s="97"/>
      <c r="MH145" s="97"/>
      <c r="MI145" s="97"/>
      <c r="MJ145" s="97"/>
      <c r="MK145" s="97"/>
      <c r="ML145" s="97"/>
      <c r="MM145" s="97"/>
      <c r="MN145" s="97"/>
      <c r="MO145" s="97"/>
      <c r="MP145" s="97"/>
      <c r="MQ145" s="97"/>
      <c r="MR145" s="97"/>
      <c r="MS145" s="97"/>
      <c r="MT145" s="97"/>
      <c r="MU145" s="97"/>
      <c r="MV145" s="97"/>
      <c r="MW145" s="97"/>
      <c r="MX145" s="97"/>
      <c r="MY145" s="97"/>
      <c r="MZ145" s="97"/>
      <c r="NA145" s="97"/>
      <c r="NB145" s="97"/>
      <c r="NC145" s="97"/>
      <c r="ND145" s="97"/>
      <c r="NE145" s="97"/>
      <c r="NF145" s="97"/>
      <c r="NG145" s="97"/>
      <c r="NH145" s="97"/>
      <c r="NI145" s="97"/>
      <c r="NJ145" s="97"/>
      <c r="NK145" s="97"/>
      <c r="NL145" s="97"/>
      <c r="NM145" s="97"/>
      <c r="NN145" s="97"/>
      <c r="NO145" s="97"/>
      <c r="NP145" s="97"/>
      <c r="NQ145" s="97"/>
      <c r="NR145" s="97"/>
      <c r="NS145" s="97"/>
      <c r="NT145" s="97"/>
      <c r="NU145" s="97"/>
      <c r="NV145" s="97"/>
      <c r="NW145" s="97"/>
      <c r="NX145" s="97"/>
      <c r="NY145" s="97"/>
      <c r="NZ145" s="97"/>
      <c r="OA145" s="97"/>
      <c r="OB145" s="97"/>
      <c r="OC145" s="97"/>
      <c r="OD145" s="97"/>
      <c r="OE145" s="97"/>
      <c r="OF145" s="97"/>
      <c r="OG145" s="97"/>
      <c r="OH145" s="97"/>
      <c r="OI145" s="97"/>
      <c r="OJ145" s="97"/>
      <c r="OK145" s="97"/>
      <c r="OL145" s="97"/>
      <c r="OM145" s="97"/>
      <c r="ON145" s="97"/>
      <c r="OO145" s="97"/>
      <c r="OP145" s="97"/>
      <c r="OQ145" s="97"/>
      <c r="OR145" s="97"/>
      <c r="OS145" s="97"/>
      <c r="OT145" s="97"/>
      <c r="OU145" s="97"/>
      <c r="OV145" s="97"/>
      <c r="OW145" s="97"/>
      <c r="OX145" s="97"/>
      <c r="OY145" s="97"/>
      <c r="OZ145" s="97"/>
      <c r="PA145" s="97"/>
      <c r="PB145" s="97"/>
      <c r="PC145" s="97"/>
      <c r="PD145" s="97"/>
      <c r="PE145" s="97"/>
      <c r="PF145" s="97"/>
      <c r="PG145" s="97"/>
      <c r="PH145" s="97"/>
      <c r="PI145" s="97"/>
      <c r="PJ145" s="97"/>
      <c r="PK145" s="97"/>
      <c r="PL145" s="97"/>
      <c r="PM145" s="97"/>
      <c r="PN145" s="97"/>
      <c r="PO145" s="97"/>
      <c r="PP145" s="97"/>
      <c r="PQ145" s="97"/>
      <c r="PR145" s="97"/>
      <c r="PS145" s="97"/>
      <c r="PT145" s="97"/>
      <c r="PU145" s="97"/>
      <c r="PV145" s="97"/>
      <c r="PW145" s="97"/>
      <c r="PX145" s="97"/>
      <c r="PY145" s="97"/>
      <c r="PZ145" s="97"/>
      <c r="QA145" s="97"/>
      <c r="QB145" s="97"/>
      <c r="QC145" s="97"/>
      <c r="QD145" s="97"/>
      <c r="QE145" s="97"/>
      <c r="QF145" s="97"/>
      <c r="QG145" s="97"/>
      <c r="QH145" s="97"/>
      <c r="QI145" s="97"/>
      <c r="QJ145" s="97"/>
      <c r="QK145" s="97"/>
      <c r="QL145" s="97"/>
      <c r="QM145" s="97"/>
      <c r="QN145" s="97"/>
      <c r="QO145" s="97"/>
      <c r="QP145" s="97"/>
      <c r="QQ145" s="97"/>
      <c r="QR145" s="97"/>
      <c r="QS145" s="97"/>
      <c r="QT145" s="97"/>
      <c r="QU145" s="97"/>
      <c r="QV145" s="97"/>
      <c r="QW145" s="97"/>
      <c r="QX145" s="97"/>
      <c r="QY145" s="97"/>
      <c r="QZ145" s="97"/>
      <c r="RA145" s="97"/>
      <c r="RB145" s="97"/>
      <c r="RC145" s="97"/>
      <c r="RD145" s="97"/>
      <c r="RE145" s="97"/>
      <c r="RF145" s="97"/>
      <c r="RG145" s="97"/>
      <c r="RH145" s="97"/>
      <c r="RI145" s="97"/>
      <c r="RJ145" s="97"/>
      <c r="RK145" s="97"/>
      <c r="RL145" s="97"/>
      <c r="RM145" s="97"/>
      <c r="RN145" s="97"/>
      <c r="RO145" s="97"/>
      <c r="RP145" s="97"/>
      <c r="RQ145" s="97"/>
      <c r="RR145" s="97"/>
      <c r="RS145" s="97"/>
      <c r="RT145" s="97"/>
      <c r="RU145" s="97"/>
      <c r="RV145" s="97"/>
      <c r="RW145" s="97"/>
      <c r="RX145" s="97"/>
      <c r="RY145" s="97"/>
      <c r="RZ145" s="97"/>
      <c r="SA145" s="97"/>
      <c r="SB145" s="97"/>
      <c r="SC145" s="97"/>
      <c r="SD145" s="97"/>
      <c r="SE145" s="97"/>
      <c r="SF145" s="97"/>
      <c r="SG145" s="97"/>
      <c r="SH145" s="97"/>
      <c r="SI145" s="97"/>
      <c r="SJ145" s="97"/>
      <c r="SK145" s="97"/>
      <c r="SL145" s="97"/>
      <c r="SM145" s="97"/>
      <c r="SN145" s="97"/>
      <c r="SO145" s="97"/>
      <c r="SP145" s="97"/>
      <c r="SQ145" s="97"/>
      <c r="SR145" s="97"/>
      <c r="SS145" s="97"/>
      <c r="ST145" s="97"/>
      <c r="SU145" s="97"/>
      <c r="SV145" s="97"/>
      <c r="SW145" s="97"/>
      <c r="SX145" s="97"/>
      <c r="SY145" s="97"/>
      <c r="SZ145" s="97"/>
      <c r="TA145" s="97"/>
      <c r="TB145" s="97"/>
    </row>
    <row r="146" spans="1:522" s="1" customFormat="1" ht="18" customHeight="1" x14ac:dyDescent="0.2">
      <c r="A146" s="12"/>
      <c r="B146" s="11" t="s">
        <v>387</v>
      </c>
      <c r="E146" s="4" t="s">
        <v>248</v>
      </c>
      <c r="G146" s="9" t="s">
        <v>100</v>
      </c>
      <c r="H146" s="4"/>
      <c r="I146" s="1">
        <f t="shared" si="23"/>
        <v>0</v>
      </c>
      <c r="J146" s="12">
        <f>Tabuľka3[[#This Row],[Stĺpec9]]</f>
        <v>0</v>
      </c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  <c r="DA146" s="97"/>
      <c r="DB146" s="97"/>
      <c r="DC146" s="97"/>
      <c r="DD146" s="97"/>
      <c r="DE146" s="97"/>
      <c r="DF146" s="97"/>
      <c r="DG146" s="97"/>
      <c r="DH146" s="97"/>
      <c r="DI146" s="97"/>
      <c r="DJ146" s="97"/>
      <c r="DK146" s="97"/>
      <c r="DL146" s="97"/>
      <c r="DM146" s="97"/>
      <c r="DN146" s="97"/>
      <c r="DO146" s="97"/>
      <c r="DP146" s="97"/>
      <c r="DQ146" s="97"/>
      <c r="DR146" s="97"/>
      <c r="DS146" s="97"/>
      <c r="DT146" s="97"/>
      <c r="DU146" s="97"/>
      <c r="DV146" s="97"/>
      <c r="DW146" s="97"/>
      <c r="DX146" s="97"/>
      <c r="DY146" s="97"/>
      <c r="DZ146" s="97"/>
      <c r="EA146" s="97"/>
      <c r="EB146" s="97"/>
      <c r="EC146" s="97"/>
      <c r="ED146" s="97"/>
      <c r="EE146" s="97"/>
      <c r="EF146" s="97"/>
      <c r="EG146" s="97"/>
      <c r="EH146" s="97"/>
      <c r="EI146" s="97"/>
      <c r="EJ146" s="97"/>
      <c r="EK146" s="97"/>
      <c r="EL146" s="97"/>
      <c r="EM146" s="97"/>
      <c r="EN146" s="97"/>
      <c r="EO146" s="97"/>
      <c r="EP146" s="97"/>
      <c r="EQ146" s="97"/>
      <c r="ER146" s="97"/>
      <c r="ES146" s="97"/>
      <c r="ET146" s="97"/>
      <c r="EU146" s="97"/>
      <c r="EV146" s="97"/>
      <c r="EW146" s="97"/>
      <c r="EX146" s="97"/>
      <c r="EY146" s="97"/>
      <c r="EZ146" s="97"/>
      <c r="FA146" s="97"/>
      <c r="FB146" s="97"/>
      <c r="FC146" s="97"/>
      <c r="FD146" s="97"/>
      <c r="FE146" s="97"/>
      <c r="FF146" s="97"/>
      <c r="FG146" s="97"/>
      <c r="FH146" s="97"/>
      <c r="FI146" s="97"/>
      <c r="FJ146" s="97"/>
      <c r="FK146" s="97"/>
      <c r="FL146" s="97"/>
      <c r="FM146" s="97"/>
      <c r="FN146" s="97"/>
      <c r="FO146" s="97"/>
      <c r="FP146" s="97"/>
      <c r="FQ146" s="97"/>
      <c r="FR146" s="97"/>
      <c r="FS146" s="97"/>
      <c r="FT146" s="97"/>
      <c r="FU146" s="97"/>
      <c r="FV146" s="97"/>
      <c r="FW146" s="97"/>
      <c r="FX146" s="97"/>
      <c r="FY146" s="97"/>
      <c r="FZ146" s="97"/>
      <c r="GA146" s="97"/>
      <c r="GB146" s="97"/>
      <c r="GC146" s="97"/>
      <c r="GD146" s="97"/>
      <c r="GE146" s="97"/>
      <c r="GF146" s="97"/>
      <c r="GG146" s="97"/>
      <c r="GH146" s="97"/>
      <c r="GI146" s="97"/>
      <c r="GJ146" s="97"/>
      <c r="GK146" s="97"/>
      <c r="GL146" s="97"/>
      <c r="GM146" s="97"/>
      <c r="GN146" s="97"/>
      <c r="GO146" s="97"/>
      <c r="GP146" s="97"/>
      <c r="GQ146" s="97"/>
      <c r="GR146" s="97"/>
      <c r="GS146" s="97"/>
      <c r="GT146" s="97"/>
      <c r="GU146" s="97"/>
      <c r="GV146" s="97"/>
      <c r="GW146" s="97"/>
      <c r="GX146" s="97"/>
      <c r="GY146" s="97"/>
      <c r="GZ146" s="97"/>
      <c r="HA146" s="97"/>
      <c r="HB146" s="97"/>
      <c r="HC146" s="97"/>
      <c r="HD146" s="97"/>
      <c r="HE146" s="97"/>
      <c r="HF146" s="97"/>
      <c r="HG146" s="97"/>
      <c r="HH146" s="97"/>
      <c r="HI146" s="97"/>
      <c r="HJ146" s="97"/>
      <c r="HK146" s="97"/>
      <c r="HL146" s="97"/>
      <c r="HM146" s="97"/>
      <c r="HN146" s="97"/>
      <c r="HO146" s="97"/>
      <c r="HP146" s="97"/>
      <c r="HQ146" s="97"/>
      <c r="HR146" s="97"/>
      <c r="HS146" s="97"/>
      <c r="HT146" s="97"/>
      <c r="HU146" s="97"/>
      <c r="HV146" s="97"/>
      <c r="HW146" s="97"/>
      <c r="HX146" s="97"/>
      <c r="HY146" s="97"/>
      <c r="HZ146" s="97"/>
      <c r="IA146" s="97"/>
      <c r="IB146" s="97"/>
      <c r="IC146" s="97"/>
      <c r="ID146" s="97"/>
      <c r="IE146" s="97"/>
      <c r="IF146" s="97"/>
      <c r="IG146" s="97"/>
      <c r="IH146" s="97"/>
      <c r="II146" s="97"/>
      <c r="IJ146" s="97"/>
      <c r="IK146" s="97"/>
      <c r="IL146" s="97"/>
      <c r="IM146" s="97"/>
      <c r="IN146" s="97"/>
      <c r="IO146" s="97"/>
      <c r="IP146" s="97"/>
      <c r="IQ146" s="97"/>
      <c r="IR146" s="97"/>
      <c r="IS146" s="97"/>
      <c r="IT146" s="97"/>
      <c r="IU146" s="97"/>
      <c r="IV146" s="97"/>
      <c r="IW146" s="97"/>
      <c r="IX146" s="97"/>
      <c r="IY146" s="97"/>
      <c r="IZ146" s="97"/>
      <c r="JA146" s="97"/>
      <c r="JB146" s="97"/>
      <c r="JC146" s="97"/>
      <c r="JD146" s="97"/>
      <c r="JE146" s="97"/>
      <c r="JF146" s="97"/>
      <c r="JG146" s="97"/>
      <c r="JH146" s="97"/>
      <c r="JI146" s="97"/>
      <c r="JJ146" s="97"/>
      <c r="JK146" s="97"/>
      <c r="JL146" s="97"/>
      <c r="JM146" s="97"/>
      <c r="JN146" s="97"/>
      <c r="JO146" s="97"/>
      <c r="JP146" s="97"/>
      <c r="JQ146" s="97"/>
      <c r="JR146" s="97"/>
      <c r="JS146" s="97"/>
      <c r="JT146" s="97"/>
      <c r="JU146" s="97"/>
      <c r="JV146" s="97"/>
      <c r="JW146" s="97"/>
      <c r="JX146" s="97"/>
      <c r="JY146" s="97"/>
      <c r="JZ146" s="97"/>
      <c r="KA146" s="97"/>
      <c r="KB146" s="97"/>
      <c r="KC146" s="97"/>
      <c r="KD146" s="97"/>
      <c r="KE146" s="97"/>
      <c r="KF146" s="97"/>
      <c r="KG146" s="97"/>
      <c r="KH146" s="97"/>
      <c r="KI146" s="97"/>
      <c r="KJ146" s="97"/>
      <c r="KK146" s="97"/>
      <c r="KL146" s="97"/>
      <c r="KM146" s="97"/>
      <c r="KN146" s="97"/>
      <c r="KO146" s="97"/>
      <c r="KP146" s="97"/>
      <c r="KQ146" s="97"/>
      <c r="KR146" s="97"/>
      <c r="KS146" s="97"/>
      <c r="KT146" s="97"/>
      <c r="KU146" s="97"/>
      <c r="KV146" s="97"/>
      <c r="KW146" s="97"/>
      <c r="KX146" s="97"/>
      <c r="KY146" s="97"/>
      <c r="KZ146" s="97"/>
      <c r="LA146" s="97"/>
      <c r="LB146" s="97"/>
      <c r="LC146" s="97"/>
      <c r="LD146" s="97"/>
      <c r="LE146" s="97"/>
      <c r="LF146" s="97"/>
      <c r="LG146" s="97"/>
      <c r="LH146" s="97"/>
      <c r="LI146" s="97"/>
      <c r="LJ146" s="97"/>
      <c r="LK146" s="97"/>
      <c r="LL146" s="97"/>
      <c r="LM146" s="97"/>
      <c r="LN146" s="97"/>
      <c r="LO146" s="97"/>
      <c r="LP146" s="97"/>
      <c r="LQ146" s="97"/>
      <c r="LR146" s="97"/>
      <c r="LS146" s="97"/>
      <c r="LT146" s="97"/>
      <c r="LU146" s="97"/>
      <c r="LV146" s="97"/>
      <c r="LW146" s="97"/>
      <c r="LX146" s="97"/>
      <c r="LY146" s="97"/>
      <c r="LZ146" s="97"/>
      <c r="MA146" s="97"/>
      <c r="MB146" s="97"/>
      <c r="MC146" s="97"/>
      <c r="MD146" s="97"/>
      <c r="ME146" s="97"/>
      <c r="MF146" s="97"/>
      <c r="MG146" s="97"/>
      <c r="MH146" s="97"/>
      <c r="MI146" s="97"/>
      <c r="MJ146" s="97"/>
      <c r="MK146" s="97"/>
      <c r="ML146" s="97"/>
      <c r="MM146" s="97"/>
      <c r="MN146" s="97"/>
      <c r="MO146" s="97"/>
      <c r="MP146" s="97"/>
      <c r="MQ146" s="97"/>
      <c r="MR146" s="97"/>
      <c r="MS146" s="97"/>
      <c r="MT146" s="97"/>
      <c r="MU146" s="97"/>
      <c r="MV146" s="97"/>
      <c r="MW146" s="97"/>
      <c r="MX146" s="97"/>
      <c r="MY146" s="97"/>
      <c r="MZ146" s="97"/>
      <c r="NA146" s="97"/>
      <c r="NB146" s="97"/>
      <c r="NC146" s="97"/>
      <c r="ND146" s="97"/>
      <c r="NE146" s="97"/>
      <c r="NF146" s="97"/>
      <c r="NG146" s="97"/>
      <c r="NH146" s="97"/>
      <c r="NI146" s="97"/>
      <c r="NJ146" s="97"/>
      <c r="NK146" s="97"/>
      <c r="NL146" s="97"/>
      <c r="NM146" s="97"/>
      <c r="NN146" s="97"/>
      <c r="NO146" s="97"/>
      <c r="NP146" s="97"/>
      <c r="NQ146" s="97"/>
      <c r="NR146" s="97"/>
      <c r="NS146" s="97"/>
      <c r="NT146" s="97"/>
      <c r="NU146" s="97"/>
      <c r="NV146" s="97"/>
      <c r="NW146" s="97"/>
      <c r="NX146" s="97"/>
      <c r="NY146" s="97"/>
      <c r="NZ146" s="97"/>
      <c r="OA146" s="97"/>
      <c r="OB146" s="97"/>
      <c r="OC146" s="97"/>
      <c r="OD146" s="97"/>
      <c r="OE146" s="97"/>
      <c r="OF146" s="97"/>
      <c r="OG146" s="97"/>
      <c r="OH146" s="97"/>
      <c r="OI146" s="97"/>
      <c r="OJ146" s="97"/>
      <c r="OK146" s="97"/>
      <c r="OL146" s="97"/>
      <c r="OM146" s="97"/>
      <c r="ON146" s="97"/>
      <c r="OO146" s="97"/>
      <c r="OP146" s="97"/>
      <c r="OQ146" s="97"/>
      <c r="OR146" s="97"/>
      <c r="OS146" s="97"/>
      <c r="OT146" s="97"/>
      <c r="OU146" s="97"/>
      <c r="OV146" s="97"/>
      <c r="OW146" s="97"/>
      <c r="OX146" s="97"/>
      <c r="OY146" s="97"/>
      <c r="OZ146" s="97"/>
      <c r="PA146" s="97"/>
      <c r="PB146" s="97"/>
      <c r="PC146" s="97"/>
      <c r="PD146" s="97"/>
      <c r="PE146" s="97"/>
      <c r="PF146" s="97"/>
      <c r="PG146" s="97"/>
      <c r="PH146" s="97"/>
      <c r="PI146" s="97"/>
      <c r="PJ146" s="97"/>
      <c r="PK146" s="97"/>
      <c r="PL146" s="97"/>
      <c r="PM146" s="97"/>
      <c r="PN146" s="97"/>
      <c r="PO146" s="97"/>
      <c r="PP146" s="97"/>
      <c r="PQ146" s="97"/>
      <c r="PR146" s="97"/>
      <c r="PS146" s="97"/>
      <c r="PT146" s="97"/>
      <c r="PU146" s="97"/>
      <c r="PV146" s="97"/>
      <c r="PW146" s="97"/>
      <c r="PX146" s="97"/>
      <c r="PY146" s="97"/>
      <c r="PZ146" s="97"/>
      <c r="QA146" s="97"/>
      <c r="QB146" s="97"/>
      <c r="QC146" s="97"/>
      <c r="QD146" s="97"/>
      <c r="QE146" s="97"/>
      <c r="QF146" s="97"/>
      <c r="QG146" s="97"/>
      <c r="QH146" s="97"/>
      <c r="QI146" s="97"/>
      <c r="QJ146" s="97"/>
      <c r="QK146" s="97"/>
      <c r="QL146" s="97"/>
      <c r="QM146" s="97"/>
      <c r="QN146" s="97"/>
      <c r="QO146" s="97"/>
      <c r="QP146" s="97"/>
      <c r="QQ146" s="97"/>
      <c r="QR146" s="97"/>
      <c r="QS146" s="97"/>
      <c r="QT146" s="97"/>
      <c r="QU146" s="97"/>
      <c r="QV146" s="97"/>
      <c r="QW146" s="97"/>
      <c r="QX146" s="97"/>
      <c r="QY146" s="97"/>
      <c r="QZ146" s="97"/>
      <c r="RA146" s="97"/>
      <c r="RB146" s="97"/>
      <c r="RC146" s="97"/>
      <c r="RD146" s="97"/>
      <c r="RE146" s="97"/>
      <c r="RF146" s="97"/>
      <c r="RG146" s="97"/>
      <c r="RH146" s="97"/>
      <c r="RI146" s="97"/>
      <c r="RJ146" s="97"/>
      <c r="RK146" s="97"/>
      <c r="RL146" s="97"/>
      <c r="RM146" s="97"/>
      <c r="RN146" s="97"/>
      <c r="RO146" s="97"/>
      <c r="RP146" s="97"/>
      <c r="RQ146" s="97"/>
      <c r="RR146" s="97"/>
      <c r="RS146" s="97"/>
      <c r="RT146" s="97"/>
      <c r="RU146" s="97"/>
      <c r="RV146" s="97"/>
      <c r="RW146" s="97"/>
      <c r="RX146" s="97"/>
      <c r="RY146" s="97"/>
      <c r="RZ146" s="97"/>
      <c r="SA146" s="97"/>
      <c r="SB146" s="97"/>
      <c r="SC146" s="97"/>
      <c r="SD146" s="97"/>
      <c r="SE146" s="97"/>
      <c r="SF146" s="97"/>
      <c r="SG146" s="97"/>
      <c r="SH146" s="97"/>
      <c r="SI146" s="97"/>
      <c r="SJ146" s="97"/>
      <c r="SK146" s="97"/>
      <c r="SL146" s="97"/>
      <c r="SM146" s="97"/>
      <c r="SN146" s="97"/>
      <c r="SO146" s="97"/>
      <c r="SP146" s="97"/>
      <c r="SQ146" s="97"/>
      <c r="SR146" s="97"/>
      <c r="SS146" s="97"/>
      <c r="ST146" s="97"/>
      <c r="SU146" s="97"/>
      <c r="SV146" s="97"/>
      <c r="SW146" s="97"/>
      <c r="SX146" s="97"/>
      <c r="SY146" s="97"/>
      <c r="SZ146" s="97"/>
      <c r="TA146" s="97"/>
      <c r="TB146" s="97"/>
    </row>
    <row r="147" spans="1:522" s="1" customFormat="1" ht="18" customHeight="1" x14ac:dyDescent="0.2">
      <c r="A147" s="12"/>
      <c r="B147" s="11" t="s">
        <v>297</v>
      </c>
      <c r="C147" s="1">
        <v>10119</v>
      </c>
      <c r="E147" s="59" t="s">
        <v>296</v>
      </c>
      <c r="F147" s="1">
        <v>5267</v>
      </c>
      <c r="G147" s="9" t="s">
        <v>98</v>
      </c>
      <c r="H147" s="4" t="s">
        <v>298</v>
      </c>
      <c r="I147" s="1">
        <f t="shared" si="22"/>
        <v>0</v>
      </c>
      <c r="J147" s="12">
        <f>Tabuľka3[[#This Row],[Stĺpec9]]</f>
        <v>0</v>
      </c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  <c r="DA147" s="97"/>
      <c r="DB147" s="97"/>
      <c r="DC147" s="97"/>
      <c r="DD147" s="97"/>
      <c r="DE147" s="97"/>
      <c r="DF147" s="97"/>
      <c r="DG147" s="97"/>
      <c r="DH147" s="97"/>
      <c r="DI147" s="97"/>
      <c r="DJ147" s="97"/>
      <c r="DK147" s="97"/>
      <c r="DL147" s="97"/>
      <c r="DM147" s="97"/>
      <c r="DN147" s="97"/>
      <c r="DO147" s="97"/>
      <c r="DP147" s="97"/>
      <c r="DQ147" s="97"/>
      <c r="DR147" s="97"/>
      <c r="DS147" s="97"/>
      <c r="DT147" s="97"/>
      <c r="DU147" s="97"/>
      <c r="DV147" s="97"/>
      <c r="DW147" s="97"/>
      <c r="DX147" s="97"/>
      <c r="DY147" s="97"/>
      <c r="DZ147" s="97"/>
      <c r="EA147" s="97"/>
      <c r="EB147" s="97"/>
      <c r="EC147" s="97"/>
      <c r="ED147" s="97"/>
      <c r="EE147" s="97"/>
      <c r="EF147" s="97"/>
      <c r="EG147" s="97"/>
      <c r="EH147" s="97"/>
      <c r="EI147" s="97"/>
      <c r="EJ147" s="97"/>
      <c r="EK147" s="97"/>
      <c r="EL147" s="97"/>
      <c r="EM147" s="97"/>
      <c r="EN147" s="97"/>
      <c r="EO147" s="97"/>
      <c r="EP147" s="97"/>
      <c r="EQ147" s="97"/>
      <c r="ER147" s="97"/>
      <c r="ES147" s="97"/>
      <c r="ET147" s="97"/>
      <c r="EU147" s="97"/>
      <c r="EV147" s="97"/>
      <c r="EW147" s="97"/>
      <c r="EX147" s="97"/>
      <c r="EY147" s="97"/>
      <c r="EZ147" s="97"/>
      <c r="FA147" s="97"/>
      <c r="FB147" s="97"/>
      <c r="FC147" s="97"/>
      <c r="FD147" s="97"/>
      <c r="FE147" s="97"/>
      <c r="FF147" s="97"/>
      <c r="FG147" s="97"/>
      <c r="FH147" s="97"/>
      <c r="FI147" s="97"/>
      <c r="FJ147" s="97"/>
      <c r="FK147" s="97"/>
      <c r="FL147" s="97"/>
      <c r="FM147" s="97"/>
      <c r="FN147" s="97"/>
      <c r="FO147" s="97"/>
      <c r="FP147" s="97"/>
      <c r="FQ147" s="97"/>
      <c r="FR147" s="97"/>
      <c r="FS147" s="97"/>
      <c r="FT147" s="97"/>
      <c r="FU147" s="97"/>
      <c r="FV147" s="97"/>
      <c r="FW147" s="97"/>
      <c r="FX147" s="97"/>
      <c r="FY147" s="97"/>
      <c r="FZ147" s="97"/>
      <c r="GA147" s="97"/>
      <c r="GB147" s="97"/>
      <c r="GC147" s="97"/>
      <c r="GD147" s="97"/>
      <c r="GE147" s="97"/>
      <c r="GF147" s="97"/>
      <c r="GG147" s="97"/>
      <c r="GH147" s="97"/>
      <c r="GI147" s="97"/>
      <c r="GJ147" s="97"/>
      <c r="GK147" s="97"/>
      <c r="GL147" s="97"/>
      <c r="GM147" s="97"/>
      <c r="GN147" s="97"/>
      <c r="GO147" s="97"/>
      <c r="GP147" s="97"/>
      <c r="GQ147" s="97"/>
      <c r="GR147" s="97"/>
      <c r="GS147" s="97"/>
      <c r="GT147" s="97"/>
      <c r="GU147" s="97"/>
      <c r="GV147" s="97"/>
      <c r="GW147" s="97"/>
      <c r="GX147" s="97"/>
      <c r="GY147" s="97"/>
      <c r="GZ147" s="97"/>
      <c r="HA147" s="97"/>
      <c r="HB147" s="97"/>
      <c r="HC147" s="97"/>
      <c r="HD147" s="97"/>
      <c r="HE147" s="97"/>
      <c r="HF147" s="97"/>
      <c r="HG147" s="97"/>
      <c r="HH147" s="97"/>
      <c r="HI147" s="97"/>
      <c r="HJ147" s="97"/>
      <c r="HK147" s="97"/>
      <c r="HL147" s="97"/>
      <c r="HM147" s="97"/>
      <c r="HN147" s="97"/>
      <c r="HO147" s="97"/>
      <c r="HP147" s="97"/>
      <c r="HQ147" s="97"/>
      <c r="HR147" s="97"/>
      <c r="HS147" s="97"/>
      <c r="HT147" s="97"/>
      <c r="HU147" s="97"/>
      <c r="HV147" s="97"/>
      <c r="HW147" s="97"/>
      <c r="HX147" s="97"/>
      <c r="HY147" s="97"/>
      <c r="HZ147" s="97"/>
      <c r="IA147" s="97"/>
      <c r="IB147" s="97"/>
      <c r="IC147" s="97"/>
      <c r="ID147" s="97"/>
      <c r="IE147" s="97"/>
      <c r="IF147" s="97"/>
      <c r="IG147" s="97"/>
      <c r="IH147" s="97"/>
      <c r="II147" s="97"/>
      <c r="IJ147" s="97"/>
      <c r="IK147" s="97"/>
      <c r="IL147" s="97"/>
      <c r="IM147" s="97"/>
      <c r="IN147" s="97"/>
      <c r="IO147" s="97"/>
      <c r="IP147" s="97"/>
      <c r="IQ147" s="97"/>
      <c r="IR147" s="97"/>
      <c r="IS147" s="97"/>
      <c r="IT147" s="97"/>
      <c r="IU147" s="97"/>
      <c r="IV147" s="97"/>
      <c r="IW147" s="97"/>
      <c r="IX147" s="97"/>
      <c r="IY147" s="97"/>
      <c r="IZ147" s="97"/>
      <c r="JA147" s="97"/>
      <c r="JB147" s="97"/>
      <c r="JC147" s="97"/>
      <c r="JD147" s="97"/>
      <c r="JE147" s="97"/>
      <c r="JF147" s="97"/>
      <c r="JG147" s="97"/>
      <c r="JH147" s="97"/>
      <c r="JI147" s="97"/>
      <c r="JJ147" s="97"/>
      <c r="JK147" s="97"/>
      <c r="JL147" s="97"/>
      <c r="JM147" s="97"/>
      <c r="JN147" s="97"/>
      <c r="JO147" s="97"/>
      <c r="JP147" s="97"/>
      <c r="JQ147" s="97"/>
      <c r="JR147" s="97"/>
      <c r="JS147" s="97"/>
      <c r="JT147" s="97"/>
      <c r="JU147" s="97"/>
      <c r="JV147" s="97"/>
      <c r="JW147" s="97"/>
      <c r="JX147" s="97"/>
      <c r="JY147" s="97"/>
      <c r="JZ147" s="97"/>
      <c r="KA147" s="97"/>
      <c r="KB147" s="97"/>
      <c r="KC147" s="97"/>
      <c r="KD147" s="97"/>
      <c r="KE147" s="97"/>
      <c r="KF147" s="97"/>
      <c r="KG147" s="97"/>
      <c r="KH147" s="97"/>
      <c r="KI147" s="97"/>
      <c r="KJ147" s="97"/>
      <c r="KK147" s="97"/>
      <c r="KL147" s="97"/>
      <c r="KM147" s="97"/>
      <c r="KN147" s="97"/>
      <c r="KO147" s="97"/>
      <c r="KP147" s="97"/>
      <c r="KQ147" s="97"/>
      <c r="KR147" s="97"/>
      <c r="KS147" s="97"/>
      <c r="KT147" s="97"/>
      <c r="KU147" s="97"/>
      <c r="KV147" s="97"/>
      <c r="KW147" s="97"/>
      <c r="KX147" s="97"/>
      <c r="KY147" s="97"/>
      <c r="KZ147" s="97"/>
      <c r="LA147" s="97"/>
      <c r="LB147" s="97"/>
      <c r="LC147" s="97"/>
      <c r="LD147" s="97"/>
      <c r="LE147" s="97"/>
      <c r="LF147" s="97"/>
      <c r="LG147" s="97"/>
      <c r="LH147" s="97"/>
      <c r="LI147" s="97"/>
      <c r="LJ147" s="97"/>
      <c r="LK147" s="97"/>
      <c r="LL147" s="97"/>
      <c r="LM147" s="97"/>
      <c r="LN147" s="97"/>
      <c r="LO147" s="97"/>
      <c r="LP147" s="97"/>
      <c r="LQ147" s="97"/>
      <c r="LR147" s="97"/>
      <c r="LS147" s="97"/>
      <c r="LT147" s="97"/>
      <c r="LU147" s="97"/>
      <c r="LV147" s="97"/>
      <c r="LW147" s="97"/>
      <c r="LX147" s="97"/>
      <c r="LY147" s="97"/>
      <c r="LZ147" s="97"/>
      <c r="MA147" s="97"/>
      <c r="MB147" s="97"/>
      <c r="MC147" s="97"/>
      <c r="MD147" s="97"/>
      <c r="ME147" s="97"/>
      <c r="MF147" s="97"/>
      <c r="MG147" s="97"/>
      <c r="MH147" s="97"/>
      <c r="MI147" s="97"/>
      <c r="MJ147" s="97"/>
      <c r="MK147" s="97"/>
      <c r="ML147" s="97"/>
      <c r="MM147" s="97"/>
      <c r="MN147" s="97"/>
      <c r="MO147" s="97"/>
      <c r="MP147" s="97"/>
      <c r="MQ147" s="97"/>
      <c r="MR147" s="97"/>
      <c r="MS147" s="97"/>
      <c r="MT147" s="97"/>
      <c r="MU147" s="97"/>
      <c r="MV147" s="97"/>
      <c r="MW147" s="97"/>
      <c r="MX147" s="97"/>
      <c r="MY147" s="97"/>
      <c r="MZ147" s="97"/>
      <c r="NA147" s="97"/>
      <c r="NB147" s="97"/>
      <c r="NC147" s="97"/>
      <c r="ND147" s="97"/>
      <c r="NE147" s="97"/>
      <c r="NF147" s="97"/>
      <c r="NG147" s="97"/>
      <c r="NH147" s="97"/>
      <c r="NI147" s="97"/>
      <c r="NJ147" s="97"/>
      <c r="NK147" s="97"/>
      <c r="NL147" s="97"/>
      <c r="NM147" s="97"/>
      <c r="NN147" s="97"/>
      <c r="NO147" s="97"/>
      <c r="NP147" s="97"/>
      <c r="NQ147" s="97"/>
      <c r="NR147" s="97"/>
      <c r="NS147" s="97"/>
      <c r="NT147" s="97"/>
      <c r="NU147" s="97"/>
      <c r="NV147" s="97"/>
      <c r="NW147" s="97"/>
      <c r="NX147" s="97"/>
      <c r="NY147" s="97"/>
      <c r="NZ147" s="97"/>
      <c r="OA147" s="97"/>
      <c r="OB147" s="97"/>
      <c r="OC147" s="97"/>
      <c r="OD147" s="97"/>
      <c r="OE147" s="97"/>
      <c r="OF147" s="97"/>
      <c r="OG147" s="97"/>
      <c r="OH147" s="97"/>
      <c r="OI147" s="97"/>
      <c r="OJ147" s="97"/>
      <c r="OK147" s="97"/>
      <c r="OL147" s="97"/>
      <c r="OM147" s="97"/>
      <c r="ON147" s="97"/>
      <c r="OO147" s="97"/>
      <c r="OP147" s="97"/>
      <c r="OQ147" s="97"/>
      <c r="OR147" s="97"/>
      <c r="OS147" s="97"/>
      <c r="OT147" s="97"/>
      <c r="OU147" s="97"/>
      <c r="OV147" s="97"/>
      <c r="OW147" s="97"/>
      <c r="OX147" s="97"/>
      <c r="OY147" s="97"/>
      <c r="OZ147" s="97"/>
      <c r="PA147" s="97"/>
      <c r="PB147" s="97"/>
      <c r="PC147" s="97"/>
      <c r="PD147" s="97"/>
      <c r="PE147" s="97"/>
      <c r="PF147" s="97"/>
      <c r="PG147" s="97"/>
      <c r="PH147" s="97"/>
      <c r="PI147" s="97"/>
      <c r="PJ147" s="97"/>
      <c r="PK147" s="97"/>
      <c r="PL147" s="97"/>
      <c r="PM147" s="97"/>
      <c r="PN147" s="97"/>
      <c r="PO147" s="97"/>
      <c r="PP147" s="97"/>
      <c r="PQ147" s="97"/>
      <c r="PR147" s="97"/>
      <c r="PS147" s="97"/>
      <c r="PT147" s="97"/>
      <c r="PU147" s="97"/>
      <c r="PV147" s="97"/>
      <c r="PW147" s="97"/>
      <c r="PX147" s="97"/>
      <c r="PY147" s="97"/>
      <c r="PZ147" s="97"/>
      <c r="QA147" s="97"/>
      <c r="QB147" s="97"/>
      <c r="QC147" s="97"/>
      <c r="QD147" s="97"/>
      <c r="QE147" s="97"/>
      <c r="QF147" s="97"/>
      <c r="QG147" s="97"/>
      <c r="QH147" s="97"/>
      <c r="QI147" s="97"/>
      <c r="QJ147" s="97"/>
      <c r="QK147" s="97"/>
      <c r="QL147" s="97"/>
      <c r="QM147" s="97"/>
      <c r="QN147" s="97"/>
      <c r="QO147" s="97"/>
      <c r="QP147" s="97"/>
      <c r="QQ147" s="97"/>
      <c r="QR147" s="97"/>
      <c r="QS147" s="97"/>
      <c r="QT147" s="97"/>
      <c r="QU147" s="97"/>
      <c r="QV147" s="97"/>
      <c r="QW147" s="97"/>
      <c r="QX147" s="97"/>
      <c r="QY147" s="97"/>
      <c r="QZ147" s="97"/>
      <c r="RA147" s="97"/>
      <c r="RB147" s="97"/>
      <c r="RC147" s="97"/>
      <c r="RD147" s="97"/>
      <c r="RE147" s="97"/>
      <c r="RF147" s="97"/>
      <c r="RG147" s="97"/>
      <c r="RH147" s="97"/>
      <c r="RI147" s="97"/>
      <c r="RJ147" s="97"/>
      <c r="RK147" s="97"/>
      <c r="RL147" s="97"/>
      <c r="RM147" s="97"/>
      <c r="RN147" s="97"/>
      <c r="RO147" s="97"/>
      <c r="RP147" s="97"/>
      <c r="RQ147" s="97"/>
      <c r="RR147" s="97"/>
      <c r="RS147" s="97"/>
      <c r="RT147" s="97"/>
      <c r="RU147" s="97"/>
      <c r="RV147" s="97"/>
      <c r="RW147" s="97"/>
      <c r="RX147" s="97"/>
      <c r="RY147" s="97"/>
      <c r="RZ147" s="97"/>
      <c r="SA147" s="97"/>
      <c r="SB147" s="97"/>
      <c r="SC147" s="97"/>
      <c r="SD147" s="97"/>
      <c r="SE147" s="97"/>
      <c r="SF147" s="97"/>
      <c r="SG147" s="97"/>
      <c r="SH147" s="97"/>
      <c r="SI147" s="97"/>
      <c r="SJ147" s="97"/>
      <c r="SK147" s="97"/>
      <c r="SL147" s="97"/>
      <c r="SM147" s="97"/>
      <c r="SN147" s="97"/>
      <c r="SO147" s="97"/>
      <c r="SP147" s="97"/>
      <c r="SQ147" s="97"/>
      <c r="SR147" s="97"/>
      <c r="SS147" s="97"/>
      <c r="ST147" s="97"/>
      <c r="SU147" s="97"/>
      <c r="SV147" s="97"/>
      <c r="SW147" s="97"/>
      <c r="SX147" s="97"/>
      <c r="SY147" s="97"/>
      <c r="SZ147" s="97"/>
      <c r="TA147" s="97"/>
      <c r="TB147" s="97"/>
    </row>
    <row r="148" spans="1:522" s="1" customFormat="1" ht="18" customHeight="1" x14ac:dyDescent="0.2">
      <c r="A148" s="12"/>
      <c r="B148" s="11" t="s">
        <v>275</v>
      </c>
      <c r="C148" s="1">
        <v>12063</v>
      </c>
      <c r="D148" s="1">
        <v>2015</v>
      </c>
      <c r="E148" s="4" t="s">
        <v>274</v>
      </c>
      <c r="F148" s="1">
        <v>9702</v>
      </c>
      <c r="G148" s="9" t="s">
        <v>98</v>
      </c>
      <c r="H148" s="4" t="s">
        <v>44</v>
      </c>
      <c r="I148" s="1">
        <f t="shared" si="22"/>
        <v>0</v>
      </c>
      <c r="J148" s="12">
        <f>Tabuľka3[[#This Row],[Stĺpec9]]+I149</f>
        <v>0</v>
      </c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  <c r="DA148" s="97"/>
      <c r="DB148" s="97"/>
      <c r="DC148" s="97"/>
      <c r="DD148" s="97"/>
      <c r="DE148" s="97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7"/>
      <c r="DQ148" s="97"/>
      <c r="DR148" s="97"/>
      <c r="DS148" s="97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7"/>
      <c r="EE148" s="97"/>
      <c r="EF148" s="97"/>
      <c r="EG148" s="97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7"/>
      <c r="ES148" s="97"/>
      <c r="ET148" s="97"/>
      <c r="EU148" s="97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7"/>
      <c r="FG148" s="97"/>
      <c r="FH148" s="97"/>
      <c r="FI148" s="97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7"/>
      <c r="FU148" s="97"/>
      <c r="FV148" s="97"/>
      <c r="FW148" s="97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7"/>
      <c r="GI148" s="97"/>
      <c r="GJ148" s="97"/>
      <c r="GK148" s="97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7"/>
      <c r="GW148" s="97"/>
      <c r="GX148" s="97"/>
      <c r="GY148" s="97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7"/>
      <c r="HK148" s="97"/>
      <c r="HL148" s="97"/>
      <c r="HM148" s="97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7"/>
      <c r="HY148" s="97"/>
      <c r="HZ148" s="97"/>
      <c r="IA148" s="97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7"/>
      <c r="IM148" s="97"/>
      <c r="IN148" s="97"/>
      <c r="IO148" s="97"/>
      <c r="IP148" s="97"/>
      <c r="IQ148" s="97"/>
      <c r="IR148" s="97"/>
      <c r="IS148" s="97"/>
      <c r="IT148" s="97"/>
      <c r="IU148" s="97"/>
      <c r="IV148" s="97"/>
      <c r="IW148" s="97"/>
      <c r="IX148" s="97"/>
      <c r="IY148" s="97"/>
      <c r="IZ148" s="97"/>
      <c r="JA148" s="97"/>
      <c r="JB148" s="97"/>
      <c r="JC148" s="97"/>
      <c r="JD148" s="97"/>
      <c r="JE148" s="97"/>
      <c r="JF148" s="97"/>
      <c r="JG148" s="97"/>
      <c r="JH148" s="97"/>
      <c r="JI148" s="97"/>
      <c r="JJ148" s="97"/>
      <c r="JK148" s="97"/>
      <c r="JL148" s="97"/>
      <c r="JM148" s="97"/>
      <c r="JN148" s="97"/>
      <c r="JO148" s="97"/>
      <c r="JP148" s="97"/>
      <c r="JQ148" s="97"/>
      <c r="JR148" s="97"/>
      <c r="JS148" s="97"/>
      <c r="JT148" s="97"/>
      <c r="JU148" s="97"/>
      <c r="JV148" s="97"/>
      <c r="JW148" s="97"/>
      <c r="JX148" s="97"/>
      <c r="JY148" s="97"/>
      <c r="JZ148" s="97"/>
      <c r="KA148" s="97"/>
      <c r="KB148" s="97"/>
      <c r="KC148" s="97"/>
      <c r="KD148" s="97"/>
      <c r="KE148" s="97"/>
      <c r="KF148" s="97"/>
      <c r="KG148" s="97"/>
      <c r="KH148" s="97"/>
      <c r="KI148" s="97"/>
      <c r="KJ148" s="97"/>
      <c r="KK148" s="97"/>
      <c r="KL148" s="97"/>
      <c r="KM148" s="97"/>
      <c r="KN148" s="97"/>
      <c r="KO148" s="97"/>
      <c r="KP148" s="97"/>
      <c r="KQ148" s="97"/>
      <c r="KR148" s="97"/>
      <c r="KS148" s="97"/>
      <c r="KT148" s="97"/>
      <c r="KU148" s="97"/>
      <c r="KV148" s="97"/>
      <c r="KW148" s="97"/>
      <c r="KX148" s="97"/>
      <c r="KY148" s="97"/>
      <c r="KZ148" s="97"/>
      <c r="LA148" s="97"/>
      <c r="LB148" s="97"/>
      <c r="LC148" s="97"/>
      <c r="LD148" s="97"/>
      <c r="LE148" s="97"/>
      <c r="LF148" s="97"/>
      <c r="LG148" s="97"/>
      <c r="LH148" s="97"/>
      <c r="LI148" s="97"/>
      <c r="LJ148" s="97"/>
      <c r="LK148" s="97"/>
      <c r="LL148" s="97"/>
      <c r="LM148" s="97"/>
      <c r="LN148" s="97"/>
      <c r="LO148" s="97"/>
      <c r="LP148" s="97"/>
      <c r="LQ148" s="97"/>
      <c r="LR148" s="97"/>
      <c r="LS148" s="97"/>
      <c r="LT148" s="97"/>
      <c r="LU148" s="97"/>
      <c r="LV148" s="97"/>
      <c r="LW148" s="97"/>
      <c r="LX148" s="97"/>
      <c r="LY148" s="97"/>
      <c r="LZ148" s="97"/>
      <c r="MA148" s="97"/>
      <c r="MB148" s="97"/>
      <c r="MC148" s="97"/>
      <c r="MD148" s="97"/>
      <c r="ME148" s="97"/>
      <c r="MF148" s="97"/>
      <c r="MG148" s="97"/>
      <c r="MH148" s="97"/>
      <c r="MI148" s="97"/>
      <c r="MJ148" s="97"/>
      <c r="MK148" s="97"/>
      <c r="ML148" s="97"/>
      <c r="MM148" s="97"/>
      <c r="MN148" s="97"/>
      <c r="MO148" s="97"/>
      <c r="MP148" s="97"/>
      <c r="MQ148" s="97"/>
      <c r="MR148" s="97"/>
      <c r="MS148" s="97"/>
      <c r="MT148" s="97"/>
      <c r="MU148" s="97"/>
      <c r="MV148" s="97"/>
      <c r="MW148" s="97"/>
      <c r="MX148" s="97"/>
      <c r="MY148" s="97"/>
      <c r="MZ148" s="97"/>
      <c r="NA148" s="97"/>
      <c r="NB148" s="97"/>
      <c r="NC148" s="97"/>
      <c r="ND148" s="97"/>
      <c r="NE148" s="97"/>
      <c r="NF148" s="97"/>
      <c r="NG148" s="97"/>
      <c r="NH148" s="97"/>
      <c r="NI148" s="97"/>
      <c r="NJ148" s="97"/>
      <c r="NK148" s="97"/>
      <c r="NL148" s="97"/>
      <c r="NM148" s="97"/>
      <c r="NN148" s="97"/>
      <c r="NO148" s="97"/>
      <c r="NP148" s="97"/>
      <c r="NQ148" s="97"/>
      <c r="NR148" s="97"/>
      <c r="NS148" s="97"/>
      <c r="NT148" s="97"/>
      <c r="NU148" s="97"/>
      <c r="NV148" s="97"/>
      <c r="NW148" s="97"/>
      <c r="NX148" s="97"/>
      <c r="NY148" s="97"/>
      <c r="NZ148" s="97"/>
      <c r="OA148" s="97"/>
      <c r="OB148" s="97"/>
      <c r="OC148" s="97"/>
      <c r="OD148" s="97"/>
      <c r="OE148" s="97"/>
      <c r="OF148" s="97"/>
      <c r="OG148" s="97"/>
      <c r="OH148" s="97"/>
      <c r="OI148" s="97"/>
      <c r="OJ148" s="97"/>
      <c r="OK148" s="97"/>
      <c r="OL148" s="97"/>
      <c r="OM148" s="97"/>
      <c r="ON148" s="97"/>
      <c r="OO148" s="97"/>
      <c r="OP148" s="97"/>
      <c r="OQ148" s="97"/>
      <c r="OR148" s="97"/>
      <c r="OS148" s="97"/>
      <c r="OT148" s="97"/>
      <c r="OU148" s="97"/>
      <c r="OV148" s="97"/>
      <c r="OW148" s="97"/>
      <c r="OX148" s="97"/>
      <c r="OY148" s="97"/>
      <c r="OZ148" s="97"/>
      <c r="PA148" s="97"/>
      <c r="PB148" s="97"/>
      <c r="PC148" s="97"/>
      <c r="PD148" s="97"/>
      <c r="PE148" s="97"/>
      <c r="PF148" s="97"/>
      <c r="PG148" s="97"/>
      <c r="PH148" s="97"/>
      <c r="PI148" s="97"/>
      <c r="PJ148" s="97"/>
      <c r="PK148" s="97"/>
      <c r="PL148" s="97"/>
      <c r="PM148" s="97"/>
      <c r="PN148" s="97"/>
      <c r="PO148" s="97"/>
      <c r="PP148" s="97"/>
      <c r="PQ148" s="97"/>
      <c r="PR148" s="97"/>
      <c r="PS148" s="97"/>
      <c r="PT148" s="97"/>
      <c r="PU148" s="97"/>
      <c r="PV148" s="97"/>
      <c r="PW148" s="97"/>
      <c r="PX148" s="97"/>
      <c r="PY148" s="97"/>
      <c r="PZ148" s="97"/>
      <c r="QA148" s="97"/>
      <c r="QB148" s="97"/>
      <c r="QC148" s="97"/>
      <c r="QD148" s="97"/>
      <c r="QE148" s="97"/>
      <c r="QF148" s="97"/>
      <c r="QG148" s="97"/>
      <c r="QH148" s="97"/>
      <c r="QI148" s="97"/>
      <c r="QJ148" s="97"/>
      <c r="QK148" s="97"/>
      <c r="QL148" s="97"/>
      <c r="QM148" s="97"/>
      <c r="QN148" s="97"/>
      <c r="QO148" s="97"/>
      <c r="QP148" s="97"/>
      <c r="QQ148" s="97"/>
      <c r="QR148" s="97"/>
      <c r="QS148" s="97"/>
      <c r="QT148" s="97"/>
      <c r="QU148" s="97"/>
      <c r="QV148" s="97"/>
      <c r="QW148" s="97"/>
      <c r="QX148" s="97"/>
      <c r="QY148" s="97"/>
      <c r="QZ148" s="97"/>
      <c r="RA148" s="97"/>
      <c r="RB148" s="97"/>
      <c r="RC148" s="97"/>
      <c r="RD148" s="97"/>
      <c r="RE148" s="97"/>
      <c r="RF148" s="97"/>
      <c r="RG148" s="97"/>
      <c r="RH148" s="97"/>
      <c r="RI148" s="97"/>
      <c r="RJ148" s="97"/>
      <c r="RK148" s="97"/>
      <c r="RL148" s="97"/>
      <c r="RM148" s="97"/>
      <c r="RN148" s="97"/>
      <c r="RO148" s="97"/>
      <c r="RP148" s="97"/>
      <c r="RQ148" s="97"/>
      <c r="RR148" s="97"/>
      <c r="RS148" s="97"/>
      <c r="RT148" s="97"/>
      <c r="RU148" s="97"/>
      <c r="RV148" s="97"/>
      <c r="RW148" s="97"/>
      <c r="RX148" s="97"/>
      <c r="RY148" s="97"/>
      <c r="RZ148" s="97"/>
      <c r="SA148" s="97"/>
      <c r="SB148" s="97"/>
      <c r="SC148" s="97"/>
      <c r="SD148" s="97"/>
      <c r="SE148" s="97"/>
      <c r="SF148" s="97"/>
      <c r="SG148" s="97"/>
      <c r="SH148" s="97"/>
      <c r="SI148" s="97"/>
      <c r="SJ148" s="97"/>
      <c r="SK148" s="97"/>
      <c r="SL148" s="97"/>
      <c r="SM148" s="97"/>
      <c r="SN148" s="97"/>
      <c r="SO148" s="97"/>
      <c r="SP148" s="97"/>
      <c r="SQ148" s="97"/>
      <c r="SR148" s="97"/>
      <c r="SS148" s="97"/>
      <c r="ST148" s="97"/>
      <c r="SU148" s="97"/>
      <c r="SV148" s="97"/>
      <c r="SW148" s="97"/>
      <c r="SX148" s="97"/>
      <c r="SY148" s="97"/>
      <c r="SZ148" s="97"/>
      <c r="TA148" s="97"/>
      <c r="TB148" s="97"/>
    </row>
    <row r="149" spans="1:522" s="1" customFormat="1" ht="18" customHeight="1" x14ac:dyDescent="0.2">
      <c r="A149" s="12"/>
      <c r="B149" s="11"/>
      <c r="E149" s="4" t="s">
        <v>300</v>
      </c>
      <c r="F149" s="1">
        <v>1906</v>
      </c>
      <c r="G149" s="9" t="s">
        <v>98</v>
      </c>
      <c r="H149" s="4"/>
      <c r="I149" s="1">
        <f t="shared" si="22"/>
        <v>0</v>
      </c>
      <c r="J149" s="12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  <c r="DH149" s="97"/>
      <c r="DI149" s="97"/>
      <c r="DJ149" s="97"/>
      <c r="DK149" s="97"/>
      <c r="DL149" s="97"/>
      <c r="DM149" s="97"/>
      <c r="DN149" s="97"/>
      <c r="DO149" s="97"/>
      <c r="DP149" s="97"/>
      <c r="DQ149" s="97"/>
      <c r="DR149" s="97"/>
      <c r="DS149" s="97"/>
      <c r="DT149" s="97"/>
      <c r="DU149" s="97"/>
      <c r="DV149" s="97"/>
      <c r="DW149" s="97"/>
      <c r="DX149" s="97"/>
      <c r="DY149" s="97"/>
      <c r="DZ149" s="97"/>
      <c r="EA149" s="97"/>
      <c r="EB149" s="97"/>
      <c r="EC149" s="97"/>
      <c r="ED149" s="97"/>
      <c r="EE149" s="97"/>
      <c r="EF149" s="97"/>
      <c r="EG149" s="97"/>
      <c r="EH149" s="97"/>
      <c r="EI149" s="97"/>
      <c r="EJ149" s="97"/>
      <c r="EK149" s="97"/>
      <c r="EL149" s="97"/>
      <c r="EM149" s="97"/>
      <c r="EN149" s="97"/>
      <c r="EO149" s="97"/>
      <c r="EP149" s="97"/>
      <c r="EQ149" s="97"/>
      <c r="ER149" s="97"/>
      <c r="ES149" s="97"/>
      <c r="ET149" s="97"/>
      <c r="EU149" s="97"/>
      <c r="EV149" s="97"/>
      <c r="EW149" s="97"/>
      <c r="EX149" s="97"/>
      <c r="EY149" s="97"/>
      <c r="EZ149" s="97"/>
      <c r="FA149" s="97"/>
      <c r="FB149" s="97"/>
      <c r="FC149" s="97"/>
      <c r="FD149" s="97"/>
      <c r="FE149" s="97"/>
      <c r="FF149" s="97"/>
      <c r="FG149" s="97"/>
      <c r="FH149" s="97"/>
      <c r="FI149" s="97"/>
      <c r="FJ149" s="97"/>
      <c r="FK149" s="97"/>
      <c r="FL149" s="97"/>
      <c r="FM149" s="97"/>
      <c r="FN149" s="97"/>
      <c r="FO149" s="97"/>
      <c r="FP149" s="97"/>
      <c r="FQ149" s="97"/>
      <c r="FR149" s="97"/>
      <c r="FS149" s="97"/>
      <c r="FT149" s="97"/>
      <c r="FU149" s="97"/>
      <c r="FV149" s="97"/>
      <c r="FW149" s="97"/>
      <c r="FX149" s="97"/>
      <c r="FY149" s="97"/>
      <c r="FZ149" s="97"/>
      <c r="GA149" s="97"/>
      <c r="GB149" s="97"/>
      <c r="GC149" s="97"/>
      <c r="GD149" s="97"/>
      <c r="GE149" s="97"/>
      <c r="GF149" s="97"/>
      <c r="GG149" s="97"/>
      <c r="GH149" s="97"/>
      <c r="GI149" s="97"/>
      <c r="GJ149" s="97"/>
      <c r="GK149" s="97"/>
      <c r="GL149" s="97"/>
      <c r="GM149" s="97"/>
      <c r="GN149" s="97"/>
      <c r="GO149" s="97"/>
      <c r="GP149" s="97"/>
      <c r="GQ149" s="97"/>
      <c r="GR149" s="97"/>
      <c r="GS149" s="97"/>
      <c r="GT149" s="97"/>
      <c r="GU149" s="97"/>
      <c r="GV149" s="97"/>
      <c r="GW149" s="97"/>
      <c r="GX149" s="97"/>
      <c r="GY149" s="97"/>
      <c r="GZ149" s="97"/>
      <c r="HA149" s="97"/>
      <c r="HB149" s="97"/>
      <c r="HC149" s="97"/>
      <c r="HD149" s="97"/>
      <c r="HE149" s="97"/>
      <c r="HF149" s="97"/>
      <c r="HG149" s="97"/>
      <c r="HH149" s="97"/>
      <c r="HI149" s="97"/>
      <c r="HJ149" s="97"/>
      <c r="HK149" s="97"/>
      <c r="HL149" s="97"/>
      <c r="HM149" s="97"/>
      <c r="HN149" s="97"/>
      <c r="HO149" s="97"/>
      <c r="HP149" s="97"/>
      <c r="HQ149" s="97"/>
      <c r="HR149" s="97"/>
      <c r="HS149" s="97"/>
      <c r="HT149" s="97"/>
      <c r="HU149" s="97"/>
      <c r="HV149" s="97"/>
      <c r="HW149" s="97"/>
      <c r="HX149" s="97"/>
      <c r="HY149" s="97"/>
      <c r="HZ149" s="97"/>
      <c r="IA149" s="97"/>
      <c r="IB149" s="97"/>
      <c r="IC149" s="97"/>
      <c r="ID149" s="97"/>
      <c r="IE149" s="97"/>
      <c r="IF149" s="97"/>
      <c r="IG149" s="97"/>
      <c r="IH149" s="97"/>
      <c r="II149" s="97"/>
      <c r="IJ149" s="97"/>
      <c r="IK149" s="97"/>
      <c r="IL149" s="97"/>
      <c r="IM149" s="97"/>
      <c r="IN149" s="97"/>
      <c r="IO149" s="97"/>
      <c r="IP149" s="97"/>
      <c r="IQ149" s="97"/>
      <c r="IR149" s="97"/>
      <c r="IS149" s="97"/>
      <c r="IT149" s="97"/>
      <c r="IU149" s="97"/>
      <c r="IV149" s="97"/>
      <c r="IW149" s="97"/>
      <c r="IX149" s="97"/>
      <c r="IY149" s="97"/>
      <c r="IZ149" s="97"/>
      <c r="JA149" s="97"/>
      <c r="JB149" s="97"/>
      <c r="JC149" s="97"/>
      <c r="JD149" s="97"/>
      <c r="JE149" s="97"/>
      <c r="JF149" s="97"/>
      <c r="JG149" s="97"/>
      <c r="JH149" s="97"/>
      <c r="JI149" s="97"/>
      <c r="JJ149" s="97"/>
      <c r="JK149" s="97"/>
      <c r="JL149" s="97"/>
      <c r="JM149" s="97"/>
      <c r="JN149" s="97"/>
      <c r="JO149" s="97"/>
      <c r="JP149" s="97"/>
      <c r="JQ149" s="97"/>
      <c r="JR149" s="97"/>
      <c r="JS149" s="97"/>
      <c r="JT149" s="97"/>
      <c r="JU149" s="97"/>
      <c r="JV149" s="97"/>
      <c r="JW149" s="97"/>
      <c r="JX149" s="97"/>
      <c r="JY149" s="97"/>
      <c r="JZ149" s="97"/>
      <c r="KA149" s="97"/>
      <c r="KB149" s="97"/>
      <c r="KC149" s="97"/>
      <c r="KD149" s="97"/>
      <c r="KE149" s="97"/>
      <c r="KF149" s="97"/>
      <c r="KG149" s="97"/>
      <c r="KH149" s="97"/>
      <c r="KI149" s="97"/>
      <c r="KJ149" s="97"/>
      <c r="KK149" s="97"/>
      <c r="KL149" s="97"/>
      <c r="KM149" s="97"/>
      <c r="KN149" s="97"/>
      <c r="KO149" s="97"/>
      <c r="KP149" s="97"/>
      <c r="KQ149" s="97"/>
      <c r="KR149" s="97"/>
      <c r="KS149" s="97"/>
      <c r="KT149" s="97"/>
      <c r="KU149" s="97"/>
      <c r="KV149" s="97"/>
      <c r="KW149" s="97"/>
      <c r="KX149" s="97"/>
      <c r="KY149" s="97"/>
      <c r="KZ149" s="97"/>
      <c r="LA149" s="97"/>
      <c r="LB149" s="97"/>
      <c r="LC149" s="97"/>
      <c r="LD149" s="97"/>
      <c r="LE149" s="97"/>
      <c r="LF149" s="97"/>
      <c r="LG149" s="97"/>
      <c r="LH149" s="97"/>
      <c r="LI149" s="97"/>
      <c r="LJ149" s="97"/>
      <c r="LK149" s="97"/>
      <c r="LL149" s="97"/>
      <c r="LM149" s="97"/>
      <c r="LN149" s="97"/>
      <c r="LO149" s="97"/>
      <c r="LP149" s="97"/>
      <c r="LQ149" s="97"/>
      <c r="LR149" s="97"/>
      <c r="LS149" s="97"/>
      <c r="LT149" s="97"/>
      <c r="LU149" s="97"/>
      <c r="LV149" s="97"/>
      <c r="LW149" s="97"/>
      <c r="LX149" s="97"/>
      <c r="LY149" s="97"/>
      <c r="LZ149" s="97"/>
      <c r="MA149" s="97"/>
      <c r="MB149" s="97"/>
      <c r="MC149" s="97"/>
      <c r="MD149" s="97"/>
      <c r="ME149" s="97"/>
      <c r="MF149" s="97"/>
      <c r="MG149" s="97"/>
      <c r="MH149" s="97"/>
      <c r="MI149" s="97"/>
      <c r="MJ149" s="97"/>
      <c r="MK149" s="97"/>
      <c r="ML149" s="97"/>
      <c r="MM149" s="97"/>
      <c r="MN149" s="97"/>
      <c r="MO149" s="97"/>
      <c r="MP149" s="97"/>
      <c r="MQ149" s="97"/>
      <c r="MR149" s="97"/>
      <c r="MS149" s="97"/>
      <c r="MT149" s="97"/>
      <c r="MU149" s="97"/>
      <c r="MV149" s="97"/>
      <c r="MW149" s="97"/>
      <c r="MX149" s="97"/>
      <c r="MY149" s="97"/>
      <c r="MZ149" s="97"/>
      <c r="NA149" s="97"/>
      <c r="NB149" s="97"/>
      <c r="NC149" s="97"/>
      <c r="ND149" s="97"/>
      <c r="NE149" s="97"/>
      <c r="NF149" s="97"/>
      <c r="NG149" s="97"/>
      <c r="NH149" s="97"/>
      <c r="NI149" s="97"/>
      <c r="NJ149" s="97"/>
      <c r="NK149" s="97"/>
      <c r="NL149" s="97"/>
      <c r="NM149" s="97"/>
      <c r="NN149" s="97"/>
      <c r="NO149" s="97"/>
      <c r="NP149" s="97"/>
      <c r="NQ149" s="97"/>
      <c r="NR149" s="97"/>
      <c r="NS149" s="97"/>
      <c r="NT149" s="97"/>
      <c r="NU149" s="97"/>
      <c r="NV149" s="97"/>
      <c r="NW149" s="97"/>
      <c r="NX149" s="97"/>
      <c r="NY149" s="97"/>
      <c r="NZ149" s="97"/>
      <c r="OA149" s="97"/>
      <c r="OB149" s="97"/>
      <c r="OC149" s="97"/>
      <c r="OD149" s="97"/>
      <c r="OE149" s="97"/>
      <c r="OF149" s="97"/>
      <c r="OG149" s="97"/>
      <c r="OH149" s="97"/>
      <c r="OI149" s="97"/>
      <c r="OJ149" s="97"/>
      <c r="OK149" s="97"/>
      <c r="OL149" s="97"/>
      <c r="OM149" s="97"/>
      <c r="ON149" s="97"/>
      <c r="OO149" s="97"/>
      <c r="OP149" s="97"/>
      <c r="OQ149" s="97"/>
      <c r="OR149" s="97"/>
      <c r="OS149" s="97"/>
      <c r="OT149" s="97"/>
      <c r="OU149" s="97"/>
      <c r="OV149" s="97"/>
      <c r="OW149" s="97"/>
      <c r="OX149" s="97"/>
      <c r="OY149" s="97"/>
      <c r="OZ149" s="97"/>
      <c r="PA149" s="97"/>
      <c r="PB149" s="97"/>
      <c r="PC149" s="97"/>
      <c r="PD149" s="97"/>
      <c r="PE149" s="97"/>
      <c r="PF149" s="97"/>
      <c r="PG149" s="97"/>
      <c r="PH149" s="97"/>
      <c r="PI149" s="97"/>
      <c r="PJ149" s="97"/>
      <c r="PK149" s="97"/>
      <c r="PL149" s="97"/>
      <c r="PM149" s="97"/>
      <c r="PN149" s="97"/>
      <c r="PO149" s="97"/>
      <c r="PP149" s="97"/>
      <c r="PQ149" s="97"/>
      <c r="PR149" s="97"/>
      <c r="PS149" s="97"/>
      <c r="PT149" s="97"/>
      <c r="PU149" s="97"/>
      <c r="PV149" s="97"/>
      <c r="PW149" s="97"/>
      <c r="PX149" s="97"/>
      <c r="PY149" s="97"/>
      <c r="PZ149" s="97"/>
      <c r="QA149" s="97"/>
      <c r="QB149" s="97"/>
      <c r="QC149" s="97"/>
      <c r="QD149" s="97"/>
      <c r="QE149" s="97"/>
      <c r="QF149" s="97"/>
      <c r="QG149" s="97"/>
      <c r="QH149" s="97"/>
      <c r="QI149" s="97"/>
      <c r="QJ149" s="97"/>
      <c r="QK149" s="97"/>
      <c r="QL149" s="97"/>
      <c r="QM149" s="97"/>
      <c r="QN149" s="97"/>
      <c r="QO149" s="97"/>
      <c r="QP149" s="97"/>
      <c r="QQ149" s="97"/>
      <c r="QR149" s="97"/>
      <c r="QS149" s="97"/>
      <c r="QT149" s="97"/>
      <c r="QU149" s="97"/>
      <c r="QV149" s="97"/>
      <c r="QW149" s="97"/>
      <c r="QX149" s="97"/>
      <c r="QY149" s="97"/>
      <c r="QZ149" s="97"/>
      <c r="RA149" s="97"/>
      <c r="RB149" s="97"/>
      <c r="RC149" s="97"/>
      <c r="RD149" s="97"/>
      <c r="RE149" s="97"/>
      <c r="RF149" s="97"/>
      <c r="RG149" s="97"/>
      <c r="RH149" s="97"/>
      <c r="RI149" s="97"/>
      <c r="RJ149" s="97"/>
      <c r="RK149" s="97"/>
      <c r="RL149" s="97"/>
      <c r="RM149" s="97"/>
      <c r="RN149" s="97"/>
      <c r="RO149" s="97"/>
      <c r="RP149" s="97"/>
      <c r="RQ149" s="97"/>
      <c r="RR149" s="97"/>
      <c r="RS149" s="97"/>
      <c r="RT149" s="97"/>
      <c r="RU149" s="97"/>
      <c r="RV149" s="97"/>
      <c r="RW149" s="97"/>
      <c r="RX149" s="97"/>
      <c r="RY149" s="97"/>
      <c r="RZ149" s="97"/>
      <c r="SA149" s="97"/>
      <c r="SB149" s="97"/>
      <c r="SC149" s="97"/>
      <c r="SD149" s="97"/>
      <c r="SE149" s="97"/>
      <c r="SF149" s="97"/>
      <c r="SG149" s="97"/>
      <c r="SH149" s="97"/>
      <c r="SI149" s="97"/>
      <c r="SJ149" s="97"/>
      <c r="SK149" s="97"/>
      <c r="SL149" s="97"/>
      <c r="SM149" s="97"/>
      <c r="SN149" s="97"/>
      <c r="SO149" s="97"/>
      <c r="SP149" s="97"/>
      <c r="SQ149" s="97"/>
      <c r="SR149" s="97"/>
      <c r="SS149" s="97"/>
      <c r="ST149" s="97"/>
      <c r="SU149" s="97"/>
      <c r="SV149" s="97"/>
      <c r="SW149" s="97"/>
      <c r="SX149" s="97"/>
      <c r="SY149" s="97"/>
      <c r="SZ149" s="97"/>
      <c r="TA149" s="97"/>
      <c r="TB149" s="97"/>
    </row>
    <row r="150" spans="1:522" s="1" customFormat="1" ht="18" customHeight="1" x14ac:dyDescent="0.2">
      <c r="A150" s="12"/>
      <c r="B150" s="11" t="s">
        <v>420</v>
      </c>
      <c r="C150" s="1">
        <v>11717</v>
      </c>
      <c r="D150" s="1">
        <v>2011</v>
      </c>
      <c r="E150" s="59" t="s">
        <v>307</v>
      </c>
      <c r="F150" s="1">
        <v>9955</v>
      </c>
      <c r="G150" s="9" t="s">
        <v>101</v>
      </c>
      <c r="H150" s="4" t="s">
        <v>187</v>
      </c>
      <c r="I150" s="1">
        <f>SUM(K150:TB150)</f>
        <v>0</v>
      </c>
      <c r="J150" s="12">
        <f>Tabuľka3[[#This Row],[Stĺpec9]]+I151+I152</f>
        <v>0</v>
      </c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  <c r="DH150" s="97"/>
      <c r="DI150" s="97"/>
      <c r="DJ150" s="97"/>
      <c r="DK150" s="97"/>
      <c r="DL150" s="97"/>
      <c r="DM150" s="97"/>
      <c r="DN150" s="97"/>
      <c r="DO150" s="97"/>
      <c r="DP150" s="97"/>
      <c r="DQ150" s="97"/>
      <c r="DR150" s="97"/>
      <c r="DS150" s="97"/>
      <c r="DT150" s="97"/>
      <c r="DU150" s="97"/>
      <c r="DV150" s="97"/>
      <c r="DW150" s="97"/>
      <c r="DX150" s="97"/>
      <c r="DY150" s="97"/>
      <c r="DZ150" s="97"/>
      <c r="EA150" s="97"/>
      <c r="EB150" s="97"/>
      <c r="EC150" s="97"/>
      <c r="ED150" s="97"/>
      <c r="EE150" s="97"/>
      <c r="EF150" s="97"/>
      <c r="EG150" s="97"/>
      <c r="EH150" s="97"/>
      <c r="EI150" s="97"/>
      <c r="EJ150" s="97"/>
      <c r="EK150" s="97"/>
      <c r="EL150" s="97"/>
      <c r="EM150" s="97"/>
      <c r="EN150" s="97"/>
      <c r="EO150" s="97"/>
      <c r="EP150" s="97"/>
      <c r="EQ150" s="97"/>
      <c r="ER150" s="97"/>
      <c r="ES150" s="97"/>
      <c r="ET150" s="97"/>
      <c r="EU150" s="97"/>
      <c r="EV150" s="97"/>
      <c r="EW150" s="97"/>
      <c r="EX150" s="97"/>
      <c r="EY150" s="97"/>
      <c r="EZ150" s="97"/>
      <c r="FA150" s="97"/>
      <c r="FB150" s="97"/>
      <c r="FC150" s="97"/>
      <c r="FD150" s="97"/>
      <c r="FE150" s="97"/>
      <c r="FF150" s="97"/>
      <c r="FG150" s="97"/>
      <c r="FH150" s="97"/>
      <c r="FI150" s="97"/>
      <c r="FJ150" s="97"/>
      <c r="FK150" s="97"/>
      <c r="FL150" s="97"/>
      <c r="FM150" s="97"/>
      <c r="FN150" s="97"/>
      <c r="FO150" s="97"/>
      <c r="FP150" s="97"/>
      <c r="FQ150" s="97"/>
      <c r="FR150" s="97"/>
      <c r="FS150" s="97"/>
      <c r="FT150" s="97"/>
      <c r="FU150" s="97"/>
      <c r="FV150" s="97"/>
      <c r="FW150" s="97"/>
      <c r="FX150" s="97"/>
      <c r="FY150" s="97"/>
      <c r="FZ150" s="97"/>
      <c r="GA150" s="97"/>
      <c r="GB150" s="97"/>
      <c r="GC150" s="97"/>
      <c r="GD150" s="97"/>
      <c r="GE150" s="97"/>
      <c r="GF150" s="97"/>
      <c r="GG150" s="97"/>
      <c r="GH150" s="97"/>
      <c r="GI150" s="97"/>
      <c r="GJ150" s="97"/>
      <c r="GK150" s="97"/>
      <c r="GL150" s="97"/>
      <c r="GM150" s="97"/>
      <c r="GN150" s="97"/>
      <c r="GO150" s="97"/>
      <c r="GP150" s="97"/>
      <c r="GQ150" s="97"/>
      <c r="GR150" s="97"/>
      <c r="GS150" s="97"/>
      <c r="GT150" s="97"/>
      <c r="GU150" s="97"/>
      <c r="GV150" s="97"/>
      <c r="GW150" s="97"/>
      <c r="GX150" s="97"/>
      <c r="GY150" s="97"/>
      <c r="GZ150" s="97"/>
      <c r="HA150" s="97"/>
      <c r="HB150" s="97"/>
      <c r="HC150" s="97"/>
      <c r="HD150" s="97"/>
      <c r="HE150" s="97"/>
      <c r="HF150" s="97"/>
      <c r="HG150" s="97"/>
      <c r="HH150" s="97"/>
      <c r="HI150" s="97"/>
      <c r="HJ150" s="97"/>
      <c r="HK150" s="97"/>
      <c r="HL150" s="97"/>
      <c r="HM150" s="97"/>
      <c r="HN150" s="97"/>
      <c r="HO150" s="97"/>
      <c r="HP150" s="97"/>
      <c r="HQ150" s="97"/>
      <c r="HR150" s="97"/>
      <c r="HS150" s="97"/>
      <c r="HT150" s="97"/>
      <c r="HU150" s="97"/>
      <c r="HV150" s="97"/>
      <c r="HW150" s="97"/>
      <c r="HX150" s="97"/>
      <c r="HY150" s="97"/>
      <c r="HZ150" s="97"/>
      <c r="IA150" s="97"/>
      <c r="IB150" s="97"/>
      <c r="IC150" s="97"/>
      <c r="ID150" s="97"/>
      <c r="IE150" s="97"/>
      <c r="IF150" s="97"/>
      <c r="IG150" s="97"/>
      <c r="IH150" s="97"/>
      <c r="II150" s="97"/>
      <c r="IJ150" s="97"/>
      <c r="IK150" s="97"/>
      <c r="IL150" s="97"/>
      <c r="IM150" s="97"/>
      <c r="IN150" s="97"/>
      <c r="IO150" s="97"/>
      <c r="IP150" s="97"/>
      <c r="IQ150" s="97"/>
      <c r="IR150" s="97"/>
      <c r="IS150" s="97"/>
      <c r="IT150" s="97"/>
      <c r="IU150" s="97"/>
      <c r="IV150" s="97"/>
      <c r="IW150" s="97"/>
      <c r="IX150" s="97"/>
      <c r="IY150" s="97"/>
      <c r="IZ150" s="97"/>
      <c r="JA150" s="97"/>
      <c r="JB150" s="97"/>
      <c r="JC150" s="97"/>
      <c r="JD150" s="97"/>
      <c r="JE150" s="97"/>
      <c r="JF150" s="97"/>
      <c r="JG150" s="97"/>
      <c r="JH150" s="97"/>
      <c r="JI150" s="97"/>
      <c r="JJ150" s="97"/>
      <c r="JK150" s="97"/>
      <c r="JL150" s="97"/>
      <c r="JM150" s="97"/>
      <c r="JN150" s="97"/>
      <c r="JO150" s="97"/>
      <c r="JP150" s="97"/>
      <c r="JQ150" s="97"/>
      <c r="JR150" s="97"/>
      <c r="JS150" s="97"/>
      <c r="JT150" s="97"/>
      <c r="JU150" s="97"/>
      <c r="JV150" s="97"/>
      <c r="JW150" s="97"/>
      <c r="JX150" s="97"/>
      <c r="JY150" s="97"/>
      <c r="JZ150" s="97"/>
      <c r="KA150" s="97"/>
      <c r="KB150" s="97"/>
      <c r="KC150" s="97"/>
      <c r="KD150" s="97"/>
      <c r="KE150" s="97"/>
      <c r="KF150" s="97"/>
      <c r="KG150" s="97"/>
      <c r="KH150" s="97"/>
      <c r="KI150" s="97"/>
      <c r="KJ150" s="97"/>
      <c r="KK150" s="97"/>
      <c r="KL150" s="97"/>
      <c r="KM150" s="97"/>
      <c r="KN150" s="97"/>
      <c r="KO150" s="97"/>
      <c r="KP150" s="97"/>
      <c r="KQ150" s="97"/>
      <c r="KR150" s="97"/>
      <c r="KS150" s="97"/>
      <c r="KT150" s="97"/>
      <c r="KU150" s="97"/>
      <c r="KV150" s="97"/>
      <c r="KW150" s="97"/>
      <c r="KX150" s="97"/>
      <c r="KY150" s="97"/>
      <c r="KZ150" s="97"/>
      <c r="LA150" s="97"/>
      <c r="LB150" s="97"/>
      <c r="LC150" s="97"/>
      <c r="LD150" s="97"/>
      <c r="LE150" s="97"/>
      <c r="LF150" s="97"/>
      <c r="LG150" s="97"/>
      <c r="LH150" s="97"/>
      <c r="LI150" s="97"/>
      <c r="LJ150" s="97"/>
      <c r="LK150" s="97"/>
      <c r="LL150" s="97"/>
      <c r="LM150" s="97"/>
      <c r="LN150" s="97"/>
      <c r="LO150" s="97"/>
      <c r="LP150" s="97"/>
      <c r="LQ150" s="97"/>
      <c r="LR150" s="97"/>
      <c r="LS150" s="97"/>
      <c r="LT150" s="97"/>
      <c r="LU150" s="97"/>
      <c r="LV150" s="97"/>
      <c r="LW150" s="97"/>
      <c r="LX150" s="97"/>
      <c r="LY150" s="97"/>
      <c r="LZ150" s="97"/>
      <c r="MA150" s="97"/>
      <c r="MB150" s="97"/>
      <c r="MC150" s="97"/>
      <c r="MD150" s="97"/>
      <c r="ME150" s="97"/>
      <c r="MF150" s="97"/>
      <c r="MG150" s="97"/>
      <c r="MH150" s="97"/>
      <c r="MI150" s="97"/>
      <c r="MJ150" s="97"/>
      <c r="MK150" s="97"/>
      <c r="ML150" s="97"/>
      <c r="MM150" s="97"/>
      <c r="MN150" s="97"/>
      <c r="MO150" s="97"/>
      <c r="MP150" s="97"/>
      <c r="MQ150" s="97"/>
      <c r="MR150" s="97"/>
      <c r="MS150" s="97"/>
      <c r="MT150" s="97"/>
      <c r="MU150" s="97"/>
      <c r="MV150" s="97"/>
      <c r="MW150" s="97"/>
      <c r="MX150" s="97"/>
      <c r="MY150" s="97"/>
      <c r="MZ150" s="97"/>
      <c r="NA150" s="97"/>
      <c r="NB150" s="97"/>
      <c r="NC150" s="97"/>
      <c r="ND150" s="97"/>
      <c r="NE150" s="97"/>
      <c r="NF150" s="97"/>
      <c r="NG150" s="97"/>
      <c r="NH150" s="97"/>
      <c r="NI150" s="97"/>
      <c r="NJ150" s="97"/>
      <c r="NK150" s="97"/>
      <c r="NL150" s="97"/>
      <c r="NM150" s="97"/>
      <c r="NN150" s="97"/>
      <c r="NO150" s="97"/>
      <c r="NP150" s="97"/>
      <c r="NQ150" s="97"/>
      <c r="NR150" s="97"/>
      <c r="NS150" s="97"/>
      <c r="NT150" s="97"/>
      <c r="NU150" s="97"/>
      <c r="NV150" s="97"/>
      <c r="NW150" s="97"/>
      <c r="NX150" s="97"/>
      <c r="NY150" s="97"/>
      <c r="NZ150" s="97"/>
      <c r="OA150" s="97"/>
      <c r="OB150" s="97"/>
      <c r="OC150" s="97"/>
      <c r="OD150" s="97"/>
      <c r="OE150" s="97"/>
      <c r="OF150" s="97"/>
      <c r="OG150" s="97"/>
      <c r="OH150" s="97"/>
      <c r="OI150" s="97"/>
      <c r="OJ150" s="97"/>
      <c r="OK150" s="97"/>
      <c r="OL150" s="97"/>
      <c r="OM150" s="97"/>
      <c r="ON150" s="97"/>
      <c r="OO150" s="97"/>
      <c r="OP150" s="97"/>
      <c r="OQ150" s="97"/>
      <c r="OR150" s="97"/>
      <c r="OS150" s="97"/>
      <c r="OT150" s="97"/>
      <c r="OU150" s="97"/>
      <c r="OV150" s="97"/>
      <c r="OW150" s="97"/>
      <c r="OX150" s="97"/>
      <c r="OY150" s="97"/>
      <c r="OZ150" s="97"/>
      <c r="PA150" s="97"/>
      <c r="PB150" s="97"/>
      <c r="PC150" s="97"/>
      <c r="PD150" s="97"/>
      <c r="PE150" s="97"/>
      <c r="PF150" s="97"/>
      <c r="PG150" s="97"/>
      <c r="PH150" s="97"/>
      <c r="PI150" s="97"/>
      <c r="PJ150" s="97"/>
      <c r="PK150" s="97"/>
      <c r="PL150" s="97"/>
      <c r="PM150" s="97"/>
      <c r="PN150" s="97"/>
      <c r="PO150" s="97"/>
      <c r="PP150" s="97"/>
      <c r="PQ150" s="97"/>
      <c r="PR150" s="97"/>
      <c r="PS150" s="97"/>
      <c r="PT150" s="97"/>
      <c r="PU150" s="97"/>
      <c r="PV150" s="97"/>
      <c r="PW150" s="97"/>
      <c r="PX150" s="97"/>
      <c r="PY150" s="97"/>
      <c r="PZ150" s="97"/>
      <c r="QA150" s="97"/>
      <c r="QB150" s="97"/>
      <c r="QC150" s="97"/>
      <c r="QD150" s="97"/>
      <c r="QE150" s="97"/>
      <c r="QF150" s="97"/>
      <c r="QG150" s="97"/>
      <c r="QH150" s="97"/>
      <c r="QI150" s="97"/>
      <c r="QJ150" s="97"/>
      <c r="QK150" s="97"/>
      <c r="QL150" s="97"/>
      <c r="QM150" s="97"/>
      <c r="QN150" s="97"/>
      <c r="QO150" s="97"/>
      <c r="QP150" s="97"/>
      <c r="QQ150" s="97"/>
      <c r="QR150" s="97"/>
      <c r="QS150" s="97"/>
      <c r="QT150" s="97"/>
      <c r="QU150" s="97"/>
      <c r="QV150" s="97"/>
      <c r="QW150" s="97"/>
      <c r="QX150" s="97"/>
      <c r="QY150" s="97"/>
      <c r="QZ150" s="97"/>
      <c r="RA150" s="97"/>
      <c r="RB150" s="97"/>
      <c r="RC150" s="97"/>
      <c r="RD150" s="97"/>
      <c r="RE150" s="97"/>
      <c r="RF150" s="97"/>
      <c r="RG150" s="97"/>
      <c r="RH150" s="97"/>
      <c r="RI150" s="97"/>
      <c r="RJ150" s="97"/>
      <c r="RK150" s="97"/>
      <c r="RL150" s="97"/>
      <c r="RM150" s="97"/>
      <c r="RN150" s="97"/>
      <c r="RO150" s="97"/>
      <c r="RP150" s="97"/>
      <c r="RQ150" s="97"/>
      <c r="RR150" s="97"/>
      <c r="RS150" s="97"/>
      <c r="RT150" s="97"/>
      <c r="RU150" s="97"/>
      <c r="RV150" s="97"/>
      <c r="RW150" s="97"/>
      <c r="RX150" s="97"/>
      <c r="RY150" s="97"/>
      <c r="RZ150" s="97"/>
      <c r="SA150" s="97"/>
      <c r="SB150" s="97"/>
      <c r="SC150" s="97"/>
      <c r="SD150" s="97"/>
      <c r="SE150" s="97"/>
      <c r="SF150" s="97"/>
      <c r="SG150" s="97"/>
      <c r="SH150" s="97"/>
      <c r="SI150" s="97"/>
      <c r="SJ150" s="97"/>
      <c r="SK150" s="97"/>
      <c r="SL150" s="97"/>
      <c r="SM150" s="97"/>
      <c r="SN150" s="97"/>
      <c r="SO150" s="97"/>
      <c r="SP150" s="97"/>
      <c r="SQ150" s="97"/>
      <c r="SR150" s="97"/>
      <c r="SS150" s="97"/>
      <c r="ST150" s="97"/>
      <c r="SU150" s="97"/>
      <c r="SV150" s="97"/>
      <c r="SW150" s="97"/>
      <c r="SX150" s="97"/>
      <c r="SY150" s="97"/>
      <c r="SZ150" s="97"/>
      <c r="TA150" s="97"/>
      <c r="TB150" s="97"/>
    </row>
    <row r="151" spans="1:522" s="1" customFormat="1" ht="18" customHeight="1" x14ac:dyDescent="0.2">
      <c r="A151" s="12"/>
      <c r="B151" s="11"/>
      <c r="E151" s="59" t="s">
        <v>57</v>
      </c>
      <c r="F151" s="1">
        <v>5701</v>
      </c>
      <c r="G151" s="9" t="s">
        <v>98</v>
      </c>
      <c r="H151" s="4"/>
      <c r="I151" s="1">
        <f>SUM(K151:TB151)</f>
        <v>0</v>
      </c>
      <c r="J151" s="12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D151" s="97"/>
      <c r="DE151" s="97"/>
      <c r="DF151" s="97"/>
      <c r="DG151" s="97"/>
      <c r="DH151" s="97"/>
      <c r="DI151" s="97"/>
      <c r="DJ151" s="97"/>
      <c r="DK151" s="97"/>
      <c r="DL151" s="97"/>
      <c r="DM151" s="97"/>
      <c r="DN151" s="97"/>
      <c r="DO151" s="97"/>
      <c r="DP151" s="97"/>
      <c r="DQ151" s="97"/>
      <c r="DR151" s="97"/>
      <c r="DS151" s="97"/>
      <c r="DT151" s="97"/>
      <c r="DU151" s="97"/>
      <c r="DV151" s="97"/>
      <c r="DW151" s="97"/>
      <c r="DX151" s="97"/>
      <c r="DY151" s="97"/>
      <c r="DZ151" s="97"/>
      <c r="EA151" s="97"/>
      <c r="EB151" s="97"/>
      <c r="EC151" s="97"/>
      <c r="ED151" s="97"/>
      <c r="EE151" s="97"/>
      <c r="EF151" s="97"/>
      <c r="EG151" s="97"/>
      <c r="EH151" s="97"/>
      <c r="EI151" s="97"/>
      <c r="EJ151" s="97"/>
      <c r="EK151" s="97"/>
      <c r="EL151" s="97"/>
      <c r="EM151" s="97"/>
      <c r="EN151" s="97"/>
      <c r="EO151" s="97"/>
      <c r="EP151" s="97"/>
      <c r="EQ151" s="97"/>
      <c r="ER151" s="97"/>
      <c r="ES151" s="97"/>
      <c r="ET151" s="97"/>
      <c r="EU151" s="97"/>
      <c r="EV151" s="97"/>
      <c r="EW151" s="97"/>
      <c r="EX151" s="97"/>
      <c r="EY151" s="97"/>
      <c r="EZ151" s="97"/>
      <c r="FA151" s="97"/>
      <c r="FB151" s="97"/>
      <c r="FC151" s="97"/>
      <c r="FD151" s="97"/>
      <c r="FE151" s="97"/>
      <c r="FF151" s="97"/>
      <c r="FG151" s="97"/>
      <c r="FH151" s="97"/>
      <c r="FI151" s="97"/>
      <c r="FJ151" s="97"/>
      <c r="FK151" s="97"/>
      <c r="FL151" s="97"/>
      <c r="FM151" s="97"/>
      <c r="FN151" s="97"/>
      <c r="FO151" s="97"/>
      <c r="FP151" s="97"/>
      <c r="FQ151" s="97"/>
      <c r="FR151" s="97"/>
      <c r="FS151" s="97"/>
      <c r="FT151" s="97"/>
      <c r="FU151" s="97"/>
      <c r="FV151" s="97"/>
      <c r="FW151" s="97"/>
      <c r="FX151" s="97"/>
      <c r="FY151" s="97"/>
      <c r="FZ151" s="97"/>
      <c r="GA151" s="97"/>
      <c r="GB151" s="97"/>
      <c r="GC151" s="97"/>
      <c r="GD151" s="97"/>
      <c r="GE151" s="97"/>
      <c r="GF151" s="97"/>
      <c r="GG151" s="97"/>
      <c r="GH151" s="97"/>
      <c r="GI151" s="97"/>
      <c r="GJ151" s="97"/>
      <c r="GK151" s="97"/>
      <c r="GL151" s="97"/>
      <c r="GM151" s="97"/>
      <c r="GN151" s="97"/>
      <c r="GO151" s="97"/>
      <c r="GP151" s="97"/>
      <c r="GQ151" s="97"/>
      <c r="GR151" s="97"/>
      <c r="GS151" s="97"/>
      <c r="GT151" s="97"/>
      <c r="GU151" s="97"/>
      <c r="GV151" s="97"/>
      <c r="GW151" s="97"/>
      <c r="GX151" s="97"/>
      <c r="GY151" s="97"/>
      <c r="GZ151" s="97"/>
      <c r="HA151" s="97"/>
      <c r="HB151" s="97"/>
      <c r="HC151" s="97"/>
      <c r="HD151" s="97"/>
      <c r="HE151" s="97"/>
      <c r="HF151" s="97"/>
      <c r="HG151" s="97"/>
      <c r="HH151" s="97"/>
      <c r="HI151" s="97"/>
      <c r="HJ151" s="97"/>
      <c r="HK151" s="97"/>
      <c r="HL151" s="97"/>
      <c r="HM151" s="97"/>
      <c r="HN151" s="97"/>
      <c r="HO151" s="97"/>
      <c r="HP151" s="97"/>
      <c r="HQ151" s="97"/>
      <c r="HR151" s="97"/>
      <c r="HS151" s="97"/>
      <c r="HT151" s="97"/>
      <c r="HU151" s="97"/>
      <c r="HV151" s="97"/>
      <c r="HW151" s="97"/>
      <c r="HX151" s="97"/>
      <c r="HY151" s="97"/>
      <c r="HZ151" s="97"/>
      <c r="IA151" s="97"/>
      <c r="IB151" s="97"/>
      <c r="IC151" s="97"/>
      <c r="ID151" s="97"/>
      <c r="IE151" s="97"/>
      <c r="IF151" s="97"/>
      <c r="IG151" s="97"/>
      <c r="IH151" s="97"/>
      <c r="II151" s="97"/>
      <c r="IJ151" s="97"/>
      <c r="IK151" s="97"/>
      <c r="IL151" s="97"/>
      <c r="IM151" s="97"/>
      <c r="IN151" s="97"/>
      <c r="IO151" s="97"/>
      <c r="IP151" s="97"/>
      <c r="IQ151" s="97"/>
      <c r="IR151" s="97"/>
      <c r="IS151" s="97"/>
      <c r="IT151" s="97"/>
      <c r="IU151" s="97"/>
      <c r="IV151" s="97"/>
      <c r="IW151" s="97"/>
      <c r="IX151" s="97"/>
      <c r="IY151" s="97"/>
      <c r="IZ151" s="97"/>
      <c r="JA151" s="97"/>
      <c r="JB151" s="97"/>
      <c r="JC151" s="97"/>
      <c r="JD151" s="97"/>
      <c r="JE151" s="97"/>
      <c r="JF151" s="97"/>
      <c r="JG151" s="97"/>
      <c r="JH151" s="97"/>
      <c r="JI151" s="97"/>
      <c r="JJ151" s="97"/>
      <c r="JK151" s="97"/>
      <c r="JL151" s="97"/>
      <c r="JM151" s="97"/>
      <c r="JN151" s="97"/>
      <c r="JO151" s="97"/>
      <c r="JP151" s="97"/>
      <c r="JQ151" s="97"/>
      <c r="JR151" s="97"/>
      <c r="JS151" s="97"/>
      <c r="JT151" s="97"/>
      <c r="JU151" s="97"/>
      <c r="JV151" s="97"/>
      <c r="JW151" s="97"/>
      <c r="JX151" s="97"/>
      <c r="JY151" s="97"/>
      <c r="JZ151" s="97"/>
      <c r="KA151" s="97"/>
      <c r="KB151" s="97"/>
      <c r="KC151" s="97"/>
      <c r="KD151" s="97"/>
      <c r="KE151" s="97"/>
      <c r="KF151" s="97"/>
      <c r="KG151" s="97"/>
      <c r="KH151" s="97"/>
      <c r="KI151" s="97"/>
      <c r="KJ151" s="97"/>
      <c r="KK151" s="97"/>
      <c r="KL151" s="97"/>
      <c r="KM151" s="97"/>
      <c r="KN151" s="97"/>
      <c r="KO151" s="97"/>
      <c r="KP151" s="97"/>
      <c r="KQ151" s="97"/>
      <c r="KR151" s="97"/>
      <c r="KS151" s="97"/>
      <c r="KT151" s="97"/>
      <c r="KU151" s="97"/>
      <c r="KV151" s="97"/>
      <c r="KW151" s="97"/>
      <c r="KX151" s="97"/>
      <c r="KY151" s="97"/>
      <c r="KZ151" s="97"/>
      <c r="LA151" s="97"/>
      <c r="LB151" s="97"/>
      <c r="LC151" s="97"/>
      <c r="LD151" s="97"/>
      <c r="LE151" s="97"/>
      <c r="LF151" s="97"/>
      <c r="LG151" s="97"/>
      <c r="LH151" s="97"/>
      <c r="LI151" s="97"/>
      <c r="LJ151" s="97"/>
      <c r="LK151" s="97"/>
      <c r="LL151" s="97"/>
      <c r="LM151" s="97"/>
      <c r="LN151" s="97"/>
      <c r="LO151" s="97"/>
      <c r="LP151" s="97"/>
      <c r="LQ151" s="97"/>
      <c r="LR151" s="97"/>
      <c r="LS151" s="97"/>
      <c r="LT151" s="97"/>
      <c r="LU151" s="97"/>
      <c r="LV151" s="97"/>
      <c r="LW151" s="97"/>
      <c r="LX151" s="97"/>
      <c r="LY151" s="97"/>
      <c r="LZ151" s="97"/>
      <c r="MA151" s="97"/>
      <c r="MB151" s="97"/>
      <c r="MC151" s="97"/>
      <c r="MD151" s="97"/>
      <c r="ME151" s="97"/>
      <c r="MF151" s="97"/>
      <c r="MG151" s="97"/>
      <c r="MH151" s="97"/>
      <c r="MI151" s="97"/>
      <c r="MJ151" s="97"/>
      <c r="MK151" s="97"/>
      <c r="ML151" s="97"/>
      <c r="MM151" s="97"/>
      <c r="MN151" s="97"/>
      <c r="MO151" s="97"/>
      <c r="MP151" s="97"/>
      <c r="MQ151" s="97"/>
      <c r="MR151" s="97"/>
      <c r="MS151" s="97"/>
      <c r="MT151" s="97"/>
      <c r="MU151" s="97"/>
      <c r="MV151" s="97"/>
      <c r="MW151" s="97"/>
      <c r="MX151" s="97"/>
      <c r="MY151" s="97"/>
      <c r="MZ151" s="97"/>
      <c r="NA151" s="97"/>
      <c r="NB151" s="97"/>
      <c r="NC151" s="97"/>
      <c r="ND151" s="97"/>
      <c r="NE151" s="97"/>
      <c r="NF151" s="97"/>
      <c r="NG151" s="97"/>
      <c r="NH151" s="97"/>
      <c r="NI151" s="97"/>
      <c r="NJ151" s="97"/>
      <c r="NK151" s="97"/>
      <c r="NL151" s="97"/>
      <c r="NM151" s="97"/>
      <c r="NN151" s="97"/>
      <c r="NO151" s="97"/>
      <c r="NP151" s="97"/>
      <c r="NQ151" s="97"/>
      <c r="NR151" s="97"/>
      <c r="NS151" s="97"/>
      <c r="NT151" s="97"/>
      <c r="NU151" s="97"/>
      <c r="NV151" s="97"/>
      <c r="NW151" s="97"/>
      <c r="NX151" s="97"/>
      <c r="NY151" s="97"/>
      <c r="NZ151" s="97"/>
      <c r="OA151" s="97"/>
      <c r="OB151" s="97"/>
      <c r="OC151" s="97"/>
      <c r="OD151" s="97"/>
      <c r="OE151" s="97"/>
      <c r="OF151" s="97"/>
      <c r="OG151" s="97"/>
      <c r="OH151" s="97"/>
      <c r="OI151" s="97"/>
      <c r="OJ151" s="97"/>
      <c r="OK151" s="97"/>
      <c r="OL151" s="97"/>
      <c r="OM151" s="97"/>
      <c r="ON151" s="97"/>
      <c r="OO151" s="97"/>
      <c r="OP151" s="97"/>
      <c r="OQ151" s="97"/>
      <c r="OR151" s="97"/>
      <c r="OS151" s="97"/>
      <c r="OT151" s="97"/>
      <c r="OU151" s="97"/>
      <c r="OV151" s="97"/>
      <c r="OW151" s="97"/>
      <c r="OX151" s="97"/>
      <c r="OY151" s="97"/>
      <c r="OZ151" s="97"/>
      <c r="PA151" s="97"/>
      <c r="PB151" s="97"/>
      <c r="PC151" s="97"/>
      <c r="PD151" s="97"/>
      <c r="PE151" s="97"/>
      <c r="PF151" s="97"/>
      <c r="PG151" s="97"/>
      <c r="PH151" s="97"/>
      <c r="PI151" s="97"/>
      <c r="PJ151" s="97"/>
      <c r="PK151" s="97"/>
      <c r="PL151" s="97"/>
      <c r="PM151" s="97"/>
      <c r="PN151" s="97"/>
      <c r="PO151" s="97"/>
      <c r="PP151" s="97"/>
      <c r="PQ151" s="97"/>
      <c r="PR151" s="97"/>
      <c r="PS151" s="97"/>
      <c r="PT151" s="97"/>
      <c r="PU151" s="97"/>
      <c r="PV151" s="97"/>
      <c r="PW151" s="97"/>
      <c r="PX151" s="97"/>
      <c r="PY151" s="97"/>
      <c r="PZ151" s="97"/>
      <c r="QA151" s="97"/>
      <c r="QB151" s="97"/>
      <c r="QC151" s="97"/>
      <c r="QD151" s="97"/>
      <c r="QE151" s="97"/>
      <c r="QF151" s="97"/>
      <c r="QG151" s="97"/>
      <c r="QH151" s="97"/>
      <c r="QI151" s="97"/>
      <c r="QJ151" s="97"/>
      <c r="QK151" s="97"/>
      <c r="QL151" s="97"/>
      <c r="QM151" s="97"/>
      <c r="QN151" s="97"/>
      <c r="QO151" s="97"/>
      <c r="QP151" s="97"/>
      <c r="QQ151" s="97"/>
      <c r="QR151" s="97"/>
      <c r="QS151" s="97"/>
      <c r="QT151" s="97"/>
      <c r="QU151" s="97"/>
      <c r="QV151" s="97"/>
      <c r="QW151" s="97"/>
      <c r="QX151" s="97"/>
      <c r="QY151" s="97"/>
      <c r="QZ151" s="97"/>
      <c r="RA151" s="97"/>
      <c r="RB151" s="97"/>
      <c r="RC151" s="97"/>
      <c r="RD151" s="97"/>
      <c r="RE151" s="97"/>
      <c r="RF151" s="97"/>
      <c r="RG151" s="97"/>
      <c r="RH151" s="97"/>
      <c r="RI151" s="97"/>
      <c r="RJ151" s="97"/>
      <c r="RK151" s="97"/>
      <c r="RL151" s="97"/>
      <c r="RM151" s="97"/>
      <c r="RN151" s="97"/>
      <c r="RO151" s="97"/>
      <c r="RP151" s="97"/>
      <c r="RQ151" s="97"/>
      <c r="RR151" s="97"/>
      <c r="RS151" s="97"/>
      <c r="RT151" s="97"/>
      <c r="RU151" s="97"/>
      <c r="RV151" s="97"/>
      <c r="RW151" s="97"/>
      <c r="RX151" s="97"/>
      <c r="RY151" s="97"/>
      <c r="RZ151" s="97"/>
      <c r="SA151" s="97"/>
      <c r="SB151" s="97"/>
      <c r="SC151" s="97"/>
      <c r="SD151" s="97"/>
      <c r="SE151" s="97"/>
      <c r="SF151" s="97"/>
      <c r="SG151" s="97"/>
      <c r="SH151" s="97"/>
      <c r="SI151" s="97"/>
      <c r="SJ151" s="97"/>
      <c r="SK151" s="97"/>
      <c r="SL151" s="97"/>
      <c r="SM151" s="97"/>
      <c r="SN151" s="97"/>
      <c r="SO151" s="97"/>
      <c r="SP151" s="97"/>
      <c r="SQ151" s="97"/>
      <c r="SR151" s="97"/>
      <c r="SS151" s="97"/>
      <c r="ST151" s="97"/>
      <c r="SU151" s="97"/>
      <c r="SV151" s="97"/>
      <c r="SW151" s="97"/>
      <c r="SX151" s="97"/>
      <c r="SY151" s="97"/>
      <c r="SZ151" s="97"/>
      <c r="TA151" s="97"/>
      <c r="TB151" s="97"/>
    </row>
    <row r="152" spans="1:522" s="1" customFormat="1" ht="18" customHeight="1" x14ac:dyDescent="0.2">
      <c r="A152" s="12"/>
      <c r="B152" s="11"/>
      <c r="C152" s="1">
        <v>11717</v>
      </c>
      <c r="D152" s="1">
        <v>2011</v>
      </c>
      <c r="E152" s="4" t="s">
        <v>185</v>
      </c>
      <c r="F152" s="9">
        <v>9601</v>
      </c>
      <c r="G152" s="9" t="s">
        <v>101</v>
      </c>
      <c r="H152" s="4"/>
      <c r="I152" s="1">
        <f>SUM(K152:TB152)</f>
        <v>0</v>
      </c>
      <c r="J152" s="12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  <c r="DA152" s="97"/>
      <c r="DB152" s="97"/>
      <c r="DC152" s="97"/>
      <c r="DD152" s="97"/>
      <c r="DE152" s="97"/>
      <c r="DF152" s="97"/>
      <c r="DG152" s="97"/>
      <c r="DH152" s="97"/>
      <c r="DI152" s="97"/>
      <c r="DJ152" s="97"/>
      <c r="DK152" s="97"/>
      <c r="DL152" s="97"/>
      <c r="DM152" s="97"/>
      <c r="DN152" s="97"/>
      <c r="DO152" s="97"/>
      <c r="DP152" s="97"/>
      <c r="DQ152" s="97"/>
      <c r="DR152" s="97"/>
      <c r="DS152" s="97"/>
      <c r="DT152" s="97"/>
      <c r="DU152" s="97"/>
      <c r="DV152" s="97"/>
      <c r="DW152" s="97"/>
      <c r="DX152" s="97"/>
      <c r="DY152" s="97"/>
      <c r="DZ152" s="97"/>
      <c r="EA152" s="97"/>
      <c r="EB152" s="97"/>
      <c r="EC152" s="97"/>
      <c r="ED152" s="97"/>
      <c r="EE152" s="97"/>
      <c r="EF152" s="97"/>
      <c r="EG152" s="97"/>
      <c r="EH152" s="97"/>
      <c r="EI152" s="102"/>
      <c r="EJ152" s="97"/>
      <c r="EK152" s="97"/>
      <c r="EL152" s="97"/>
      <c r="EM152" s="97"/>
      <c r="EN152" s="97"/>
      <c r="EO152" s="97"/>
      <c r="EP152" s="97"/>
      <c r="EQ152" s="97"/>
      <c r="ER152" s="97"/>
      <c r="ES152" s="97"/>
      <c r="ET152" s="97"/>
      <c r="EU152" s="97"/>
      <c r="EV152" s="97"/>
      <c r="EW152" s="97"/>
      <c r="EX152" s="97"/>
      <c r="EY152" s="97"/>
      <c r="EZ152" s="97"/>
      <c r="FA152" s="97"/>
      <c r="FB152" s="97"/>
      <c r="FC152" s="97"/>
      <c r="FD152" s="97"/>
      <c r="FE152" s="97"/>
      <c r="FF152" s="97"/>
      <c r="FG152" s="97"/>
      <c r="FH152" s="97"/>
      <c r="FI152" s="97"/>
      <c r="FJ152" s="97"/>
      <c r="FK152" s="97"/>
      <c r="FL152" s="97"/>
      <c r="FM152" s="97"/>
      <c r="FN152" s="97"/>
      <c r="FO152" s="97"/>
      <c r="FP152" s="97"/>
      <c r="FQ152" s="97"/>
      <c r="FR152" s="97"/>
      <c r="FS152" s="97"/>
      <c r="FT152" s="97"/>
      <c r="FU152" s="97"/>
      <c r="FV152" s="97"/>
      <c r="FW152" s="97"/>
      <c r="FX152" s="97"/>
      <c r="FY152" s="97"/>
      <c r="FZ152" s="97"/>
      <c r="GA152" s="97"/>
      <c r="GB152" s="97"/>
      <c r="GC152" s="97"/>
      <c r="GD152" s="97"/>
      <c r="GE152" s="97"/>
      <c r="GF152" s="97"/>
      <c r="GG152" s="97"/>
      <c r="GH152" s="97"/>
      <c r="GI152" s="97"/>
      <c r="GJ152" s="97"/>
      <c r="GK152" s="97"/>
      <c r="GL152" s="97"/>
      <c r="GM152" s="97"/>
      <c r="GN152" s="97"/>
      <c r="GO152" s="97"/>
      <c r="GP152" s="97"/>
      <c r="GQ152" s="97"/>
      <c r="GR152" s="97"/>
      <c r="GS152" s="97"/>
      <c r="GT152" s="97"/>
      <c r="GU152" s="97"/>
      <c r="GV152" s="97"/>
      <c r="GW152" s="97"/>
      <c r="GX152" s="97"/>
      <c r="GY152" s="97"/>
      <c r="GZ152" s="97"/>
      <c r="HA152" s="97"/>
      <c r="HB152" s="97"/>
      <c r="HC152" s="97"/>
      <c r="HD152" s="97"/>
      <c r="HE152" s="97"/>
      <c r="HF152" s="97"/>
      <c r="HG152" s="97"/>
      <c r="HH152" s="97"/>
      <c r="HI152" s="97"/>
      <c r="HJ152" s="97"/>
      <c r="HK152" s="97"/>
      <c r="HL152" s="97"/>
      <c r="HM152" s="97"/>
      <c r="HN152" s="97"/>
      <c r="HO152" s="97"/>
      <c r="HP152" s="97"/>
      <c r="HQ152" s="97"/>
      <c r="HR152" s="97"/>
      <c r="HS152" s="97"/>
      <c r="HT152" s="97"/>
      <c r="HU152" s="97"/>
      <c r="HV152" s="97"/>
      <c r="HW152" s="97"/>
      <c r="HX152" s="97"/>
      <c r="HY152" s="97"/>
      <c r="HZ152" s="97"/>
      <c r="IA152" s="97"/>
      <c r="IB152" s="97"/>
      <c r="IC152" s="97"/>
      <c r="ID152" s="97"/>
      <c r="IE152" s="97"/>
      <c r="IF152" s="97"/>
      <c r="IG152" s="97"/>
      <c r="IH152" s="97"/>
      <c r="II152" s="97"/>
      <c r="IJ152" s="97"/>
      <c r="IK152" s="97"/>
      <c r="IL152" s="97"/>
      <c r="IM152" s="97"/>
      <c r="IN152" s="97"/>
      <c r="IO152" s="97"/>
      <c r="IP152" s="97"/>
      <c r="IQ152" s="97"/>
      <c r="IR152" s="97"/>
      <c r="IS152" s="97"/>
      <c r="IT152" s="97"/>
      <c r="IU152" s="97"/>
      <c r="IV152" s="97"/>
      <c r="IW152" s="97"/>
      <c r="IX152" s="97"/>
      <c r="IY152" s="97"/>
      <c r="IZ152" s="97"/>
      <c r="JA152" s="97"/>
      <c r="JB152" s="97"/>
      <c r="JC152" s="97"/>
      <c r="JD152" s="97"/>
      <c r="JE152" s="97"/>
      <c r="JF152" s="97"/>
      <c r="JG152" s="97"/>
      <c r="JH152" s="97"/>
      <c r="JI152" s="97"/>
      <c r="JJ152" s="97"/>
      <c r="JK152" s="97"/>
      <c r="JL152" s="97"/>
      <c r="JM152" s="97"/>
      <c r="JN152" s="97"/>
      <c r="JO152" s="97"/>
      <c r="JP152" s="97"/>
      <c r="JQ152" s="97"/>
      <c r="JR152" s="97"/>
      <c r="JS152" s="97"/>
      <c r="JT152" s="97"/>
      <c r="JU152" s="97"/>
      <c r="JV152" s="97"/>
      <c r="JW152" s="97"/>
      <c r="JX152" s="97"/>
      <c r="JY152" s="97"/>
      <c r="JZ152" s="97"/>
      <c r="KA152" s="97"/>
      <c r="KB152" s="97"/>
      <c r="KC152" s="97"/>
      <c r="KD152" s="97"/>
      <c r="KE152" s="97"/>
      <c r="KF152" s="97"/>
      <c r="KG152" s="97"/>
      <c r="KH152" s="97"/>
      <c r="KI152" s="97"/>
      <c r="KJ152" s="97"/>
      <c r="KK152" s="97"/>
      <c r="KL152" s="97"/>
      <c r="KM152" s="97"/>
      <c r="KN152" s="97"/>
      <c r="KO152" s="97"/>
      <c r="KP152" s="97"/>
      <c r="KQ152" s="97"/>
      <c r="KR152" s="97"/>
      <c r="KS152" s="97"/>
      <c r="KT152" s="97"/>
      <c r="KU152" s="97"/>
      <c r="KV152" s="97"/>
      <c r="KW152" s="97"/>
      <c r="KX152" s="97"/>
      <c r="KY152" s="97"/>
      <c r="KZ152" s="97"/>
      <c r="LA152" s="97"/>
      <c r="LB152" s="97"/>
      <c r="LC152" s="97"/>
      <c r="LD152" s="97"/>
      <c r="LE152" s="97"/>
      <c r="LF152" s="97"/>
      <c r="LG152" s="97"/>
      <c r="LH152" s="97"/>
      <c r="LI152" s="102"/>
      <c r="LJ152" s="102"/>
      <c r="LK152" s="97"/>
      <c r="LL152" s="97"/>
      <c r="LM152" s="97"/>
      <c r="LN152" s="97"/>
      <c r="LO152" s="97"/>
      <c r="LP152" s="97"/>
      <c r="LQ152" s="97"/>
      <c r="LR152" s="97"/>
      <c r="LS152" s="97"/>
      <c r="LT152" s="97"/>
      <c r="LU152" s="97"/>
      <c r="LV152" s="97"/>
      <c r="LW152" s="97"/>
      <c r="LX152" s="97"/>
      <c r="LY152" s="97"/>
      <c r="LZ152" s="97"/>
      <c r="MA152" s="97"/>
      <c r="MB152" s="97"/>
      <c r="MC152" s="97"/>
      <c r="MD152" s="97"/>
      <c r="ME152" s="97"/>
      <c r="MF152" s="97"/>
      <c r="MG152" s="97"/>
      <c r="MH152" s="97"/>
      <c r="MI152" s="97"/>
      <c r="MJ152" s="97"/>
      <c r="MK152" s="97"/>
      <c r="ML152" s="97"/>
      <c r="MM152" s="97"/>
      <c r="MN152" s="97"/>
      <c r="MO152" s="97"/>
      <c r="MP152" s="97"/>
      <c r="MQ152" s="97"/>
      <c r="MR152" s="97"/>
      <c r="MS152" s="97"/>
      <c r="MT152" s="97"/>
      <c r="MU152" s="97"/>
      <c r="MV152" s="97"/>
      <c r="MW152" s="97"/>
      <c r="MX152" s="97"/>
      <c r="MY152" s="97"/>
      <c r="MZ152" s="97"/>
      <c r="NA152" s="97"/>
      <c r="NB152" s="97"/>
      <c r="NC152" s="97"/>
      <c r="ND152" s="97"/>
      <c r="NE152" s="97"/>
      <c r="NF152" s="97"/>
      <c r="NG152" s="97"/>
      <c r="NH152" s="97"/>
      <c r="NI152" s="97"/>
      <c r="NJ152" s="97"/>
      <c r="NK152" s="97"/>
      <c r="NL152" s="97"/>
      <c r="NM152" s="97"/>
      <c r="NN152" s="97"/>
      <c r="NO152" s="97"/>
      <c r="NP152" s="97"/>
      <c r="NQ152" s="97"/>
      <c r="NR152" s="97"/>
      <c r="NS152" s="97"/>
      <c r="NT152" s="97"/>
      <c r="NU152" s="97"/>
      <c r="NV152" s="97"/>
      <c r="NW152" s="97"/>
      <c r="NX152" s="97"/>
      <c r="NY152" s="97"/>
      <c r="NZ152" s="97"/>
      <c r="OA152" s="97"/>
      <c r="OB152" s="97"/>
      <c r="OC152" s="97"/>
      <c r="OD152" s="97"/>
      <c r="OE152" s="97"/>
      <c r="OF152" s="97"/>
      <c r="OG152" s="97"/>
      <c r="OH152" s="97"/>
      <c r="OI152" s="97"/>
      <c r="OJ152" s="97"/>
      <c r="OK152" s="97"/>
      <c r="OL152" s="97"/>
      <c r="OM152" s="97"/>
      <c r="ON152" s="97"/>
      <c r="OO152" s="97"/>
      <c r="OP152" s="97"/>
      <c r="OQ152" s="97"/>
      <c r="OR152" s="97"/>
      <c r="OS152" s="97"/>
      <c r="OT152" s="97"/>
      <c r="OU152" s="97"/>
      <c r="OV152" s="97"/>
      <c r="OW152" s="97"/>
      <c r="OX152" s="97"/>
      <c r="OY152" s="97"/>
      <c r="OZ152" s="97"/>
      <c r="PA152" s="97"/>
      <c r="PB152" s="97"/>
      <c r="PC152" s="97"/>
      <c r="PD152" s="97"/>
      <c r="PE152" s="97"/>
      <c r="PF152" s="97"/>
      <c r="PG152" s="97"/>
      <c r="PH152" s="97"/>
      <c r="PI152" s="97"/>
      <c r="PJ152" s="97"/>
      <c r="PK152" s="97"/>
      <c r="PL152" s="97"/>
      <c r="PM152" s="97"/>
      <c r="PN152" s="97"/>
      <c r="PO152" s="97"/>
      <c r="PP152" s="97"/>
      <c r="PQ152" s="97"/>
      <c r="PR152" s="97"/>
      <c r="PS152" s="97"/>
      <c r="PT152" s="97"/>
      <c r="PU152" s="97"/>
      <c r="PV152" s="97"/>
      <c r="PW152" s="97"/>
      <c r="PX152" s="97"/>
      <c r="PY152" s="97"/>
      <c r="PZ152" s="97"/>
      <c r="QA152" s="97"/>
      <c r="QB152" s="97"/>
      <c r="QC152" s="97"/>
      <c r="QD152" s="97"/>
      <c r="QE152" s="97"/>
      <c r="QF152" s="97"/>
      <c r="QG152" s="97"/>
      <c r="QH152" s="97"/>
      <c r="QI152" s="97"/>
      <c r="QJ152" s="97"/>
      <c r="QK152" s="97"/>
      <c r="QL152" s="97"/>
      <c r="QM152" s="97"/>
      <c r="QN152" s="97"/>
      <c r="QO152" s="97"/>
      <c r="QP152" s="97"/>
      <c r="QQ152" s="97"/>
      <c r="QR152" s="97"/>
      <c r="QS152" s="97"/>
      <c r="QT152" s="97"/>
      <c r="QU152" s="97"/>
      <c r="QV152" s="97"/>
      <c r="QW152" s="97"/>
      <c r="QX152" s="97"/>
      <c r="QY152" s="97"/>
      <c r="QZ152" s="97"/>
      <c r="RA152" s="97"/>
      <c r="RB152" s="97"/>
      <c r="RC152" s="97"/>
      <c r="RD152" s="97"/>
      <c r="RE152" s="97"/>
      <c r="RF152" s="97"/>
      <c r="RG152" s="97"/>
      <c r="RH152" s="97"/>
      <c r="RI152" s="97"/>
      <c r="RJ152" s="97"/>
      <c r="RK152" s="97"/>
      <c r="RL152" s="97"/>
      <c r="RM152" s="97"/>
      <c r="RN152" s="97"/>
      <c r="RO152" s="97"/>
      <c r="RP152" s="97"/>
      <c r="RQ152" s="97"/>
      <c r="RR152" s="97"/>
      <c r="RS152" s="97"/>
      <c r="RT152" s="97"/>
      <c r="RU152" s="97"/>
      <c r="RV152" s="97"/>
      <c r="RW152" s="97"/>
      <c r="RX152" s="97"/>
      <c r="RY152" s="97"/>
      <c r="RZ152" s="97"/>
      <c r="SA152" s="97"/>
      <c r="SB152" s="97"/>
      <c r="SC152" s="97"/>
      <c r="SD152" s="97"/>
      <c r="SE152" s="97"/>
      <c r="SF152" s="97"/>
      <c r="SG152" s="97"/>
      <c r="SH152" s="97"/>
      <c r="SI152" s="97"/>
      <c r="SJ152" s="97"/>
      <c r="SK152" s="97"/>
      <c r="SL152" s="97"/>
      <c r="SM152" s="97"/>
      <c r="SN152" s="97"/>
      <c r="SO152" s="97"/>
      <c r="SP152" s="97"/>
      <c r="SQ152" s="97"/>
      <c r="SR152" s="97"/>
      <c r="SS152" s="97"/>
      <c r="ST152" s="97"/>
      <c r="SU152" s="97"/>
      <c r="SV152" s="97"/>
      <c r="SW152" s="97"/>
      <c r="SX152" s="97"/>
      <c r="SY152" s="97"/>
      <c r="SZ152" s="97"/>
      <c r="TA152" s="97"/>
      <c r="TB152" s="97"/>
    </row>
    <row r="153" spans="1:522" s="1" customFormat="1" ht="18" customHeight="1" x14ac:dyDescent="0.2">
      <c r="A153" s="12"/>
      <c r="B153" s="11" t="s">
        <v>440</v>
      </c>
      <c r="C153" s="1">
        <v>7410</v>
      </c>
      <c r="E153" s="4" t="s">
        <v>439</v>
      </c>
      <c r="F153" s="1">
        <v>9663</v>
      </c>
      <c r="G153" s="9" t="s">
        <v>96</v>
      </c>
      <c r="H153" s="4" t="s">
        <v>427</v>
      </c>
      <c r="I153" s="1">
        <f>SUM(K153:TB153)</f>
        <v>0</v>
      </c>
      <c r="J153" s="12">
        <f>Tabuľka3[[#This Row],[Stĺpec9]]</f>
        <v>0</v>
      </c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  <c r="DA153" s="97"/>
      <c r="DB153" s="97"/>
      <c r="DC153" s="97"/>
      <c r="DD153" s="97"/>
      <c r="DE153" s="97"/>
      <c r="DF153" s="97"/>
      <c r="DG153" s="97"/>
      <c r="DH153" s="97"/>
      <c r="DI153" s="97"/>
      <c r="DJ153" s="97"/>
      <c r="DK153" s="97"/>
      <c r="DL153" s="97"/>
      <c r="DM153" s="97"/>
      <c r="DN153" s="97"/>
      <c r="DO153" s="97"/>
      <c r="DP153" s="97"/>
      <c r="DQ153" s="97"/>
      <c r="DR153" s="97"/>
      <c r="DS153" s="97"/>
      <c r="DT153" s="97"/>
      <c r="DU153" s="97"/>
      <c r="DV153" s="97"/>
      <c r="DW153" s="97"/>
      <c r="DX153" s="97"/>
      <c r="DY153" s="97"/>
      <c r="DZ153" s="97"/>
      <c r="EA153" s="97"/>
      <c r="EB153" s="97"/>
      <c r="EC153" s="97"/>
      <c r="ED153" s="97"/>
      <c r="EE153" s="97"/>
      <c r="EF153" s="97"/>
      <c r="EG153" s="97"/>
      <c r="EH153" s="97"/>
      <c r="EI153" s="97"/>
      <c r="EJ153" s="97"/>
      <c r="EK153" s="97"/>
      <c r="EL153" s="97"/>
      <c r="EM153" s="97"/>
      <c r="EN153" s="97"/>
      <c r="EO153" s="97"/>
      <c r="EP153" s="97"/>
      <c r="EQ153" s="97"/>
      <c r="ER153" s="97"/>
      <c r="ES153" s="97"/>
      <c r="ET153" s="97"/>
      <c r="EU153" s="97"/>
      <c r="EV153" s="97"/>
      <c r="EW153" s="97"/>
      <c r="EX153" s="97"/>
      <c r="EY153" s="97"/>
      <c r="EZ153" s="97"/>
      <c r="FA153" s="97"/>
      <c r="FB153" s="97"/>
      <c r="FC153" s="97"/>
      <c r="FD153" s="97"/>
      <c r="FE153" s="97"/>
      <c r="FF153" s="97"/>
      <c r="FG153" s="97"/>
      <c r="FH153" s="97"/>
      <c r="FI153" s="97"/>
      <c r="FJ153" s="97"/>
      <c r="FK153" s="97"/>
      <c r="FL153" s="97"/>
      <c r="FM153" s="97"/>
      <c r="FN153" s="97"/>
      <c r="FO153" s="97"/>
      <c r="FP153" s="97"/>
      <c r="FQ153" s="97"/>
      <c r="FR153" s="97"/>
      <c r="FS153" s="97"/>
      <c r="FT153" s="97"/>
      <c r="FU153" s="97"/>
      <c r="FV153" s="97"/>
      <c r="FW153" s="97"/>
      <c r="FX153" s="97"/>
      <c r="FY153" s="97"/>
      <c r="FZ153" s="97"/>
      <c r="GA153" s="97"/>
      <c r="GB153" s="97"/>
      <c r="GC153" s="97"/>
      <c r="GD153" s="97"/>
      <c r="GE153" s="97"/>
      <c r="GF153" s="97"/>
      <c r="GG153" s="97"/>
      <c r="GH153" s="97"/>
      <c r="GI153" s="97"/>
      <c r="GJ153" s="97"/>
      <c r="GK153" s="97"/>
      <c r="GL153" s="97"/>
      <c r="GM153" s="97"/>
      <c r="GN153" s="97"/>
      <c r="GO153" s="97"/>
      <c r="GP153" s="97"/>
      <c r="GQ153" s="97"/>
      <c r="GR153" s="97"/>
      <c r="GS153" s="97"/>
      <c r="GT153" s="97"/>
      <c r="GU153" s="97"/>
      <c r="GV153" s="97"/>
      <c r="GW153" s="97"/>
      <c r="GX153" s="97"/>
      <c r="GY153" s="97"/>
      <c r="GZ153" s="97"/>
      <c r="HA153" s="97"/>
      <c r="HB153" s="97"/>
      <c r="HC153" s="97"/>
      <c r="HD153" s="97"/>
      <c r="HE153" s="97"/>
      <c r="HF153" s="97"/>
      <c r="HG153" s="97"/>
      <c r="HH153" s="97"/>
      <c r="HI153" s="97"/>
      <c r="HJ153" s="97"/>
      <c r="HK153" s="97"/>
      <c r="HL153" s="97"/>
      <c r="HM153" s="97"/>
      <c r="HN153" s="97"/>
      <c r="HO153" s="97"/>
      <c r="HP153" s="97"/>
      <c r="HQ153" s="97"/>
      <c r="HR153" s="97"/>
      <c r="HS153" s="97"/>
      <c r="HT153" s="97"/>
      <c r="HU153" s="97"/>
      <c r="HV153" s="97"/>
      <c r="HW153" s="97"/>
      <c r="HX153" s="97"/>
      <c r="HY153" s="97"/>
      <c r="HZ153" s="97"/>
      <c r="IA153" s="97"/>
      <c r="IB153" s="97"/>
      <c r="IC153" s="97"/>
      <c r="ID153" s="97"/>
      <c r="IE153" s="97"/>
      <c r="IF153" s="97"/>
      <c r="IG153" s="97"/>
      <c r="IH153" s="97"/>
      <c r="II153" s="97"/>
      <c r="IJ153" s="97"/>
      <c r="IK153" s="97"/>
      <c r="IL153" s="97"/>
      <c r="IM153" s="97"/>
      <c r="IN153" s="97"/>
      <c r="IO153" s="97"/>
      <c r="IP153" s="97"/>
      <c r="IQ153" s="97"/>
      <c r="IR153" s="97"/>
      <c r="IS153" s="97"/>
      <c r="IT153" s="97"/>
      <c r="IU153" s="97"/>
      <c r="IV153" s="97"/>
      <c r="IW153" s="97"/>
      <c r="IX153" s="97"/>
      <c r="IY153" s="97"/>
      <c r="IZ153" s="97"/>
      <c r="JA153" s="97"/>
      <c r="JB153" s="97"/>
      <c r="JC153" s="97"/>
      <c r="JD153" s="97"/>
      <c r="JE153" s="97"/>
      <c r="JF153" s="97"/>
      <c r="JG153" s="97"/>
      <c r="JH153" s="97"/>
      <c r="JI153" s="97"/>
      <c r="JJ153" s="97"/>
      <c r="JK153" s="97"/>
      <c r="JL153" s="97"/>
      <c r="JM153" s="97"/>
      <c r="JN153" s="97"/>
      <c r="JO153" s="97"/>
      <c r="JP153" s="97"/>
      <c r="JQ153" s="97"/>
      <c r="JR153" s="97"/>
      <c r="JS153" s="97"/>
      <c r="JT153" s="97"/>
      <c r="JU153" s="97"/>
      <c r="JV153" s="97"/>
      <c r="JW153" s="97"/>
      <c r="JX153" s="97"/>
      <c r="JY153" s="97"/>
      <c r="JZ153" s="97"/>
      <c r="KA153" s="97"/>
      <c r="KB153" s="97"/>
      <c r="KC153" s="97"/>
      <c r="KD153" s="97"/>
      <c r="KE153" s="97"/>
      <c r="KF153" s="97"/>
      <c r="KG153" s="97"/>
      <c r="KH153" s="97"/>
      <c r="KI153" s="97"/>
      <c r="KJ153" s="97"/>
      <c r="KK153" s="97"/>
      <c r="KL153" s="97"/>
      <c r="KM153" s="97"/>
      <c r="KN153" s="97"/>
      <c r="KO153" s="97"/>
      <c r="KP153" s="97"/>
      <c r="KQ153" s="97"/>
      <c r="KR153" s="97"/>
      <c r="KS153" s="97"/>
      <c r="KT153" s="97"/>
      <c r="KU153" s="97"/>
      <c r="KV153" s="97"/>
      <c r="KW153" s="97"/>
      <c r="KX153" s="97"/>
      <c r="KY153" s="97"/>
      <c r="KZ153" s="97"/>
      <c r="LA153" s="97"/>
      <c r="LB153" s="97"/>
      <c r="LC153" s="97"/>
      <c r="LD153" s="97"/>
      <c r="LE153" s="97"/>
      <c r="LF153" s="97"/>
      <c r="LG153" s="97"/>
      <c r="LH153" s="97"/>
      <c r="LI153" s="97"/>
      <c r="LJ153" s="97"/>
      <c r="LK153" s="97"/>
      <c r="LL153" s="97"/>
      <c r="LM153" s="97"/>
      <c r="LN153" s="97"/>
      <c r="LO153" s="97"/>
      <c r="LP153" s="97"/>
      <c r="LQ153" s="97"/>
      <c r="LR153" s="97"/>
      <c r="LS153" s="97"/>
      <c r="LT153" s="97"/>
      <c r="LU153" s="97"/>
      <c r="LV153" s="97"/>
      <c r="LW153" s="97"/>
      <c r="LX153" s="97"/>
      <c r="LY153" s="97"/>
      <c r="LZ153" s="97"/>
      <c r="MA153" s="97"/>
      <c r="MB153" s="97"/>
      <c r="MC153" s="97"/>
      <c r="MD153" s="97"/>
      <c r="ME153" s="97"/>
      <c r="MF153" s="97"/>
      <c r="MG153" s="97"/>
      <c r="MH153" s="97"/>
      <c r="MI153" s="97"/>
      <c r="MJ153" s="97"/>
      <c r="MK153" s="97"/>
      <c r="ML153" s="97"/>
      <c r="MM153" s="97"/>
      <c r="MN153" s="97"/>
      <c r="MO153" s="97"/>
      <c r="MP153" s="97"/>
      <c r="MQ153" s="97"/>
      <c r="MR153" s="97"/>
      <c r="MS153" s="97"/>
      <c r="MT153" s="97"/>
      <c r="MU153" s="97"/>
      <c r="MV153" s="97"/>
      <c r="MW153" s="97"/>
      <c r="MX153" s="97"/>
      <c r="MY153" s="97"/>
      <c r="MZ153" s="97"/>
      <c r="NA153" s="97"/>
      <c r="NB153" s="97"/>
      <c r="NC153" s="97"/>
      <c r="ND153" s="97"/>
      <c r="NE153" s="97"/>
      <c r="NF153" s="97"/>
      <c r="NG153" s="97"/>
      <c r="NH153" s="97"/>
      <c r="NI153" s="97"/>
      <c r="NJ153" s="97"/>
      <c r="NK153" s="97"/>
      <c r="NL153" s="97"/>
      <c r="NM153" s="97"/>
      <c r="NN153" s="97"/>
      <c r="NO153" s="97"/>
      <c r="NP153" s="97"/>
      <c r="NQ153" s="97"/>
      <c r="NR153" s="97"/>
      <c r="NS153" s="97"/>
      <c r="NT153" s="97"/>
      <c r="NU153" s="97"/>
      <c r="NV153" s="97"/>
      <c r="NW153" s="97"/>
      <c r="NX153" s="97"/>
      <c r="NY153" s="97"/>
      <c r="NZ153" s="97"/>
      <c r="OA153" s="97"/>
      <c r="OB153" s="97"/>
      <c r="OC153" s="97"/>
      <c r="OD153" s="97"/>
      <c r="OE153" s="97"/>
      <c r="OF153" s="97"/>
      <c r="OG153" s="97"/>
      <c r="OH153" s="97"/>
      <c r="OI153" s="97"/>
      <c r="OJ153" s="97"/>
      <c r="OK153" s="97"/>
      <c r="OL153" s="97"/>
      <c r="OM153" s="97"/>
      <c r="ON153" s="97"/>
      <c r="OO153" s="97"/>
      <c r="OP153" s="97"/>
      <c r="OQ153" s="97"/>
      <c r="OR153" s="97"/>
      <c r="OS153" s="97"/>
      <c r="OT153" s="97"/>
      <c r="OU153" s="97"/>
      <c r="OV153" s="97"/>
      <c r="OW153" s="97"/>
      <c r="OX153" s="97"/>
      <c r="OY153" s="97"/>
      <c r="OZ153" s="97"/>
      <c r="PA153" s="97"/>
      <c r="PB153" s="97"/>
      <c r="PC153" s="97"/>
      <c r="PD153" s="97"/>
      <c r="PE153" s="97"/>
      <c r="PF153" s="97"/>
      <c r="PG153" s="97"/>
      <c r="PH153" s="97"/>
      <c r="PI153" s="97"/>
      <c r="PJ153" s="97"/>
      <c r="PK153" s="97"/>
      <c r="PL153" s="97"/>
      <c r="PM153" s="97"/>
      <c r="PN153" s="97"/>
      <c r="PO153" s="97"/>
      <c r="PP153" s="97"/>
      <c r="PQ153" s="97"/>
      <c r="PR153" s="97"/>
      <c r="PS153" s="97"/>
      <c r="PT153" s="97"/>
      <c r="PU153" s="97"/>
      <c r="PV153" s="97"/>
      <c r="PW153" s="97"/>
      <c r="PX153" s="97"/>
      <c r="PY153" s="97"/>
      <c r="PZ153" s="97"/>
      <c r="QA153" s="97"/>
      <c r="QB153" s="97"/>
      <c r="QC153" s="97"/>
      <c r="QD153" s="97"/>
      <c r="QE153" s="97"/>
      <c r="QF153" s="97"/>
      <c r="QG153" s="97"/>
      <c r="QH153" s="97"/>
      <c r="QI153" s="97"/>
      <c r="QJ153" s="97"/>
      <c r="QK153" s="97"/>
      <c r="QL153" s="97"/>
      <c r="QM153" s="97"/>
      <c r="QN153" s="97"/>
      <c r="QO153" s="97"/>
      <c r="QP153" s="97"/>
      <c r="QQ153" s="97"/>
      <c r="QR153" s="97"/>
      <c r="QS153" s="97"/>
      <c r="QT153" s="97"/>
      <c r="QU153" s="97"/>
      <c r="QV153" s="97"/>
      <c r="QW153" s="97"/>
      <c r="QX153" s="97"/>
      <c r="QY153" s="97"/>
      <c r="QZ153" s="97"/>
      <c r="RA153" s="97"/>
      <c r="RB153" s="97"/>
      <c r="RC153" s="97"/>
      <c r="RD153" s="97"/>
      <c r="RE153" s="97"/>
      <c r="RF153" s="97"/>
      <c r="RG153" s="97"/>
      <c r="RH153" s="97"/>
      <c r="RI153" s="97"/>
      <c r="RJ153" s="97"/>
      <c r="RK153" s="97"/>
      <c r="RL153" s="97"/>
      <c r="RM153" s="97"/>
      <c r="RN153" s="97"/>
      <c r="RO153" s="97"/>
      <c r="RP153" s="97"/>
      <c r="RQ153" s="97"/>
      <c r="RR153" s="97"/>
      <c r="RS153" s="97"/>
      <c r="RT153" s="97"/>
      <c r="RU153" s="97"/>
      <c r="RV153" s="97"/>
      <c r="RW153" s="97"/>
      <c r="RX153" s="97"/>
      <c r="RY153" s="97"/>
      <c r="RZ153" s="97"/>
      <c r="SA153" s="97"/>
      <c r="SB153" s="97"/>
      <c r="SC153" s="97"/>
      <c r="SD153" s="97"/>
      <c r="SE153" s="97"/>
      <c r="SF153" s="97"/>
      <c r="SG153" s="97"/>
      <c r="SH153" s="97"/>
      <c r="SI153" s="97"/>
      <c r="SJ153" s="97"/>
      <c r="SK153" s="97"/>
      <c r="SL153" s="97"/>
      <c r="SM153" s="97"/>
      <c r="SN153" s="97"/>
      <c r="SO153" s="97"/>
      <c r="SP153" s="97"/>
      <c r="SQ153" s="97"/>
      <c r="SR153" s="97"/>
      <c r="SS153" s="97"/>
      <c r="ST153" s="97"/>
      <c r="SU153" s="97"/>
      <c r="SV153" s="97"/>
      <c r="SW153" s="97"/>
      <c r="SX153" s="97"/>
      <c r="SY153" s="97"/>
      <c r="SZ153" s="97"/>
      <c r="TA153" s="97"/>
      <c r="TB153" s="97"/>
    </row>
    <row r="154" spans="1:522" s="1" customFormat="1" ht="18" customHeight="1" x14ac:dyDescent="0.2">
      <c r="A154" s="12"/>
      <c r="B154" s="11" t="s">
        <v>139</v>
      </c>
      <c r="C154" s="1">
        <v>11709</v>
      </c>
      <c r="D154" s="1">
        <v>2018</v>
      </c>
      <c r="E154" t="s">
        <v>53</v>
      </c>
      <c r="F154" s="1">
        <v>3057</v>
      </c>
      <c r="G154" s="1" t="s">
        <v>98</v>
      </c>
      <c r="H154" t="s">
        <v>54</v>
      </c>
      <c r="I154" s="1">
        <f t="shared" ref="I154" si="24">SUM(K154:TB154)</f>
        <v>0</v>
      </c>
      <c r="J154" s="12">
        <f>Tabuľka3[[#This Row],[Stĺpec9]]</f>
        <v>0</v>
      </c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  <c r="DH154" s="97"/>
      <c r="DI154" s="97"/>
      <c r="DJ154" s="97"/>
      <c r="DK154" s="97"/>
      <c r="DL154" s="97"/>
      <c r="DM154" s="97"/>
      <c r="DN154" s="97"/>
      <c r="DO154" s="97"/>
      <c r="DP154" s="97"/>
      <c r="DQ154" s="97"/>
      <c r="DR154" s="97"/>
      <c r="DS154" s="97"/>
      <c r="DT154" s="97"/>
      <c r="DU154" s="97"/>
      <c r="DV154" s="97"/>
      <c r="DW154" s="97"/>
      <c r="DX154" s="97"/>
      <c r="DY154" s="97"/>
      <c r="DZ154" s="97"/>
      <c r="EA154" s="97"/>
      <c r="EB154" s="97"/>
      <c r="EC154" s="97"/>
      <c r="ED154" s="97"/>
      <c r="EE154" s="97"/>
      <c r="EF154" s="97"/>
      <c r="EG154" s="97"/>
      <c r="EH154" s="97"/>
      <c r="EI154" s="97"/>
      <c r="EJ154" s="97"/>
      <c r="EK154" s="97"/>
      <c r="EL154" s="97"/>
      <c r="EM154" s="97"/>
      <c r="EN154" s="97"/>
      <c r="EO154" s="97"/>
      <c r="EP154" s="97"/>
      <c r="EQ154" s="97"/>
      <c r="ER154" s="97"/>
      <c r="ES154" s="97"/>
      <c r="ET154" s="97"/>
      <c r="EU154" s="97"/>
      <c r="EV154" s="97"/>
      <c r="EW154" s="97"/>
      <c r="EX154" s="97"/>
      <c r="EY154" s="97"/>
      <c r="EZ154" s="97"/>
      <c r="FA154" s="97"/>
      <c r="FB154" s="97"/>
      <c r="FC154" s="97"/>
      <c r="FD154" s="97"/>
      <c r="FE154" s="97"/>
      <c r="FF154" s="97"/>
      <c r="FG154" s="97"/>
      <c r="FH154" s="97"/>
      <c r="FI154" s="97"/>
      <c r="FJ154" s="97"/>
      <c r="FK154" s="97"/>
      <c r="FL154" s="97"/>
      <c r="FM154" s="97"/>
      <c r="FN154" s="97"/>
      <c r="FO154" s="97"/>
      <c r="FP154" s="97"/>
      <c r="FQ154" s="97"/>
      <c r="FR154" s="97"/>
      <c r="FS154" s="97"/>
      <c r="FT154" s="97"/>
      <c r="FU154" s="97"/>
      <c r="FV154" s="97"/>
      <c r="FW154" s="97"/>
      <c r="FX154" s="97"/>
      <c r="FY154" s="97"/>
      <c r="FZ154" s="97"/>
      <c r="GA154" s="97"/>
      <c r="GB154" s="97"/>
      <c r="GC154" s="97"/>
      <c r="GD154" s="97"/>
      <c r="GE154" s="97"/>
      <c r="GF154" s="97"/>
      <c r="GG154" s="97"/>
      <c r="GH154" s="97"/>
      <c r="GI154" s="97"/>
      <c r="GJ154" s="97"/>
      <c r="GK154" s="97"/>
      <c r="GL154" s="97"/>
      <c r="GM154" s="97"/>
      <c r="GN154" s="97"/>
      <c r="GO154" s="97"/>
      <c r="GP154" s="97"/>
      <c r="GQ154" s="97"/>
      <c r="GR154" s="97"/>
      <c r="GS154" s="97"/>
      <c r="GT154" s="97"/>
      <c r="GU154" s="97"/>
      <c r="GV154" s="97"/>
      <c r="GW154" s="97"/>
      <c r="GX154" s="97"/>
      <c r="GY154" s="97"/>
      <c r="GZ154" s="97"/>
      <c r="HA154" s="97"/>
      <c r="HB154" s="97"/>
      <c r="HC154" s="97"/>
      <c r="HD154" s="97"/>
      <c r="HE154" s="97"/>
      <c r="HF154" s="97"/>
      <c r="HG154" s="97"/>
      <c r="HH154" s="97"/>
      <c r="HI154" s="97"/>
      <c r="HJ154" s="97"/>
      <c r="HK154" s="97"/>
      <c r="HL154" s="97"/>
      <c r="HM154" s="97"/>
      <c r="HN154" s="97"/>
      <c r="HO154" s="97"/>
      <c r="HP154" s="97"/>
      <c r="HQ154" s="97"/>
      <c r="HR154" s="97"/>
      <c r="HS154" s="97"/>
      <c r="HT154" s="97"/>
      <c r="HU154" s="97"/>
      <c r="HV154" s="97"/>
      <c r="HW154" s="97"/>
      <c r="HX154" s="97"/>
      <c r="HY154" s="97"/>
      <c r="HZ154" s="97"/>
      <c r="IA154" s="97"/>
      <c r="IB154" s="97"/>
      <c r="IC154" s="97"/>
      <c r="ID154" s="97"/>
      <c r="IE154" s="97"/>
      <c r="IF154" s="97"/>
      <c r="IG154" s="97"/>
      <c r="IH154" s="97"/>
      <c r="II154" s="97"/>
      <c r="IJ154" s="97"/>
      <c r="IK154" s="97"/>
      <c r="IL154" s="97"/>
      <c r="IM154" s="97"/>
      <c r="IN154" s="97"/>
      <c r="IO154" s="97"/>
      <c r="IP154" s="97"/>
      <c r="IQ154" s="97"/>
      <c r="IR154" s="97"/>
      <c r="IS154" s="97"/>
      <c r="IT154" s="97"/>
      <c r="IU154" s="97"/>
      <c r="IV154" s="97"/>
      <c r="IW154" s="97"/>
      <c r="IX154" s="97"/>
      <c r="IY154" s="97"/>
      <c r="IZ154" s="97"/>
      <c r="JA154" s="97"/>
      <c r="JB154" s="97"/>
      <c r="JC154" s="97"/>
      <c r="JD154" s="97"/>
      <c r="JE154" s="97"/>
      <c r="JF154" s="97"/>
      <c r="JG154" s="97"/>
      <c r="JH154" s="97"/>
      <c r="JI154" s="97"/>
      <c r="JJ154" s="97"/>
      <c r="JK154" s="97"/>
      <c r="JL154" s="97"/>
      <c r="JM154" s="97"/>
      <c r="JN154" s="97"/>
      <c r="JO154" s="97"/>
      <c r="JP154" s="97"/>
      <c r="JQ154" s="97"/>
      <c r="JR154" s="97"/>
      <c r="JS154" s="97"/>
      <c r="JT154" s="97"/>
      <c r="JU154" s="97"/>
      <c r="JV154" s="97"/>
      <c r="JW154" s="97"/>
      <c r="JX154" s="97"/>
      <c r="JY154" s="97"/>
      <c r="JZ154" s="97"/>
      <c r="KA154" s="97"/>
      <c r="KB154" s="97"/>
      <c r="KC154" s="97"/>
      <c r="KD154" s="97"/>
      <c r="KE154" s="97"/>
      <c r="KF154" s="97"/>
      <c r="KG154" s="97"/>
      <c r="KH154" s="97"/>
      <c r="KI154" s="97"/>
      <c r="KJ154" s="97"/>
      <c r="KK154" s="97"/>
      <c r="KL154" s="97"/>
      <c r="KM154" s="97"/>
      <c r="KN154" s="97"/>
      <c r="KO154" s="97"/>
      <c r="KP154" s="97"/>
      <c r="KQ154" s="97"/>
      <c r="KR154" s="97"/>
      <c r="KS154" s="97"/>
      <c r="KT154" s="97"/>
      <c r="KU154" s="97"/>
      <c r="KV154" s="97"/>
      <c r="KW154" s="97"/>
      <c r="KX154" s="97"/>
      <c r="KY154" s="97"/>
      <c r="KZ154" s="97"/>
      <c r="LA154" s="97"/>
      <c r="LB154" s="97"/>
      <c r="LC154" s="97"/>
      <c r="LD154" s="97"/>
      <c r="LE154" s="97"/>
      <c r="LF154" s="97"/>
      <c r="LG154" s="97"/>
      <c r="LH154" s="97"/>
      <c r="LI154" s="97"/>
      <c r="LJ154" s="97"/>
      <c r="LK154" s="97"/>
      <c r="LL154" s="97"/>
      <c r="LM154" s="97"/>
      <c r="LN154" s="97"/>
      <c r="LO154" s="97"/>
      <c r="LP154" s="97"/>
      <c r="LQ154" s="97"/>
      <c r="LR154" s="97"/>
      <c r="LS154" s="97"/>
      <c r="LT154" s="97"/>
      <c r="LU154" s="97"/>
      <c r="LV154" s="97"/>
      <c r="LW154" s="97"/>
      <c r="LX154" s="97"/>
      <c r="LY154" s="97"/>
      <c r="LZ154" s="97"/>
      <c r="MA154" s="97"/>
      <c r="MB154" s="97"/>
      <c r="MC154" s="97"/>
      <c r="MD154" s="97"/>
      <c r="ME154" s="97"/>
      <c r="MF154" s="97"/>
      <c r="MG154" s="97"/>
      <c r="MH154" s="97"/>
      <c r="MI154" s="97"/>
      <c r="MJ154" s="97"/>
      <c r="MK154" s="97"/>
      <c r="ML154" s="97"/>
      <c r="MM154" s="97"/>
      <c r="MN154" s="97"/>
      <c r="MO154" s="97"/>
      <c r="MP154" s="97"/>
      <c r="MQ154" s="97"/>
      <c r="MR154" s="97"/>
      <c r="MS154" s="97"/>
      <c r="MT154" s="97"/>
      <c r="MU154" s="97"/>
      <c r="MV154" s="97"/>
      <c r="MW154" s="97"/>
      <c r="MX154" s="97"/>
      <c r="MY154" s="97"/>
      <c r="MZ154" s="97"/>
      <c r="NA154" s="97"/>
      <c r="NB154" s="97"/>
      <c r="NC154" s="97"/>
      <c r="ND154" s="97"/>
      <c r="NE154" s="97"/>
      <c r="NF154" s="97"/>
      <c r="NG154" s="97"/>
      <c r="NH154" s="97"/>
      <c r="NI154" s="97"/>
      <c r="NJ154" s="97"/>
      <c r="NK154" s="97"/>
      <c r="NL154" s="97"/>
      <c r="NM154" s="97"/>
      <c r="NN154" s="97"/>
      <c r="NO154" s="97"/>
      <c r="NP154" s="97"/>
      <c r="NQ154" s="97"/>
      <c r="NR154" s="97"/>
      <c r="NS154" s="97"/>
      <c r="NT154" s="97"/>
      <c r="NU154" s="97"/>
      <c r="NV154" s="97"/>
      <c r="NW154" s="97"/>
      <c r="NX154" s="97"/>
      <c r="NY154" s="97"/>
      <c r="NZ154" s="97"/>
      <c r="OA154" s="97"/>
      <c r="OB154" s="97"/>
      <c r="OC154" s="97"/>
      <c r="OD154" s="97"/>
      <c r="OE154" s="97"/>
      <c r="OF154" s="97"/>
      <c r="OG154" s="97"/>
      <c r="OH154" s="97"/>
      <c r="OI154" s="97"/>
      <c r="OJ154" s="97"/>
      <c r="OK154" s="97"/>
      <c r="OL154" s="97"/>
      <c r="OM154" s="97"/>
      <c r="ON154" s="97"/>
      <c r="OO154" s="97"/>
      <c r="OP154" s="97"/>
      <c r="OQ154" s="97"/>
      <c r="OR154" s="97"/>
      <c r="OS154" s="97"/>
      <c r="OT154" s="97"/>
      <c r="OU154" s="97"/>
      <c r="OV154" s="97"/>
      <c r="OW154" s="97"/>
      <c r="OX154" s="97"/>
      <c r="OY154" s="97"/>
      <c r="OZ154" s="97"/>
      <c r="PA154" s="97"/>
      <c r="PB154" s="97"/>
      <c r="PC154" s="97"/>
      <c r="PD154" s="97"/>
      <c r="PE154" s="97"/>
      <c r="PF154" s="97"/>
      <c r="PG154" s="97"/>
      <c r="PH154" s="97"/>
      <c r="PI154" s="97"/>
      <c r="PJ154" s="97"/>
      <c r="PK154" s="97"/>
      <c r="PL154" s="97"/>
      <c r="PM154" s="97"/>
      <c r="PN154" s="97"/>
      <c r="PO154" s="97"/>
      <c r="PP154" s="97"/>
      <c r="PQ154" s="97"/>
      <c r="PR154" s="97"/>
      <c r="PS154" s="97"/>
      <c r="PT154" s="97"/>
      <c r="PU154" s="97"/>
      <c r="PV154" s="97"/>
      <c r="PW154" s="97"/>
      <c r="PX154" s="97"/>
      <c r="PY154" s="97"/>
      <c r="PZ154" s="97"/>
      <c r="QA154" s="97"/>
      <c r="QB154" s="97"/>
      <c r="QC154" s="97"/>
      <c r="QD154" s="97"/>
      <c r="QE154" s="97"/>
      <c r="QF154" s="97"/>
      <c r="QG154" s="97"/>
      <c r="QH154" s="97"/>
      <c r="QI154" s="97"/>
      <c r="QJ154" s="97"/>
      <c r="QK154" s="97"/>
      <c r="QL154" s="97"/>
      <c r="QM154" s="97"/>
      <c r="QN154" s="97"/>
      <c r="QO154" s="97"/>
      <c r="QP154" s="97"/>
      <c r="QQ154" s="97"/>
      <c r="QR154" s="97"/>
      <c r="QS154" s="97"/>
      <c r="QT154" s="97"/>
      <c r="QU154" s="97"/>
      <c r="QV154" s="97"/>
      <c r="QW154" s="97"/>
      <c r="QX154" s="97"/>
      <c r="QY154" s="97"/>
      <c r="QZ154" s="97"/>
      <c r="RA154" s="97"/>
      <c r="RB154" s="97"/>
      <c r="RC154" s="97"/>
      <c r="RD154" s="97"/>
      <c r="RE154" s="97"/>
      <c r="RF154" s="97"/>
      <c r="RG154" s="97"/>
      <c r="RH154" s="97"/>
      <c r="RI154" s="97"/>
      <c r="RJ154" s="97"/>
      <c r="RK154" s="97"/>
      <c r="RL154" s="97"/>
      <c r="RM154" s="97"/>
      <c r="RN154" s="97"/>
      <c r="RO154" s="97"/>
      <c r="RP154" s="97"/>
      <c r="RQ154" s="97"/>
      <c r="RR154" s="97"/>
      <c r="RS154" s="97"/>
      <c r="RT154" s="97"/>
      <c r="RU154" s="97"/>
      <c r="RV154" s="97"/>
      <c r="RW154" s="97"/>
      <c r="RX154" s="97"/>
      <c r="RY154" s="97"/>
      <c r="RZ154" s="97"/>
      <c r="SA154" s="97"/>
      <c r="SB154" s="97"/>
      <c r="SC154" s="97"/>
      <c r="SD154" s="97"/>
      <c r="SE154" s="97"/>
      <c r="SF154" s="97"/>
      <c r="SG154" s="97"/>
      <c r="SH154" s="97"/>
      <c r="SI154" s="97"/>
      <c r="SJ154" s="97"/>
      <c r="SK154" s="97"/>
      <c r="SL154" s="97"/>
      <c r="SM154" s="97"/>
      <c r="SN154" s="97"/>
      <c r="SO154" s="97"/>
      <c r="SP154" s="97"/>
      <c r="SQ154" s="97"/>
      <c r="SR154" s="97"/>
      <c r="SS154" s="97"/>
      <c r="ST154" s="97"/>
      <c r="SU154" s="97"/>
      <c r="SV154" s="97"/>
      <c r="SW154" s="97"/>
      <c r="SX154" s="97"/>
      <c r="SY154" s="97"/>
      <c r="SZ154" s="97"/>
      <c r="TA154" s="97"/>
      <c r="TB154" s="97"/>
    </row>
    <row r="155" spans="1:522" s="1" customFormat="1" ht="18" customHeight="1" x14ac:dyDescent="0.2">
      <c r="A155" s="12"/>
      <c r="B155" s="11" t="s">
        <v>210</v>
      </c>
      <c r="C155" s="1">
        <v>12432</v>
      </c>
      <c r="E155" s="4" t="s">
        <v>20</v>
      </c>
      <c r="F155" s="1">
        <v>7279</v>
      </c>
      <c r="G155" s="9" t="s">
        <v>98</v>
      </c>
      <c r="H155" s="4" t="s">
        <v>365</v>
      </c>
      <c r="I155" s="1">
        <f>SUM(K155:TB155)</f>
        <v>0</v>
      </c>
      <c r="J155" s="12">
        <f>Tabuľka3[[#This Row],[Stĺpec9]]</f>
        <v>0</v>
      </c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  <c r="DJ155" s="97"/>
      <c r="DK155" s="97"/>
      <c r="DL155" s="97"/>
      <c r="DM155" s="97"/>
      <c r="DN155" s="97"/>
      <c r="DO155" s="97"/>
      <c r="DP155" s="97"/>
      <c r="DQ155" s="97"/>
      <c r="DR155" s="97"/>
      <c r="DS155" s="97"/>
      <c r="DT155" s="97"/>
      <c r="DU155" s="97"/>
      <c r="DV155" s="97"/>
      <c r="DW155" s="97"/>
      <c r="DX155" s="97"/>
      <c r="DY155" s="97"/>
      <c r="DZ155" s="97"/>
      <c r="EA155" s="97"/>
      <c r="EB155" s="97"/>
      <c r="EC155" s="97"/>
      <c r="ED155" s="97"/>
      <c r="EE155" s="97"/>
      <c r="EF155" s="97"/>
      <c r="EG155" s="97"/>
      <c r="EH155" s="97"/>
      <c r="EI155" s="97"/>
      <c r="EJ155" s="97"/>
      <c r="EK155" s="97"/>
      <c r="EL155" s="97"/>
      <c r="EM155" s="97"/>
      <c r="EN155" s="97"/>
      <c r="EO155" s="97"/>
      <c r="EP155" s="97"/>
      <c r="EQ155" s="97"/>
      <c r="ER155" s="97"/>
      <c r="ES155" s="97"/>
      <c r="ET155" s="97"/>
      <c r="EU155" s="97"/>
      <c r="EV155" s="97"/>
      <c r="EW155" s="97"/>
      <c r="EX155" s="97"/>
      <c r="EY155" s="97"/>
      <c r="EZ155" s="97"/>
      <c r="FA155" s="97"/>
      <c r="FB155" s="97"/>
      <c r="FC155" s="97"/>
      <c r="FD155" s="97"/>
      <c r="FE155" s="97"/>
      <c r="FF155" s="97"/>
      <c r="FG155" s="97"/>
      <c r="FH155" s="97"/>
      <c r="FI155" s="97"/>
      <c r="FJ155" s="97"/>
      <c r="FK155" s="97"/>
      <c r="FL155" s="97"/>
      <c r="FM155" s="97"/>
      <c r="FN155" s="97"/>
      <c r="FO155" s="97"/>
      <c r="FP155" s="97"/>
      <c r="FQ155" s="97"/>
      <c r="FR155" s="97"/>
      <c r="FS155" s="97"/>
      <c r="FT155" s="97"/>
      <c r="FU155" s="97"/>
      <c r="FV155" s="97"/>
      <c r="FW155" s="97"/>
      <c r="FX155" s="97"/>
      <c r="FY155" s="97"/>
      <c r="FZ155" s="97"/>
      <c r="GA155" s="97"/>
      <c r="GB155" s="97"/>
      <c r="GC155" s="97"/>
      <c r="GD155" s="97"/>
      <c r="GE155" s="97"/>
      <c r="GF155" s="97"/>
      <c r="GG155" s="97"/>
      <c r="GH155" s="97"/>
      <c r="GI155" s="97"/>
      <c r="GJ155" s="97"/>
      <c r="GK155" s="97"/>
      <c r="GL155" s="97"/>
      <c r="GM155" s="97"/>
      <c r="GN155" s="97"/>
      <c r="GO155" s="97"/>
      <c r="GP155" s="97"/>
      <c r="GQ155" s="97"/>
      <c r="GR155" s="97"/>
      <c r="GS155" s="97"/>
      <c r="GT155" s="97"/>
      <c r="GU155" s="97"/>
      <c r="GV155" s="97"/>
      <c r="GW155" s="97"/>
      <c r="GX155" s="97"/>
      <c r="GY155" s="97"/>
      <c r="GZ155" s="97"/>
      <c r="HA155" s="97"/>
      <c r="HB155" s="97"/>
      <c r="HC155" s="97"/>
      <c r="HD155" s="97"/>
      <c r="HE155" s="97"/>
      <c r="HF155" s="97"/>
      <c r="HG155" s="97"/>
      <c r="HH155" s="97"/>
      <c r="HI155" s="97"/>
      <c r="HJ155" s="97"/>
      <c r="HK155" s="97"/>
      <c r="HL155" s="97"/>
      <c r="HM155" s="97"/>
      <c r="HN155" s="97"/>
      <c r="HO155" s="97"/>
      <c r="HP155" s="97"/>
      <c r="HQ155" s="97"/>
      <c r="HR155" s="97"/>
      <c r="HS155" s="97"/>
      <c r="HT155" s="97"/>
      <c r="HU155" s="97"/>
      <c r="HV155" s="97"/>
      <c r="HW155" s="97"/>
      <c r="HX155" s="97"/>
      <c r="HY155" s="97"/>
      <c r="HZ155" s="97"/>
      <c r="IA155" s="97"/>
      <c r="IB155" s="97"/>
      <c r="IC155" s="97"/>
      <c r="ID155" s="97"/>
      <c r="IE155" s="97"/>
      <c r="IF155" s="97"/>
      <c r="IG155" s="97"/>
      <c r="IH155" s="97"/>
      <c r="II155" s="97"/>
      <c r="IJ155" s="97"/>
      <c r="IK155" s="97"/>
      <c r="IL155" s="97"/>
      <c r="IM155" s="97"/>
      <c r="IN155" s="97"/>
      <c r="IO155" s="97"/>
      <c r="IP155" s="97"/>
      <c r="IQ155" s="97"/>
      <c r="IR155" s="97"/>
      <c r="IS155" s="97"/>
      <c r="IT155" s="97"/>
      <c r="IU155" s="97"/>
      <c r="IV155" s="97"/>
      <c r="IW155" s="97"/>
      <c r="IX155" s="97"/>
      <c r="IY155" s="97"/>
      <c r="IZ155" s="97"/>
      <c r="JA155" s="97"/>
      <c r="JB155" s="97"/>
      <c r="JC155" s="97"/>
      <c r="JD155" s="97"/>
      <c r="JE155" s="97"/>
      <c r="JF155" s="97"/>
      <c r="JG155" s="97"/>
      <c r="JH155" s="97"/>
      <c r="JI155" s="97"/>
      <c r="JJ155" s="97"/>
      <c r="JK155" s="97"/>
      <c r="JL155" s="97"/>
      <c r="JM155" s="97"/>
      <c r="JN155" s="97"/>
      <c r="JO155" s="97"/>
      <c r="JP155" s="97"/>
      <c r="JQ155" s="97"/>
      <c r="JR155" s="97"/>
      <c r="JS155" s="97"/>
      <c r="JT155" s="97"/>
      <c r="JU155" s="97"/>
      <c r="JV155" s="97"/>
      <c r="JW155" s="97"/>
      <c r="JX155" s="97"/>
      <c r="JY155" s="97"/>
      <c r="JZ155" s="97"/>
      <c r="KA155" s="97"/>
      <c r="KB155" s="97"/>
      <c r="KC155" s="97"/>
      <c r="KD155" s="97"/>
      <c r="KE155" s="97"/>
      <c r="KF155" s="97"/>
      <c r="KG155" s="97"/>
      <c r="KH155" s="97"/>
      <c r="KI155" s="97"/>
      <c r="KJ155" s="97"/>
      <c r="KK155" s="97"/>
      <c r="KL155" s="97"/>
      <c r="KM155" s="97"/>
      <c r="KN155" s="97"/>
      <c r="KO155" s="97"/>
      <c r="KP155" s="97"/>
      <c r="KQ155" s="97"/>
      <c r="KR155" s="97"/>
      <c r="KS155" s="97"/>
      <c r="KT155" s="97"/>
      <c r="KU155" s="97"/>
      <c r="KV155" s="97"/>
      <c r="KW155" s="97"/>
      <c r="KX155" s="97"/>
      <c r="KY155" s="97"/>
      <c r="KZ155" s="97"/>
      <c r="LA155" s="97"/>
      <c r="LB155" s="97"/>
      <c r="LC155" s="97"/>
      <c r="LD155" s="97"/>
      <c r="LE155" s="97"/>
      <c r="LF155" s="97"/>
      <c r="LG155" s="97"/>
      <c r="LH155" s="97"/>
      <c r="LI155" s="97"/>
      <c r="LJ155" s="97"/>
      <c r="LK155" s="97"/>
      <c r="LL155" s="97"/>
      <c r="LM155" s="97"/>
      <c r="LN155" s="97"/>
      <c r="LO155" s="97"/>
      <c r="LP155" s="97"/>
      <c r="LQ155" s="97"/>
      <c r="LR155" s="97"/>
      <c r="LS155" s="97"/>
      <c r="LT155" s="97"/>
      <c r="LU155" s="97"/>
      <c r="LV155" s="97"/>
      <c r="LW155" s="97"/>
      <c r="LX155" s="97"/>
      <c r="LY155" s="97"/>
      <c r="LZ155" s="97"/>
      <c r="MA155" s="97"/>
      <c r="MB155" s="97"/>
      <c r="MC155" s="97"/>
      <c r="MD155" s="97"/>
      <c r="ME155" s="97"/>
      <c r="MF155" s="97"/>
      <c r="MG155" s="97"/>
      <c r="MH155" s="97"/>
      <c r="MI155" s="97"/>
      <c r="MJ155" s="97"/>
      <c r="MK155" s="97"/>
      <c r="ML155" s="97"/>
      <c r="MM155" s="97"/>
      <c r="MN155" s="97"/>
      <c r="MO155" s="97"/>
      <c r="MP155" s="97"/>
      <c r="MQ155" s="97"/>
      <c r="MR155" s="97"/>
      <c r="MS155" s="97"/>
      <c r="MT155" s="97"/>
      <c r="MU155" s="97"/>
      <c r="MV155" s="97"/>
      <c r="MW155" s="97"/>
      <c r="MX155" s="97"/>
      <c r="MY155" s="97"/>
      <c r="MZ155" s="97"/>
      <c r="NA155" s="97"/>
      <c r="NB155" s="97"/>
      <c r="NC155" s="97"/>
      <c r="ND155" s="97"/>
      <c r="NE155" s="97"/>
      <c r="NF155" s="97"/>
      <c r="NG155" s="97"/>
      <c r="NH155" s="97"/>
      <c r="NI155" s="97"/>
      <c r="NJ155" s="97"/>
      <c r="NK155" s="97"/>
      <c r="NL155" s="97"/>
      <c r="NM155" s="97"/>
      <c r="NN155" s="97"/>
      <c r="NO155" s="97"/>
      <c r="NP155" s="97"/>
      <c r="NQ155" s="97"/>
      <c r="NR155" s="97"/>
      <c r="NS155" s="97"/>
      <c r="NT155" s="97"/>
      <c r="NU155" s="97"/>
      <c r="NV155" s="97"/>
      <c r="NW155" s="97"/>
      <c r="NX155" s="97"/>
      <c r="NY155" s="97"/>
      <c r="NZ155" s="97"/>
      <c r="OA155" s="97"/>
      <c r="OB155" s="97"/>
      <c r="OC155" s="97"/>
      <c r="OD155" s="97"/>
      <c r="OE155" s="97"/>
      <c r="OF155" s="97"/>
      <c r="OG155" s="97"/>
      <c r="OH155" s="97"/>
      <c r="OI155" s="97"/>
      <c r="OJ155" s="97"/>
      <c r="OK155" s="97"/>
      <c r="OL155" s="97"/>
      <c r="OM155" s="97"/>
      <c r="ON155" s="97"/>
      <c r="OO155" s="97"/>
      <c r="OP155" s="97"/>
      <c r="OQ155" s="97"/>
      <c r="OR155" s="97"/>
      <c r="OS155" s="97"/>
      <c r="OT155" s="97"/>
      <c r="OU155" s="97"/>
      <c r="OV155" s="97"/>
      <c r="OW155" s="97"/>
      <c r="OX155" s="97"/>
      <c r="OY155" s="97"/>
      <c r="OZ155" s="97"/>
      <c r="PA155" s="97"/>
      <c r="PB155" s="97"/>
      <c r="PC155" s="97"/>
      <c r="PD155" s="97"/>
      <c r="PE155" s="97"/>
      <c r="PF155" s="97"/>
      <c r="PG155" s="97"/>
      <c r="PH155" s="97"/>
      <c r="PI155" s="97"/>
      <c r="PJ155" s="97"/>
      <c r="PK155" s="97"/>
      <c r="PL155" s="97"/>
      <c r="PM155" s="97"/>
      <c r="PN155" s="97"/>
      <c r="PO155" s="97"/>
      <c r="PP155" s="97"/>
      <c r="PQ155" s="97"/>
      <c r="PR155" s="97"/>
      <c r="PS155" s="97"/>
      <c r="PT155" s="97"/>
      <c r="PU155" s="97"/>
      <c r="PV155" s="97"/>
      <c r="PW155" s="97"/>
      <c r="PX155" s="97"/>
      <c r="PY155" s="97"/>
      <c r="PZ155" s="97"/>
      <c r="QA155" s="97"/>
      <c r="QB155" s="97"/>
      <c r="QC155" s="97"/>
      <c r="QD155" s="97"/>
      <c r="QE155" s="97"/>
      <c r="QF155" s="97"/>
      <c r="QG155" s="97"/>
      <c r="QH155" s="97"/>
      <c r="QI155" s="97"/>
      <c r="QJ155" s="97"/>
      <c r="QK155" s="97"/>
      <c r="QL155" s="97"/>
      <c r="QM155" s="97"/>
      <c r="QN155" s="97"/>
      <c r="QO155" s="97"/>
      <c r="QP155" s="97"/>
      <c r="QQ155" s="97"/>
      <c r="QR155" s="97"/>
      <c r="QS155" s="97"/>
      <c r="QT155" s="97"/>
      <c r="QU155" s="97"/>
      <c r="QV155" s="97"/>
      <c r="QW155" s="97"/>
      <c r="QX155" s="97"/>
      <c r="QY155" s="97"/>
      <c r="QZ155" s="97"/>
      <c r="RA155" s="97"/>
      <c r="RB155" s="97"/>
      <c r="RC155" s="97"/>
      <c r="RD155" s="97"/>
      <c r="RE155" s="97"/>
      <c r="RF155" s="97"/>
      <c r="RG155" s="97"/>
      <c r="RH155" s="97"/>
      <c r="RI155" s="97"/>
      <c r="RJ155" s="97"/>
      <c r="RK155" s="97"/>
      <c r="RL155" s="97"/>
      <c r="RM155" s="97"/>
      <c r="RN155" s="97"/>
      <c r="RO155" s="97"/>
      <c r="RP155" s="97"/>
      <c r="RQ155" s="97"/>
      <c r="RR155" s="97"/>
      <c r="RS155" s="97"/>
      <c r="RT155" s="97"/>
      <c r="RU155" s="97"/>
      <c r="RV155" s="97"/>
      <c r="RW155" s="97"/>
      <c r="RX155" s="97"/>
      <c r="RY155" s="97"/>
      <c r="RZ155" s="97"/>
      <c r="SA155" s="97"/>
      <c r="SB155" s="97"/>
      <c r="SC155" s="97"/>
      <c r="SD155" s="97"/>
      <c r="SE155" s="97"/>
      <c r="SF155" s="97"/>
      <c r="SG155" s="97"/>
      <c r="SH155" s="97"/>
      <c r="SI155" s="97"/>
      <c r="SJ155" s="97"/>
      <c r="SK155" s="97"/>
      <c r="SL155" s="97"/>
      <c r="SM155" s="97"/>
      <c r="SN155" s="97"/>
      <c r="SO155" s="97"/>
      <c r="SP155" s="97"/>
      <c r="SQ155" s="97"/>
      <c r="SR155" s="97"/>
      <c r="SS155" s="97"/>
      <c r="ST155" s="97"/>
      <c r="SU155" s="97"/>
      <c r="SV155" s="97"/>
      <c r="SW155" s="97"/>
      <c r="SX155" s="97"/>
      <c r="SY155" s="97"/>
      <c r="SZ155" s="97"/>
      <c r="TA155" s="97"/>
      <c r="TB155" s="97"/>
    </row>
    <row r="156" spans="1:522" s="1" customFormat="1" ht="18" customHeight="1" x14ac:dyDescent="0.2">
      <c r="A156" s="12"/>
      <c r="B156" s="11" t="s">
        <v>449</v>
      </c>
      <c r="C156" s="1">
        <v>11865</v>
      </c>
      <c r="E156" s="4" t="s">
        <v>439</v>
      </c>
      <c r="F156" s="1">
        <v>9663</v>
      </c>
      <c r="G156" s="9" t="s">
        <v>96</v>
      </c>
      <c r="H156" s="4" t="s">
        <v>427</v>
      </c>
      <c r="I156" s="1">
        <f>SUM(K156:TB156)</f>
        <v>0</v>
      </c>
      <c r="J156" s="12">
        <f>Tabuľka3[[#This Row],[Stĺpec9]]+I157</f>
        <v>0</v>
      </c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  <c r="DH156" s="97"/>
      <c r="DI156" s="97"/>
      <c r="DJ156" s="97"/>
      <c r="DK156" s="97"/>
      <c r="DL156" s="97"/>
      <c r="DM156" s="97"/>
      <c r="DN156" s="97"/>
      <c r="DO156" s="97"/>
      <c r="DP156" s="97"/>
      <c r="DQ156" s="97"/>
      <c r="DR156" s="97"/>
      <c r="DS156" s="97"/>
      <c r="DT156" s="97"/>
      <c r="DU156" s="97"/>
      <c r="DV156" s="97"/>
      <c r="DW156" s="97"/>
      <c r="DX156" s="97"/>
      <c r="DY156" s="97"/>
      <c r="DZ156" s="97"/>
      <c r="EA156" s="97"/>
      <c r="EB156" s="97"/>
      <c r="EC156" s="97"/>
      <c r="ED156" s="97"/>
      <c r="EE156" s="97"/>
      <c r="EF156" s="97"/>
      <c r="EG156" s="97"/>
      <c r="EH156" s="97"/>
      <c r="EI156" s="97"/>
      <c r="EJ156" s="97"/>
      <c r="EK156" s="97"/>
      <c r="EL156" s="97"/>
      <c r="EM156" s="97"/>
      <c r="EN156" s="97"/>
      <c r="EO156" s="97"/>
      <c r="EP156" s="97"/>
      <c r="EQ156" s="97"/>
      <c r="ER156" s="97"/>
      <c r="ES156" s="97"/>
      <c r="ET156" s="97"/>
      <c r="EU156" s="97"/>
      <c r="EV156" s="97"/>
      <c r="EW156" s="97"/>
      <c r="EX156" s="97"/>
      <c r="EY156" s="97"/>
      <c r="EZ156" s="97"/>
      <c r="FA156" s="97"/>
      <c r="FB156" s="97"/>
      <c r="FC156" s="97"/>
      <c r="FD156" s="97"/>
      <c r="FE156" s="97"/>
      <c r="FF156" s="97"/>
      <c r="FG156" s="97"/>
      <c r="FH156" s="97"/>
      <c r="FI156" s="97"/>
      <c r="FJ156" s="97"/>
      <c r="FK156" s="97"/>
      <c r="FL156" s="97"/>
      <c r="FM156" s="97"/>
      <c r="FN156" s="97"/>
      <c r="FO156" s="97"/>
      <c r="FP156" s="97"/>
      <c r="FQ156" s="97"/>
      <c r="FR156" s="97"/>
      <c r="FS156" s="97"/>
      <c r="FT156" s="97"/>
      <c r="FU156" s="97"/>
      <c r="FV156" s="97"/>
      <c r="FW156" s="97"/>
      <c r="FX156" s="97"/>
      <c r="FY156" s="97"/>
      <c r="FZ156" s="97"/>
      <c r="GA156" s="97"/>
      <c r="GB156" s="97"/>
      <c r="GC156" s="97"/>
      <c r="GD156" s="97"/>
      <c r="GE156" s="97"/>
      <c r="GF156" s="97"/>
      <c r="GG156" s="97"/>
      <c r="GH156" s="97"/>
      <c r="GI156" s="97"/>
      <c r="GJ156" s="97"/>
      <c r="GK156" s="97"/>
      <c r="GL156" s="97"/>
      <c r="GM156" s="97"/>
      <c r="GN156" s="97"/>
      <c r="GO156" s="97"/>
      <c r="GP156" s="97"/>
      <c r="GQ156" s="97"/>
      <c r="GR156" s="97"/>
      <c r="GS156" s="97"/>
      <c r="GT156" s="97"/>
      <c r="GU156" s="97"/>
      <c r="GV156" s="97"/>
      <c r="GW156" s="97"/>
      <c r="GX156" s="97"/>
      <c r="GY156" s="97"/>
      <c r="GZ156" s="97"/>
      <c r="HA156" s="97"/>
      <c r="HB156" s="97"/>
      <c r="HC156" s="97"/>
      <c r="HD156" s="97"/>
      <c r="HE156" s="97"/>
      <c r="HF156" s="97"/>
      <c r="HG156" s="97"/>
      <c r="HH156" s="97"/>
      <c r="HI156" s="97"/>
      <c r="HJ156" s="97"/>
      <c r="HK156" s="97"/>
      <c r="HL156" s="97"/>
      <c r="HM156" s="97"/>
      <c r="HN156" s="97"/>
      <c r="HO156" s="97"/>
      <c r="HP156" s="97"/>
      <c r="HQ156" s="97"/>
      <c r="HR156" s="97"/>
      <c r="HS156" s="97"/>
      <c r="HT156" s="97"/>
      <c r="HU156" s="97"/>
      <c r="HV156" s="97"/>
      <c r="HW156" s="97"/>
      <c r="HX156" s="97"/>
      <c r="HY156" s="97"/>
      <c r="HZ156" s="97"/>
      <c r="IA156" s="97"/>
      <c r="IB156" s="97"/>
      <c r="IC156" s="97"/>
      <c r="ID156" s="97"/>
      <c r="IE156" s="97"/>
      <c r="IF156" s="97"/>
      <c r="IG156" s="97"/>
      <c r="IH156" s="97"/>
      <c r="II156" s="97"/>
      <c r="IJ156" s="97"/>
      <c r="IK156" s="97"/>
      <c r="IL156" s="97"/>
      <c r="IM156" s="97"/>
      <c r="IN156" s="97"/>
      <c r="IO156" s="97"/>
      <c r="IP156" s="97"/>
      <c r="IQ156" s="97"/>
      <c r="IR156" s="97"/>
      <c r="IS156" s="97"/>
      <c r="IT156" s="97"/>
      <c r="IU156" s="97"/>
      <c r="IV156" s="97"/>
      <c r="IW156" s="97"/>
      <c r="IX156" s="97"/>
      <c r="IY156" s="97"/>
      <c r="IZ156" s="97"/>
      <c r="JA156" s="97"/>
      <c r="JB156" s="97"/>
      <c r="JC156" s="97"/>
      <c r="JD156" s="97"/>
      <c r="JE156" s="97"/>
      <c r="JF156" s="97"/>
      <c r="JG156" s="97"/>
      <c r="JH156" s="97"/>
      <c r="JI156" s="97"/>
      <c r="JJ156" s="97"/>
      <c r="JK156" s="97"/>
      <c r="JL156" s="97"/>
      <c r="JM156" s="97"/>
      <c r="JN156" s="97"/>
      <c r="JO156" s="97"/>
      <c r="JP156" s="97"/>
      <c r="JQ156" s="97"/>
      <c r="JR156" s="97"/>
      <c r="JS156" s="97"/>
      <c r="JT156" s="97"/>
      <c r="JU156" s="97"/>
      <c r="JV156" s="97"/>
      <c r="JW156" s="97"/>
      <c r="JX156" s="97"/>
      <c r="JY156" s="97"/>
      <c r="JZ156" s="97"/>
      <c r="KA156" s="97"/>
      <c r="KB156" s="97"/>
      <c r="KC156" s="97"/>
      <c r="KD156" s="97"/>
      <c r="KE156" s="97"/>
      <c r="KF156" s="97"/>
      <c r="KG156" s="97"/>
      <c r="KH156" s="97"/>
      <c r="KI156" s="97"/>
      <c r="KJ156" s="97"/>
      <c r="KK156" s="97"/>
      <c r="KL156" s="97"/>
      <c r="KM156" s="97"/>
      <c r="KN156" s="97"/>
      <c r="KO156" s="97"/>
      <c r="KP156" s="97"/>
      <c r="KQ156" s="97"/>
      <c r="KR156" s="97"/>
      <c r="KS156" s="97"/>
      <c r="KT156" s="97"/>
      <c r="KU156" s="97"/>
      <c r="KV156" s="97"/>
      <c r="KW156" s="97"/>
      <c r="KX156" s="97"/>
      <c r="KY156" s="97"/>
      <c r="KZ156" s="97"/>
      <c r="LA156" s="97"/>
      <c r="LB156" s="97"/>
      <c r="LC156" s="97"/>
      <c r="LD156" s="97"/>
      <c r="LE156" s="97"/>
      <c r="LF156" s="97"/>
      <c r="LG156" s="97"/>
      <c r="LH156" s="97"/>
      <c r="LI156" s="97"/>
      <c r="LJ156" s="97"/>
      <c r="LK156" s="97"/>
      <c r="LL156" s="97"/>
      <c r="LM156" s="97"/>
      <c r="LN156" s="97"/>
      <c r="LO156" s="97"/>
      <c r="LP156" s="97"/>
      <c r="LQ156" s="97"/>
      <c r="LR156" s="97"/>
      <c r="LS156" s="97"/>
      <c r="LT156" s="97"/>
      <c r="LU156" s="97"/>
      <c r="LV156" s="97"/>
      <c r="LW156" s="97"/>
      <c r="LX156" s="97"/>
      <c r="LY156" s="97"/>
      <c r="LZ156" s="97"/>
      <c r="MA156" s="97"/>
      <c r="MB156" s="97"/>
      <c r="MC156" s="97"/>
      <c r="MD156" s="97"/>
      <c r="ME156" s="97"/>
      <c r="MF156" s="97"/>
      <c r="MG156" s="97"/>
      <c r="MH156" s="97"/>
      <c r="MI156" s="97"/>
      <c r="MJ156" s="97"/>
      <c r="MK156" s="97"/>
      <c r="ML156" s="97"/>
      <c r="MM156" s="97"/>
      <c r="MN156" s="97"/>
      <c r="MO156" s="97"/>
      <c r="MP156" s="97"/>
      <c r="MQ156" s="97"/>
      <c r="MR156" s="97"/>
      <c r="MS156" s="97"/>
      <c r="MT156" s="97"/>
      <c r="MU156" s="97"/>
      <c r="MV156" s="97"/>
      <c r="MW156" s="97"/>
      <c r="MX156" s="97"/>
      <c r="MY156" s="97"/>
      <c r="MZ156" s="97"/>
      <c r="NA156" s="97"/>
      <c r="NB156" s="97"/>
      <c r="NC156" s="97"/>
      <c r="ND156" s="97"/>
      <c r="NE156" s="97"/>
      <c r="NF156" s="97"/>
      <c r="NG156" s="97"/>
      <c r="NH156" s="97"/>
      <c r="NI156" s="97"/>
      <c r="NJ156" s="97"/>
      <c r="NK156" s="97"/>
      <c r="NL156" s="97"/>
      <c r="NM156" s="97"/>
      <c r="NN156" s="97"/>
      <c r="NO156" s="97"/>
      <c r="NP156" s="97"/>
      <c r="NQ156" s="97"/>
      <c r="NR156" s="97"/>
      <c r="NS156" s="97"/>
      <c r="NT156" s="97"/>
      <c r="NU156" s="97"/>
      <c r="NV156" s="97"/>
      <c r="NW156" s="97"/>
      <c r="NX156" s="97"/>
      <c r="NY156" s="97"/>
      <c r="NZ156" s="97"/>
      <c r="OA156" s="97"/>
      <c r="OB156" s="97"/>
      <c r="OC156" s="97"/>
      <c r="OD156" s="97"/>
      <c r="OE156" s="97"/>
      <c r="OF156" s="97"/>
      <c r="OG156" s="97"/>
      <c r="OH156" s="97"/>
      <c r="OI156" s="97"/>
      <c r="OJ156" s="97"/>
      <c r="OK156" s="97"/>
      <c r="OL156" s="97"/>
      <c r="OM156" s="97"/>
      <c r="ON156" s="97"/>
      <c r="OO156" s="97"/>
      <c r="OP156" s="97"/>
      <c r="OQ156" s="97"/>
      <c r="OR156" s="97"/>
      <c r="OS156" s="97"/>
      <c r="OT156" s="97"/>
      <c r="OU156" s="97"/>
      <c r="OV156" s="97"/>
      <c r="OW156" s="97"/>
      <c r="OX156" s="97"/>
      <c r="OY156" s="97"/>
      <c r="OZ156" s="97"/>
      <c r="PA156" s="97"/>
      <c r="PB156" s="97"/>
      <c r="PC156" s="97"/>
      <c r="PD156" s="97"/>
      <c r="PE156" s="97"/>
      <c r="PF156" s="97"/>
      <c r="PG156" s="97"/>
      <c r="PH156" s="97"/>
      <c r="PI156" s="97"/>
      <c r="PJ156" s="97"/>
      <c r="PK156" s="97"/>
      <c r="PL156" s="97"/>
      <c r="PM156" s="97"/>
      <c r="PN156" s="97"/>
      <c r="PO156" s="97"/>
      <c r="PP156" s="97"/>
      <c r="PQ156" s="97"/>
      <c r="PR156" s="97"/>
      <c r="PS156" s="97"/>
      <c r="PT156" s="97"/>
      <c r="PU156" s="97"/>
      <c r="PV156" s="97"/>
      <c r="PW156" s="97"/>
      <c r="PX156" s="97"/>
      <c r="PY156" s="97"/>
      <c r="PZ156" s="97"/>
      <c r="QA156" s="97"/>
      <c r="QB156" s="97"/>
      <c r="QC156" s="97"/>
      <c r="QD156" s="97"/>
      <c r="QE156" s="97"/>
      <c r="QF156" s="97"/>
      <c r="QG156" s="97"/>
      <c r="QH156" s="97"/>
      <c r="QI156" s="97"/>
      <c r="QJ156" s="97"/>
      <c r="QK156" s="97"/>
      <c r="QL156" s="97"/>
      <c r="QM156" s="97"/>
      <c r="QN156" s="97"/>
      <c r="QO156" s="97"/>
      <c r="QP156" s="97"/>
      <c r="QQ156" s="97"/>
      <c r="QR156" s="97"/>
      <c r="QS156" s="97"/>
      <c r="QT156" s="97"/>
      <c r="QU156" s="97"/>
      <c r="QV156" s="97"/>
      <c r="QW156" s="97"/>
      <c r="QX156" s="97"/>
      <c r="QY156" s="97"/>
      <c r="QZ156" s="97"/>
      <c r="RA156" s="97"/>
      <c r="RB156" s="97"/>
      <c r="RC156" s="97"/>
      <c r="RD156" s="97"/>
      <c r="RE156" s="97"/>
      <c r="RF156" s="97"/>
      <c r="RG156" s="97"/>
      <c r="RH156" s="97"/>
      <c r="RI156" s="97"/>
      <c r="RJ156" s="97"/>
      <c r="RK156" s="97"/>
      <c r="RL156" s="97"/>
      <c r="RM156" s="97"/>
      <c r="RN156" s="97"/>
      <c r="RO156" s="97"/>
      <c r="RP156" s="97"/>
      <c r="RQ156" s="97"/>
      <c r="RR156" s="97"/>
      <c r="RS156" s="97"/>
      <c r="RT156" s="97"/>
      <c r="RU156" s="97"/>
      <c r="RV156" s="97"/>
      <c r="RW156" s="97"/>
      <c r="RX156" s="97"/>
      <c r="RY156" s="97"/>
      <c r="RZ156" s="97"/>
      <c r="SA156" s="97"/>
      <c r="SB156" s="97"/>
      <c r="SC156" s="97"/>
      <c r="SD156" s="97"/>
      <c r="SE156" s="97"/>
      <c r="SF156" s="97"/>
      <c r="SG156" s="97"/>
      <c r="SH156" s="97"/>
      <c r="SI156" s="97"/>
      <c r="SJ156" s="97"/>
      <c r="SK156" s="97"/>
      <c r="SL156" s="97"/>
      <c r="SM156" s="97"/>
      <c r="SN156" s="97"/>
      <c r="SO156" s="97"/>
      <c r="SP156" s="97"/>
      <c r="SQ156" s="97"/>
      <c r="SR156" s="97"/>
      <c r="SS156" s="97"/>
      <c r="ST156" s="97"/>
      <c r="SU156" s="97"/>
      <c r="SV156" s="97"/>
      <c r="SW156" s="97"/>
      <c r="SX156" s="97"/>
      <c r="SY156" s="97"/>
      <c r="SZ156" s="97"/>
      <c r="TA156" s="97"/>
      <c r="TB156" s="97"/>
    </row>
    <row r="157" spans="1:522" s="1" customFormat="1" ht="18" customHeight="1" x14ac:dyDescent="0.2">
      <c r="A157" s="12"/>
      <c r="B157" s="11"/>
      <c r="E157" s="4" t="s">
        <v>512</v>
      </c>
      <c r="F157" s="1">
        <v>4325</v>
      </c>
      <c r="G157" s="9"/>
      <c r="H157" s="4"/>
      <c r="I157" s="1">
        <f>SUM(K157:TB157)</f>
        <v>0</v>
      </c>
      <c r="J157" s="12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  <c r="DH157" s="97"/>
      <c r="DI157" s="97"/>
      <c r="DJ157" s="97"/>
      <c r="DK157" s="97"/>
      <c r="DL157" s="97"/>
      <c r="DM157" s="97"/>
      <c r="DN157" s="97"/>
      <c r="DO157" s="97"/>
      <c r="DP157" s="97"/>
      <c r="DQ157" s="97"/>
      <c r="DR157" s="97"/>
      <c r="DS157" s="97"/>
      <c r="DT157" s="97"/>
      <c r="DU157" s="97"/>
      <c r="DV157" s="97"/>
      <c r="DW157" s="97"/>
      <c r="DX157" s="97"/>
      <c r="DY157" s="97"/>
      <c r="DZ157" s="97"/>
      <c r="EA157" s="97"/>
      <c r="EB157" s="97"/>
      <c r="EC157" s="97"/>
      <c r="ED157" s="97"/>
      <c r="EE157" s="97"/>
      <c r="EF157" s="97"/>
      <c r="EG157" s="97"/>
      <c r="EH157" s="97"/>
      <c r="EI157" s="97"/>
      <c r="EJ157" s="97"/>
      <c r="EK157" s="97"/>
      <c r="EL157" s="97"/>
      <c r="EM157" s="97"/>
      <c r="EN157" s="97"/>
      <c r="EO157" s="97"/>
      <c r="EP157" s="97"/>
      <c r="EQ157" s="97"/>
      <c r="ER157" s="97"/>
      <c r="ES157" s="97"/>
      <c r="ET157" s="97"/>
      <c r="EU157" s="97"/>
      <c r="EV157" s="97"/>
      <c r="EW157" s="97"/>
      <c r="EX157" s="97"/>
      <c r="EY157" s="97"/>
      <c r="EZ157" s="97"/>
      <c r="FA157" s="97"/>
      <c r="FB157" s="97"/>
      <c r="FC157" s="97"/>
      <c r="FD157" s="97"/>
      <c r="FE157" s="97"/>
      <c r="FF157" s="97"/>
      <c r="FG157" s="97"/>
      <c r="FH157" s="97"/>
      <c r="FI157" s="97"/>
      <c r="FJ157" s="97"/>
      <c r="FK157" s="97"/>
      <c r="FL157" s="97"/>
      <c r="FM157" s="97"/>
      <c r="FN157" s="97"/>
      <c r="FO157" s="97"/>
      <c r="FP157" s="97"/>
      <c r="FQ157" s="97"/>
      <c r="FR157" s="97"/>
      <c r="FS157" s="97"/>
      <c r="FT157" s="97"/>
      <c r="FU157" s="97"/>
      <c r="FV157" s="97"/>
      <c r="FW157" s="97"/>
      <c r="FX157" s="97"/>
      <c r="FY157" s="97"/>
      <c r="FZ157" s="97"/>
      <c r="GA157" s="97"/>
      <c r="GB157" s="97"/>
      <c r="GC157" s="97"/>
      <c r="GD157" s="97"/>
      <c r="GE157" s="97"/>
      <c r="GF157" s="97"/>
      <c r="GG157" s="97"/>
      <c r="GH157" s="97"/>
      <c r="GI157" s="97"/>
      <c r="GJ157" s="97"/>
      <c r="GK157" s="97"/>
      <c r="GL157" s="97"/>
      <c r="GM157" s="97"/>
      <c r="GN157" s="97"/>
      <c r="GO157" s="97"/>
      <c r="GP157" s="97"/>
      <c r="GQ157" s="97"/>
      <c r="GR157" s="97"/>
      <c r="GS157" s="97"/>
      <c r="GT157" s="97"/>
      <c r="GU157" s="97"/>
      <c r="GV157" s="97"/>
      <c r="GW157" s="97"/>
      <c r="GX157" s="97"/>
      <c r="GY157" s="97"/>
      <c r="GZ157" s="97"/>
      <c r="HA157" s="97"/>
      <c r="HB157" s="97"/>
      <c r="HC157" s="97"/>
      <c r="HD157" s="97"/>
      <c r="HE157" s="97"/>
      <c r="HF157" s="97"/>
      <c r="HG157" s="97"/>
      <c r="HH157" s="97"/>
      <c r="HI157" s="97"/>
      <c r="HJ157" s="97"/>
      <c r="HK157" s="97"/>
      <c r="HL157" s="97"/>
      <c r="HM157" s="97"/>
      <c r="HN157" s="97"/>
      <c r="HO157" s="97"/>
      <c r="HP157" s="97"/>
      <c r="HQ157" s="97"/>
      <c r="HR157" s="97"/>
      <c r="HS157" s="97"/>
      <c r="HT157" s="97"/>
      <c r="HU157" s="97"/>
      <c r="HV157" s="97"/>
      <c r="HW157" s="97"/>
      <c r="HX157" s="97"/>
      <c r="HY157" s="97"/>
      <c r="HZ157" s="97"/>
      <c r="IA157" s="97"/>
      <c r="IB157" s="97"/>
      <c r="IC157" s="97"/>
      <c r="ID157" s="97"/>
      <c r="IE157" s="97"/>
      <c r="IF157" s="97"/>
      <c r="IG157" s="97"/>
      <c r="IH157" s="97"/>
      <c r="II157" s="97"/>
      <c r="IJ157" s="97"/>
      <c r="IK157" s="97"/>
      <c r="IL157" s="97"/>
      <c r="IM157" s="97"/>
      <c r="IN157" s="97"/>
      <c r="IO157" s="97"/>
      <c r="IP157" s="97"/>
      <c r="IQ157" s="97"/>
      <c r="IR157" s="97"/>
      <c r="IS157" s="97"/>
      <c r="IT157" s="97"/>
      <c r="IU157" s="97"/>
      <c r="IV157" s="97"/>
      <c r="IW157" s="97"/>
      <c r="IX157" s="97"/>
      <c r="IY157" s="97"/>
      <c r="IZ157" s="97"/>
      <c r="JA157" s="97"/>
      <c r="JB157" s="97"/>
      <c r="JC157" s="97"/>
      <c r="JD157" s="97"/>
      <c r="JE157" s="97"/>
      <c r="JF157" s="97"/>
      <c r="JG157" s="97"/>
      <c r="JH157" s="97"/>
      <c r="JI157" s="97"/>
      <c r="JJ157" s="97"/>
      <c r="JK157" s="97"/>
      <c r="JL157" s="97"/>
      <c r="JM157" s="97"/>
      <c r="JN157" s="97"/>
      <c r="JO157" s="97"/>
      <c r="JP157" s="97"/>
      <c r="JQ157" s="97"/>
      <c r="JR157" s="97"/>
      <c r="JS157" s="97"/>
      <c r="JT157" s="97"/>
      <c r="JU157" s="97"/>
      <c r="JV157" s="97"/>
      <c r="JW157" s="97"/>
      <c r="JX157" s="97"/>
      <c r="JY157" s="97"/>
      <c r="JZ157" s="97"/>
      <c r="KA157" s="97"/>
      <c r="KB157" s="97"/>
      <c r="KC157" s="97"/>
      <c r="KD157" s="97"/>
      <c r="KE157" s="97"/>
      <c r="KF157" s="97"/>
      <c r="KG157" s="97"/>
      <c r="KH157" s="97"/>
      <c r="KI157" s="97"/>
      <c r="KJ157" s="97"/>
      <c r="KK157" s="97"/>
      <c r="KL157" s="97"/>
      <c r="KM157" s="97"/>
      <c r="KN157" s="97"/>
      <c r="KO157" s="97"/>
      <c r="KP157" s="97"/>
      <c r="KQ157" s="97"/>
      <c r="KR157" s="97"/>
      <c r="KS157" s="97"/>
      <c r="KT157" s="97"/>
      <c r="KU157" s="97"/>
      <c r="KV157" s="97"/>
      <c r="KW157" s="97"/>
      <c r="KX157" s="97"/>
      <c r="KY157" s="97"/>
      <c r="KZ157" s="97"/>
      <c r="LA157" s="97"/>
      <c r="LB157" s="97"/>
      <c r="LC157" s="97"/>
      <c r="LD157" s="97"/>
      <c r="LE157" s="97"/>
      <c r="LF157" s="97"/>
      <c r="LG157" s="97"/>
      <c r="LH157" s="97"/>
      <c r="LI157" s="97"/>
      <c r="LJ157" s="97"/>
      <c r="LK157" s="97"/>
      <c r="LL157" s="97"/>
      <c r="LM157" s="97"/>
      <c r="LN157" s="97"/>
      <c r="LO157" s="97"/>
      <c r="LP157" s="97"/>
      <c r="LQ157" s="97"/>
      <c r="LR157" s="97"/>
      <c r="LS157" s="97"/>
      <c r="LT157" s="97"/>
      <c r="LU157" s="97"/>
      <c r="LV157" s="97"/>
      <c r="LW157" s="97"/>
      <c r="LX157" s="97"/>
      <c r="LY157" s="97"/>
      <c r="LZ157" s="97"/>
      <c r="MA157" s="97"/>
      <c r="MB157" s="97"/>
      <c r="MC157" s="97"/>
      <c r="MD157" s="97"/>
      <c r="ME157" s="97"/>
      <c r="MF157" s="97"/>
      <c r="MG157" s="97"/>
      <c r="MH157" s="97"/>
      <c r="MI157" s="97"/>
      <c r="MJ157" s="97"/>
      <c r="MK157" s="97"/>
      <c r="ML157" s="97"/>
      <c r="MM157" s="97"/>
      <c r="MN157" s="97"/>
      <c r="MO157" s="97"/>
      <c r="MP157" s="97"/>
      <c r="MQ157" s="97"/>
      <c r="MR157" s="97"/>
      <c r="MS157" s="97"/>
      <c r="MT157" s="97"/>
      <c r="MU157" s="97"/>
      <c r="MV157" s="97"/>
      <c r="MW157" s="97"/>
      <c r="MX157" s="97"/>
      <c r="MY157" s="97"/>
      <c r="MZ157" s="97"/>
      <c r="NA157" s="97"/>
      <c r="NB157" s="97"/>
      <c r="NC157" s="97"/>
      <c r="ND157" s="97"/>
      <c r="NE157" s="97"/>
      <c r="NF157" s="97"/>
      <c r="NG157" s="97"/>
      <c r="NH157" s="97"/>
      <c r="NI157" s="97"/>
      <c r="NJ157" s="97"/>
      <c r="NK157" s="97"/>
      <c r="NL157" s="97"/>
      <c r="NM157" s="97"/>
      <c r="NN157" s="97"/>
      <c r="NO157" s="97"/>
      <c r="NP157" s="97"/>
      <c r="NQ157" s="97"/>
      <c r="NR157" s="97"/>
      <c r="NS157" s="97"/>
      <c r="NT157" s="97"/>
      <c r="NU157" s="97"/>
      <c r="NV157" s="97"/>
      <c r="NW157" s="97"/>
      <c r="NX157" s="97"/>
      <c r="NY157" s="97"/>
      <c r="NZ157" s="97"/>
      <c r="OA157" s="97"/>
      <c r="OB157" s="97"/>
      <c r="OC157" s="97"/>
      <c r="OD157" s="97"/>
      <c r="OE157" s="97"/>
      <c r="OF157" s="97"/>
      <c r="OG157" s="97"/>
      <c r="OH157" s="97"/>
      <c r="OI157" s="97"/>
      <c r="OJ157" s="97"/>
      <c r="OK157" s="97"/>
      <c r="OL157" s="97"/>
      <c r="OM157" s="97"/>
      <c r="ON157" s="97"/>
      <c r="OO157" s="97"/>
      <c r="OP157" s="97"/>
      <c r="OQ157" s="97"/>
      <c r="OR157" s="97"/>
      <c r="OS157" s="97"/>
      <c r="OT157" s="97"/>
      <c r="OU157" s="97"/>
      <c r="OV157" s="97"/>
      <c r="OW157" s="97"/>
      <c r="OX157" s="97"/>
      <c r="OY157" s="97"/>
      <c r="OZ157" s="97"/>
      <c r="PA157" s="97"/>
      <c r="PB157" s="97"/>
      <c r="PC157" s="97"/>
      <c r="PD157" s="97"/>
      <c r="PE157" s="97"/>
      <c r="PF157" s="97"/>
      <c r="PG157" s="97"/>
      <c r="PH157" s="97"/>
      <c r="PI157" s="97"/>
      <c r="PJ157" s="97"/>
      <c r="PK157" s="97"/>
      <c r="PL157" s="97"/>
      <c r="PM157" s="97"/>
      <c r="PN157" s="97"/>
      <c r="PO157" s="97"/>
      <c r="PP157" s="97"/>
      <c r="PQ157" s="97"/>
      <c r="PR157" s="97"/>
      <c r="PS157" s="97"/>
      <c r="PT157" s="97"/>
      <c r="PU157" s="97"/>
      <c r="PV157" s="97"/>
      <c r="PW157" s="97"/>
      <c r="PX157" s="97"/>
      <c r="PY157" s="97"/>
      <c r="PZ157" s="97"/>
      <c r="QA157" s="97"/>
      <c r="QB157" s="97"/>
      <c r="QC157" s="97"/>
      <c r="QD157" s="97"/>
      <c r="QE157" s="97"/>
      <c r="QF157" s="97"/>
      <c r="QG157" s="97"/>
      <c r="QH157" s="97"/>
      <c r="QI157" s="97"/>
      <c r="QJ157" s="97"/>
      <c r="QK157" s="97"/>
      <c r="QL157" s="97"/>
      <c r="QM157" s="97"/>
      <c r="QN157" s="97"/>
      <c r="QO157" s="97"/>
      <c r="QP157" s="97"/>
      <c r="QQ157" s="97"/>
      <c r="QR157" s="97"/>
      <c r="QS157" s="97"/>
      <c r="QT157" s="97"/>
      <c r="QU157" s="97"/>
      <c r="QV157" s="97"/>
      <c r="QW157" s="97"/>
      <c r="QX157" s="97"/>
      <c r="QY157" s="97"/>
      <c r="QZ157" s="97"/>
      <c r="RA157" s="97"/>
      <c r="RB157" s="97"/>
      <c r="RC157" s="97"/>
      <c r="RD157" s="97"/>
      <c r="RE157" s="97"/>
      <c r="RF157" s="97"/>
      <c r="RG157" s="97"/>
      <c r="RH157" s="97"/>
      <c r="RI157" s="97"/>
      <c r="RJ157" s="97"/>
      <c r="RK157" s="97"/>
      <c r="RL157" s="97"/>
      <c r="RM157" s="97"/>
      <c r="RN157" s="97"/>
      <c r="RO157" s="97"/>
      <c r="RP157" s="97"/>
      <c r="RQ157" s="97"/>
      <c r="RR157" s="97"/>
      <c r="RS157" s="97"/>
      <c r="RT157" s="97"/>
      <c r="RU157" s="97"/>
      <c r="RV157" s="97"/>
      <c r="RW157" s="97"/>
      <c r="RX157" s="97"/>
      <c r="RY157" s="97"/>
      <c r="RZ157" s="97"/>
      <c r="SA157" s="97"/>
      <c r="SB157" s="97"/>
      <c r="SC157" s="97"/>
      <c r="SD157" s="97"/>
      <c r="SE157" s="97"/>
      <c r="SF157" s="97"/>
      <c r="SG157" s="97"/>
      <c r="SH157" s="97"/>
      <c r="SI157" s="97"/>
      <c r="SJ157" s="97"/>
      <c r="SK157" s="97"/>
      <c r="SL157" s="97"/>
      <c r="SM157" s="97"/>
      <c r="SN157" s="97"/>
      <c r="SO157" s="97"/>
      <c r="SP157" s="97"/>
      <c r="SQ157" s="97"/>
      <c r="SR157" s="97"/>
      <c r="SS157" s="97"/>
      <c r="ST157" s="97"/>
      <c r="SU157" s="97"/>
      <c r="SV157" s="97"/>
      <c r="SW157" s="97"/>
      <c r="SX157" s="97"/>
      <c r="SY157" s="97"/>
      <c r="SZ157" s="97"/>
      <c r="TA157" s="97"/>
      <c r="TB157" s="97"/>
    </row>
    <row r="158" spans="1:522" s="1" customFormat="1" ht="18" customHeight="1" x14ac:dyDescent="0.2">
      <c r="A158" s="12"/>
      <c r="B158" s="11" t="s">
        <v>129</v>
      </c>
      <c r="C158" s="1">
        <v>11793</v>
      </c>
      <c r="E158" s="4" t="s">
        <v>128</v>
      </c>
      <c r="F158" s="1">
        <v>4582</v>
      </c>
      <c r="G158" s="9" t="s">
        <v>98</v>
      </c>
      <c r="H158" s="4" t="s">
        <v>35</v>
      </c>
      <c r="I158" s="1">
        <f>SUM(K158:TB158)</f>
        <v>0</v>
      </c>
      <c r="J158" s="12">
        <f>Tabuľka3[[#This Row],[Stĺpec9]]</f>
        <v>0</v>
      </c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  <c r="EO158" s="97"/>
      <c r="EP158" s="97"/>
      <c r="EQ158" s="97"/>
      <c r="ER158" s="97"/>
      <c r="ES158" s="97"/>
      <c r="ET158" s="97"/>
      <c r="EU158" s="97"/>
      <c r="EV158" s="97"/>
      <c r="EW158" s="97"/>
      <c r="EX158" s="97"/>
      <c r="EY158" s="97"/>
      <c r="EZ158" s="97"/>
      <c r="FA158" s="97"/>
      <c r="FB158" s="97"/>
      <c r="FC158" s="97"/>
      <c r="FD158" s="97"/>
      <c r="FE158" s="97"/>
      <c r="FF158" s="97"/>
      <c r="FG158" s="97"/>
      <c r="FH158" s="97"/>
      <c r="FI158" s="97"/>
      <c r="FJ158" s="97"/>
      <c r="FK158" s="97"/>
      <c r="FL158" s="97"/>
      <c r="FM158" s="97"/>
      <c r="FN158" s="97"/>
      <c r="FO158" s="97"/>
      <c r="FP158" s="97"/>
      <c r="FQ158" s="97"/>
      <c r="FR158" s="97"/>
      <c r="FS158" s="97"/>
      <c r="FT158" s="97"/>
      <c r="FU158" s="97"/>
      <c r="FV158" s="97"/>
      <c r="FW158" s="97"/>
      <c r="FX158" s="97"/>
      <c r="FY158" s="97"/>
      <c r="FZ158" s="97"/>
      <c r="GA158" s="97"/>
      <c r="GB158" s="97"/>
      <c r="GC158" s="97"/>
      <c r="GD158" s="97"/>
      <c r="GE158" s="97"/>
      <c r="GF158" s="97"/>
      <c r="GG158" s="97"/>
      <c r="GH158" s="97"/>
      <c r="GI158" s="97"/>
      <c r="GJ158" s="97"/>
      <c r="GK158" s="97"/>
      <c r="GL158" s="97"/>
      <c r="GM158" s="97"/>
      <c r="GN158" s="97"/>
      <c r="GO158" s="97"/>
      <c r="GP158" s="97"/>
      <c r="GQ158" s="97"/>
      <c r="GR158" s="97"/>
      <c r="GS158" s="97"/>
      <c r="GT158" s="97"/>
      <c r="GU158" s="97"/>
      <c r="GV158" s="97"/>
      <c r="GW158" s="97"/>
      <c r="GX158" s="97"/>
      <c r="GY158" s="97"/>
      <c r="GZ158" s="97"/>
      <c r="HA158" s="97"/>
      <c r="HB158" s="97"/>
      <c r="HC158" s="97"/>
      <c r="HD158" s="97"/>
      <c r="HE158" s="97"/>
      <c r="HF158" s="97"/>
      <c r="HG158" s="97"/>
      <c r="HH158" s="97"/>
      <c r="HI158" s="97"/>
      <c r="HJ158" s="97"/>
      <c r="HK158" s="97"/>
      <c r="HL158" s="97"/>
      <c r="HM158" s="97"/>
      <c r="HN158" s="97"/>
      <c r="HO158" s="97"/>
      <c r="HP158" s="97"/>
      <c r="HQ158" s="97"/>
      <c r="HR158" s="97"/>
      <c r="HS158" s="97"/>
      <c r="HT158" s="97"/>
      <c r="HU158" s="97"/>
      <c r="HV158" s="97"/>
      <c r="HW158" s="97"/>
      <c r="HX158" s="97"/>
      <c r="HY158" s="97"/>
      <c r="HZ158" s="97"/>
      <c r="IA158" s="97"/>
      <c r="IB158" s="97"/>
      <c r="IC158" s="97"/>
      <c r="ID158" s="97"/>
      <c r="IE158" s="97"/>
      <c r="IF158" s="97"/>
      <c r="IG158" s="97"/>
      <c r="IH158" s="97"/>
      <c r="II158" s="97"/>
      <c r="IJ158" s="97"/>
      <c r="IK158" s="97"/>
      <c r="IL158" s="97"/>
      <c r="IM158" s="97"/>
      <c r="IN158" s="97"/>
      <c r="IO158" s="97"/>
      <c r="IP158" s="97"/>
      <c r="IQ158" s="97"/>
      <c r="IR158" s="97"/>
      <c r="IS158" s="97"/>
      <c r="IT158" s="97"/>
      <c r="IU158" s="97"/>
      <c r="IV158" s="97"/>
      <c r="IW158" s="97"/>
      <c r="IX158" s="97"/>
      <c r="IY158" s="97"/>
      <c r="IZ158" s="97"/>
      <c r="JA158" s="97"/>
      <c r="JB158" s="97"/>
      <c r="JC158" s="97"/>
      <c r="JD158" s="97"/>
      <c r="JE158" s="97"/>
      <c r="JF158" s="97"/>
      <c r="JG158" s="97"/>
      <c r="JH158" s="97"/>
      <c r="JI158" s="97"/>
      <c r="JJ158" s="97"/>
      <c r="JK158" s="97"/>
      <c r="JL158" s="97"/>
      <c r="JM158" s="97"/>
      <c r="JN158" s="97"/>
      <c r="JO158" s="97"/>
      <c r="JP158" s="97"/>
      <c r="JQ158" s="97"/>
      <c r="JR158" s="97"/>
      <c r="JS158" s="97"/>
      <c r="JT158" s="97"/>
      <c r="JU158" s="97"/>
      <c r="JV158" s="97"/>
      <c r="JW158" s="97"/>
      <c r="JX158" s="97"/>
      <c r="JY158" s="97"/>
      <c r="JZ158" s="97"/>
      <c r="KA158" s="97"/>
      <c r="KB158" s="97"/>
      <c r="KC158" s="97"/>
      <c r="KD158" s="97"/>
      <c r="KE158" s="97"/>
      <c r="KF158" s="97"/>
      <c r="KG158" s="97"/>
      <c r="KH158" s="97"/>
      <c r="KI158" s="97"/>
      <c r="KJ158" s="97"/>
      <c r="KK158" s="97"/>
      <c r="KL158" s="97"/>
      <c r="KM158" s="97"/>
      <c r="KN158" s="97"/>
      <c r="KO158" s="97"/>
      <c r="KP158" s="97"/>
      <c r="KQ158" s="97"/>
      <c r="KR158" s="97"/>
      <c r="KS158" s="97"/>
      <c r="KT158" s="97"/>
      <c r="KU158" s="97"/>
      <c r="KV158" s="97"/>
      <c r="KW158" s="97"/>
      <c r="KX158" s="97"/>
      <c r="KY158" s="97"/>
      <c r="KZ158" s="97"/>
      <c r="LA158" s="97"/>
      <c r="LB158" s="97"/>
      <c r="LC158" s="97"/>
      <c r="LD158" s="97"/>
      <c r="LE158" s="97"/>
      <c r="LF158" s="97"/>
      <c r="LG158" s="97"/>
      <c r="LH158" s="97"/>
      <c r="LI158" s="97"/>
      <c r="LJ158" s="97"/>
      <c r="LK158" s="97"/>
      <c r="LL158" s="97"/>
      <c r="LM158" s="97"/>
      <c r="LN158" s="97"/>
      <c r="LO158" s="97"/>
      <c r="LP158" s="97"/>
      <c r="LQ158" s="97"/>
      <c r="LR158" s="97"/>
      <c r="LS158" s="97"/>
      <c r="LT158" s="97"/>
      <c r="LU158" s="97"/>
      <c r="LV158" s="97"/>
      <c r="LW158" s="97"/>
      <c r="LX158" s="97"/>
      <c r="LY158" s="97"/>
      <c r="LZ158" s="97"/>
      <c r="MA158" s="97"/>
      <c r="MB158" s="97"/>
      <c r="MC158" s="97"/>
      <c r="MD158" s="97"/>
      <c r="ME158" s="97"/>
      <c r="MF158" s="97"/>
      <c r="MG158" s="97"/>
      <c r="MH158" s="97"/>
      <c r="MI158" s="97"/>
      <c r="MJ158" s="97"/>
      <c r="MK158" s="97"/>
      <c r="ML158" s="97"/>
      <c r="MM158" s="97"/>
      <c r="MN158" s="97"/>
      <c r="MO158" s="97"/>
      <c r="MP158" s="97"/>
      <c r="MQ158" s="97"/>
      <c r="MR158" s="97"/>
      <c r="MS158" s="97"/>
      <c r="MT158" s="97"/>
      <c r="MU158" s="97"/>
      <c r="MV158" s="97"/>
      <c r="MW158" s="97"/>
      <c r="MX158" s="97"/>
      <c r="MY158" s="97"/>
      <c r="MZ158" s="97"/>
      <c r="NA158" s="97"/>
      <c r="NB158" s="97"/>
      <c r="NC158" s="97"/>
      <c r="ND158" s="97"/>
      <c r="NE158" s="97"/>
      <c r="NF158" s="97"/>
      <c r="NG158" s="97"/>
      <c r="NH158" s="97"/>
      <c r="NI158" s="97"/>
      <c r="NJ158" s="97"/>
      <c r="NK158" s="97"/>
      <c r="NL158" s="97"/>
      <c r="NM158" s="97"/>
      <c r="NN158" s="97"/>
      <c r="NO158" s="97"/>
      <c r="NP158" s="97"/>
      <c r="NQ158" s="97"/>
      <c r="NR158" s="97"/>
      <c r="NS158" s="97"/>
      <c r="NT158" s="97"/>
      <c r="NU158" s="97"/>
      <c r="NV158" s="97"/>
      <c r="NW158" s="97"/>
      <c r="NX158" s="97"/>
      <c r="NY158" s="97"/>
      <c r="NZ158" s="97"/>
      <c r="OA158" s="97"/>
      <c r="OB158" s="97"/>
      <c r="OC158" s="97"/>
      <c r="OD158" s="97"/>
      <c r="OE158" s="97"/>
      <c r="OF158" s="97"/>
      <c r="OG158" s="97"/>
      <c r="OH158" s="97"/>
      <c r="OI158" s="97"/>
      <c r="OJ158" s="97"/>
      <c r="OK158" s="97"/>
      <c r="OL158" s="97"/>
      <c r="OM158" s="97"/>
      <c r="ON158" s="97"/>
      <c r="OO158" s="97"/>
      <c r="OP158" s="97"/>
      <c r="OQ158" s="97"/>
      <c r="OR158" s="97"/>
      <c r="OS158" s="97"/>
      <c r="OT158" s="97"/>
      <c r="OU158" s="97"/>
      <c r="OV158" s="97"/>
      <c r="OW158" s="97"/>
      <c r="OX158" s="97"/>
      <c r="OY158" s="97"/>
      <c r="OZ158" s="97"/>
      <c r="PA158" s="97"/>
      <c r="PB158" s="97"/>
      <c r="PC158" s="97"/>
      <c r="PD158" s="97"/>
      <c r="PE158" s="97"/>
      <c r="PF158" s="97"/>
      <c r="PG158" s="97"/>
      <c r="PH158" s="97"/>
      <c r="PI158" s="97"/>
      <c r="PJ158" s="97"/>
      <c r="PK158" s="97"/>
      <c r="PL158" s="97"/>
      <c r="PM158" s="97"/>
      <c r="PN158" s="97"/>
      <c r="PO158" s="97"/>
      <c r="PP158" s="97"/>
      <c r="PQ158" s="97"/>
      <c r="PR158" s="97"/>
      <c r="PS158" s="97"/>
      <c r="PT158" s="97"/>
      <c r="PU158" s="97"/>
      <c r="PV158" s="97"/>
      <c r="PW158" s="97"/>
      <c r="PX158" s="97"/>
      <c r="PY158" s="97"/>
      <c r="PZ158" s="97"/>
      <c r="QA158" s="97"/>
      <c r="QB158" s="97"/>
      <c r="QC158" s="97"/>
      <c r="QD158" s="97"/>
      <c r="QE158" s="97"/>
      <c r="QF158" s="97"/>
      <c r="QG158" s="97"/>
      <c r="QH158" s="97"/>
      <c r="QI158" s="97"/>
      <c r="QJ158" s="97"/>
      <c r="QK158" s="97"/>
      <c r="QL158" s="97"/>
      <c r="QM158" s="97"/>
      <c r="QN158" s="97"/>
      <c r="QO158" s="97"/>
      <c r="QP158" s="97"/>
      <c r="QQ158" s="97"/>
      <c r="QR158" s="97"/>
      <c r="QS158" s="97"/>
      <c r="QT158" s="97"/>
      <c r="QU158" s="97"/>
      <c r="QV158" s="97"/>
      <c r="QW158" s="97"/>
      <c r="QX158" s="97"/>
      <c r="QY158" s="97"/>
      <c r="QZ158" s="97"/>
      <c r="RA158" s="97"/>
      <c r="RB158" s="97"/>
      <c r="RC158" s="97"/>
      <c r="RD158" s="97"/>
      <c r="RE158" s="97"/>
      <c r="RF158" s="97"/>
      <c r="RG158" s="97"/>
      <c r="RH158" s="97"/>
      <c r="RI158" s="97"/>
      <c r="RJ158" s="97"/>
      <c r="RK158" s="97"/>
      <c r="RL158" s="97"/>
      <c r="RM158" s="97"/>
      <c r="RN158" s="97"/>
      <c r="RO158" s="97"/>
      <c r="RP158" s="97"/>
      <c r="RQ158" s="97"/>
      <c r="RR158" s="97"/>
      <c r="RS158" s="97"/>
      <c r="RT158" s="97"/>
      <c r="RU158" s="97"/>
      <c r="RV158" s="97"/>
      <c r="RW158" s="97"/>
      <c r="RX158" s="97"/>
      <c r="RY158" s="97"/>
      <c r="RZ158" s="97"/>
      <c r="SA158" s="97"/>
      <c r="SB158" s="97"/>
      <c r="SC158" s="97"/>
      <c r="SD158" s="97"/>
      <c r="SE158" s="97"/>
      <c r="SF158" s="97"/>
      <c r="SG158" s="97"/>
      <c r="SH158" s="97"/>
      <c r="SI158" s="97"/>
      <c r="SJ158" s="97"/>
      <c r="SK158" s="97"/>
      <c r="SL158" s="97"/>
      <c r="SM158" s="97"/>
      <c r="SN158" s="97"/>
      <c r="SO158" s="97"/>
      <c r="SP158" s="97"/>
      <c r="SQ158" s="97"/>
      <c r="SR158" s="97"/>
      <c r="SS158" s="97"/>
      <c r="ST158" s="97"/>
      <c r="SU158" s="97"/>
      <c r="SV158" s="97"/>
      <c r="SW158" s="97"/>
      <c r="SX158" s="97"/>
      <c r="SY158" s="97"/>
      <c r="SZ158" s="97"/>
      <c r="TA158" s="97"/>
      <c r="TB158" s="97"/>
    </row>
    <row r="159" spans="1:522" s="1" customFormat="1" ht="18" customHeight="1" x14ac:dyDescent="0.2">
      <c r="A159" s="12"/>
      <c r="B159" s="11" t="s">
        <v>295</v>
      </c>
      <c r="C159" s="1">
        <v>12772</v>
      </c>
      <c r="E159" s="59" t="s">
        <v>294</v>
      </c>
      <c r="F159" s="1">
        <v>9880</v>
      </c>
      <c r="G159" s="9" t="s">
        <v>101</v>
      </c>
      <c r="H159" s="4" t="s">
        <v>281</v>
      </c>
      <c r="I159" s="1">
        <f t="shared" si="22"/>
        <v>0</v>
      </c>
      <c r="J159" s="12">
        <f>Tabuľka3[[#This Row],[Stĺpec9]]</f>
        <v>0</v>
      </c>
      <c r="K159" s="97"/>
      <c r="L159" s="97"/>
      <c r="M159" s="97"/>
      <c r="N159" s="97"/>
      <c r="O159" s="97"/>
      <c r="P159" s="97"/>
      <c r="Q159" s="102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  <c r="IV159" s="97"/>
      <c r="IW159" s="97"/>
      <c r="IX159" s="97"/>
      <c r="IY159" s="97"/>
      <c r="IZ159" s="97"/>
      <c r="JA159" s="97"/>
      <c r="JB159" s="97"/>
      <c r="JC159" s="97"/>
      <c r="JD159" s="97"/>
      <c r="JE159" s="97"/>
      <c r="JF159" s="97"/>
      <c r="JG159" s="97"/>
      <c r="JH159" s="97"/>
      <c r="JI159" s="97"/>
      <c r="JJ159" s="97"/>
      <c r="JK159" s="97"/>
      <c r="JL159" s="97"/>
      <c r="JM159" s="97"/>
      <c r="JN159" s="97"/>
      <c r="JO159" s="97"/>
      <c r="JP159" s="97"/>
      <c r="JQ159" s="97"/>
      <c r="JR159" s="97"/>
      <c r="JS159" s="97"/>
      <c r="JT159" s="97"/>
      <c r="JU159" s="97"/>
      <c r="JV159" s="97"/>
      <c r="JW159" s="97"/>
      <c r="JX159" s="97"/>
      <c r="JY159" s="97"/>
      <c r="JZ159" s="97"/>
      <c r="KA159" s="97"/>
      <c r="KB159" s="97"/>
      <c r="KC159" s="97"/>
      <c r="KD159" s="97"/>
      <c r="KE159" s="97"/>
      <c r="KF159" s="97"/>
      <c r="KG159" s="97"/>
      <c r="KH159" s="97"/>
      <c r="KI159" s="97"/>
      <c r="KJ159" s="97"/>
      <c r="KK159" s="97"/>
      <c r="KL159" s="97"/>
      <c r="KM159" s="97"/>
      <c r="KN159" s="97"/>
      <c r="KO159" s="97"/>
      <c r="KP159" s="97"/>
      <c r="KQ159" s="97"/>
      <c r="KR159" s="97"/>
      <c r="KS159" s="97"/>
      <c r="KT159" s="97"/>
      <c r="KU159" s="97"/>
      <c r="KV159" s="97"/>
      <c r="KW159" s="97"/>
      <c r="KX159" s="97"/>
      <c r="KY159" s="97"/>
      <c r="KZ159" s="97"/>
      <c r="LA159" s="97"/>
      <c r="LB159" s="97"/>
      <c r="LC159" s="97"/>
      <c r="LD159" s="97"/>
      <c r="LE159" s="97"/>
      <c r="LF159" s="97"/>
      <c r="LG159" s="97"/>
      <c r="LH159" s="97"/>
      <c r="LI159" s="97"/>
      <c r="LJ159" s="102"/>
      <c r="LK159" s="97"/>
      <c r="LL159" s="97"/>
      <c r="LM159" s="97"/>
      <c r="LN159" s="97"/>
      <c r="LO159" s="97"/>
      <c r="LP159" s="97"/>
      <c r="LQ159" s="97"/>
      <c r="LR159" s="97"/>
      <c r="LS159" s="97"/>
      <c r="LT159" s="97"/>
      <c r="LU159" s="97"/>
      <c r="LV159" s="97"/>
      <c r="LW159" s="97"/>
      <c r="LX159" s="97"/>
      <c r="LY159" s="97"/>
      <c r="LZ159" s="97"/>
      <c r="MA159" s="97"/>
      <c r="MB159" s="97"/>
      <c r="MC159" s="97"/>
      <c r="MD159" s="97"/>
      <c r="ME159" s="97"/>
      <c r="MF159" s="97"/>
      <c r="MG159" s="97"/>
      <c r="MH159" s="97"/>
      <c r="MI159" s="97"/>
      <c r="MJ159" s="97"/>
      <c r="MK159" s="97"/>
      <c r="ML159" s="97"/>
      <c r="MM159" s="97"/>
      <c r="MN159" s="97"/>
      <c r="MO159" s="97"/>
      <c r="MP159" s="97"/>
      <c r="MQ159" s="97"/>
      <c r="MR159" s="97"/>
      <c r="MS159" s="97"/>
      <c r="MT159" s="97"/>
      <c r="MU159" s="97"/>
      <c r="MV159" s="97"/>
      <c r="MW159" s="97"/>
      <c r="MX159" s="97"/>
      <c r="MY159" s="97"/>
      <c r="MZ159" s="97"/>
      <c r="NA159" s="97"/>
      <c r="NB159" s="97"/>
      <c r="NC159" s="97"/>
      <c r="ND159" s="97"/>
      <c r="NE159" s="97"/>
      <c r="NF159" s="97"/>
      <c r="NG159" s="97"/>
      <c r="NH159" s="97"/>
      <c r="NI159" s="97"/>
      <c r="NJ159" s="97"/>
      <c r="NK159" s="97"/>
      <c r="NL159" s="97"/>
      <c r="NM159" s="97"/>
      <c r="NN159" s="97"/>
      <c r="NO159" s="97"/>
      <c r="NP159" s="97"/>
      <c r="NQ159" s="97"/>
      <c r="NR159" s="97"/>
      <c r="NS159" s="97"/>
      <c r="NT159" s="97"/>
      <c r="NU159" s="97"/>
      <c r="NV159" s="97"/>
      <c r="NW159" s="97"/>
      <c r="NX159" s="97"/>
      <c r="NY159" s="97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97"/>
      <c r="OK159" s="97"/>
      <c r="OL159" s="97"/>
      <c r="OM159" s="97"/>
      <c r="ON159" s="97"/>
      <c r="OO159" s="97"/>
      <c r="OP159" s="97"/>
      <c r="OQ159" s="97"/>
      <c r="OR159" s="97"/>
      <c r="OS159" s="97"/>
      <c r="OT159" s="97"/>
      <c r="OU159" s="97"/>
      <c r="OV159" s="97"/>
      <c r="OW159" s="97"/>
      <c r="OX159" s="97"/>
      <c r="OY159" s="97"/>
      <c r="OZ159" s="97"/>
      <c r="PA159" s="97"/>
      <c r="PB159" s="97"/>
      <c r="PC159" s="97"/>
      <c r="PD159" s="97"/>
      <c r="PE159" s="97"/>
      <c r="PF159" s="97"/>
      <c r="PG159" s="97"/>
      <c r="PH159" s="97"/>
      <c r="PI159" s="97"/>
      <c r="PJ159" s="97"/>
      <c r="PK159" s="97"/>
      <c r="PL159" s="97"/>
      <c r="PM159" s="97"/>
      <c r="PN159" s="97"/>
      <c r="PO159" s="97"/>
      <c r="PP159" s="97"/>
      <c r="PQ159" s="97"/>
      <c r="PR159" s="97"/>
      <c r="PS159" s="97"/>
      <c r="PT159" s="97"/>
      <c r="PU159" s="97"/>
      <c r="PV159" s="97"/>
      <c r="PW159" s="97"/>
      <c r="PX159" s="97"/>
      <c r="PY159" s="97"/>
      <c r="PZ159" s="97"/>
      <c r="QA159" s="97"/>
      <c r="QB159" s="97"/>
      <c r="QC159" s="97"/>
      <c r="QD159" s="97"/>
      <c r="QE159" s="97"/>
      <c r="QF159" s="97"/>
      <c r="QG159" s="97"/>
      <c r="QH159" s="97"/>
      <c r="QI159" s="97"/>
      <c r="QJ159" s="97"/>
      <c r="QK159" s="97"/>
      <c r="QL159" s="97"/>
      <c r="QM159" s="97"/>
      <c r="QN159" s="97"/>
      <c r="QO159" s="97"/>
      <c r="QP159" s="97"/>
      <c r="QQ159" s="97"/>
      <c r="QR159" s="97"/>
      <c r="QS159" s="97"/>
      <c r="QT159" s="97"/>
      <c r="QU159" s="97"/>
      <c r="QV159" s="97"/>
      <c r="QW159" s="97"/>
      <c r="QX159" s="97"/>
      <c r="QY159" s="97"/>
      <c r="QZ159" s="97"/>
      <c r="RA159" s="97"/>
      <c r="RB159" s="97"/>
      <c r="RC159" s="97"/>
      <c r="RD159" s="97"/>
      <c r="RE159" s="97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  <c r="RP159" s="97"/>
      <c r="RQ159" s="97"/>
      <c r="RR159" s="97"/>
      <c r="RS159" s="97"/>
      <c r="RT159" s="97"/>
      <c r="RU159" s="97"/>
      <c r="RV159" s="97"/>
      <c r="RW159" s="97"/>
      <c r="RX159" s="97"/>
      <c r="RY159" s="97"/>
      <c r="RZ159" s="97"/>
      <c r="SA159" s="97"/>
      <c r="SB159" s="97"/>
      <c r="SC159" s="97"/>
      <c r="SD159" s="97"/>
      <c r="SE159" s="97"/>
      <c r="SF159" s="97"/>
      <c r="SG159" s="97"/>
      <c r="SH159" s="97"/>
      <c r="SI159" s="97"/>
      <c r="SJ159" s="97"/>
      <c r="SK159" s="97"/>
      <c r="SL159" s="97"/>
      <c r="SM159" s="97"/>
      <c r="SN159" s="97"/>
      <c r="SO159" s="97"/>
      <c r="SP159" s="97"/>
      <c r="SQ159" s="97"/>
      <c r="SR159" s="97"/>
      <c r="SS159" s="97"/>
      <c r="ST159" s="97"/>
      <c r="SU159" s="97"/>
      <c r="SV159" s="97"/>
      <c r="SW159" s="97"/>
      <c r="SX159" s="97"/>
      <c r="SY159" s="97"/>
      <c r="SZ159" s="97"/>
      <c r="TA159" s="97"/>
      <c r="TB159" s="97"/>
    </row>
    <row r="160" spans="1:522" s="1" customFormat="1" ht="18" customHeight="1" x14ac:dyDescent="0.2">
      <c r="A160" s="12"/>
      <c r="B160" s="11" t="s">
        <v>223</v>
      </c>
      <c r="C160" s="1">
        <v>12415</v>
      </c>
      <c r="D160" s="1">
        <v>2010</v>
      </c>
      <c r="E160" s="4" t="s">
        <v>153</v>
      </c>
      <c r="F160" s="1">
        <v>9004</v>
      </c>
      <c r="G160" s="9" t="s">
        <v>101</v>
      </c>
      <c r="H160" s="4" t="s">
        <v>227</v>
      </c>
      <c r="I160" s="1">
        <f t="shared" ref="I160:I166" si="25">SUM(K160:TB160)</f>
        <v>0</v>
      </c>
      <c r="J160" s="12">
        <f>Tabuľka3[[#This Row],[Stĺpec9]]</f>
        <v>0</v>
      </c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  <c r="IG160" s="97"/>
      <c r="IH160" s="97"/>
      <c r="II160" s="97"/>
      <c r="IJ160" s="97"/>
      <c r="IK160" s="97"/>
      <c r="IL160" s="97"/>
      <c r="IM160" s="97"/>
      <c r="IN160" s="97"/>
      <c r="IO160" s="97"/>
      <c r="IP160" s="97"/>
      <c r="IQ160" s="97"/>
      <c r="IR160" s="97"/>
      <c r="IS160" s="97"/>
      <c r="IT160" s="97"/>
      <c r="IU160" s="97"/>
      <c r="IV160" s="97"/>
      <c r="IW160" s="97"/>
      <c r="IX160" s="97"/>
      <c r="IY160" s="97"/>
      <c r="IZ160" s="97"/>
      <c r="JA160" s="97"/>
      <c r="JB160" s="97"/>
      <c r="JC160" s="97"/>
      <c r="JD160" s="97"/>
      <c r="JE160" s="97"/>
      <c r="JF160" s="97"/>
      <c r="JG160" s="97"/>
      <c r="JH160" s="97"/>
      <c r="JI160" s="97"/>
      <c r="JJ160" s="97"/>
      <c r="JK160" s="102"/>
      <c r="JL160" s="97"/>
      <c r="JM160" s="97"/>
      <c r="JN160" s="97"/>
      <c r="JO160" s="97"/>
      <c r="JP160" s="97"/>
      <c r="JQ160" s="97"/>
      <c r="JR160" s="97"/>
      <c r="JS160" s="97"/>
      <c r="JT160" s="97"/>
      <c r="JU160" s="97"/>
      <c r="JV160" s="97"/>
      <c r="JW160" s="97"/>
      <c r="JX160" s="97"/>
      <c r="JY160" s="97"/>
      <c r="JZ160" s="97"/>
      <c r="KA160" s="97"/>
      <c r="KB160" s="97"/>
      <c r="KC160" s="97"/>
      <c r="KD160" s="97"/>
      <c r="KE160" s="97"/>
      <c r="KF160" s="97"/>
      <c r="KG160" s="97"/>
      <c r="KH160" s="97"/>
      <c r="KI160" s="97"/>
      <c r="KJ160" s="97"/>
      <c r="KK160" s="97"/>
      <c r="KL160" s="97"/>
      <c r="KM160" s="97"/>
      <c r="KN160" s="97"/>
      <c r="KO160" s="97"/>
      <c r="KP160" s="97"/>
      <c r="KQ160" s="97"/>
      <c r="KR160" s="97"/>
      <c r="KS160" s="97"/>
      <c r="KT160" s="97"/>
      <c r="KU160" s="97"/>
      <c r="KV160" s="97"/>
      <c r="KW160" s="97"/>
      <c r="KX160" s="97"/>
      <c r="KY160" s="97"/>
      <c r="KZ160" s="97"/>
      <c r="LA160" s="97"/>
      <c r="LB160" s="97"/>
      <c r="LC160" s="97"/>
      <c r="LD160" s="97"/>
      <c r="LE160" s="97"/>
      <c r="LF160" s="97"/>
      <c r="LG160" s="97"/>
      <c r="LH160" s="97"/>
      <c r="LI160" s="97"/>
      <c r="LJ160" s="97"/>
      <c r="LK160" s="97"/>
      <c r="LL160" s="97"/>
      <c r="LM160" s="97"/>
      <c r="LN160" s="97"/>
      <c r="LO160" s="97"/>
      <c r="LP160" s="97"/>
      <c r="LQ160" s="97"/>
      <c r="LR160" s="97"/>
      <c r="LS160" s="97"/>
      <c r="LT160" s="97"/>
      <c r="LU160" s="97"/>
      <c r="LV160" s="97"/>
      <c r="LW160" s="97"/>
      <c r="LX160" s="97"/>
      <c r="LY160" s="97"/>
      <c r="LZ160" s="97"/>
      <c r="MA160" s="97"/>
      <c r="MB160" s="97"/>
      <c r="MC160" s="97"/>
      <c r="MD160" s="97"/>
      <c r="ME160" s="97"/>
      <c r="MF160" s="97"/>
      <c r="MG160" s="97"/>
      <c r="MH160" s="97"/>
      <c r="MI160" s="97"/>
      <c r="MJ160" s="97"/>
      <c r="MK160" s="97"/>
      <c r="ML160" s="97"/>
      <c r="MM160" s="97"/>
      <c r="MN160" s="97"/>
      <c r="MO160" s="97"/>
      <c r="MP160" s="97"/>
      <c r="MQ160" s="97"/>
      <c r="MR160" s="97"/>
      <c r="MS160" s="97"/>
      <c r="MT160" s="97"/>
      <c r="MU160" s="97"/>
      <c r="MV160" s="97"/>
      <c r="MW160" s="97"/>
      <c r="MX160" s="97"/>
      <c r="MY160" s="97"/>
      <c r="MZ160" s="97"/>
      <c r="NA160" s="97"/>
      <c r="NB160" s="97"/>
      <c r="NC160" s="97"/>
      <c r="ND160" s="97"/>
      <c r="NE160" s="97"/>
      <c r="NF160" s="97"/>
      <c r="NG160" s="97"/>
      <c r="NH160" s="97"/>
      <c r="NI160" s="97"/>
      <c r="NJ160" s="97"/>
      <c r="NK160" s="97"/>
      <c r="NL160" s="97"/>
      <c r="NM160" s="97"/>
      <c r="NN160" s="97"/>
      <c r="NO160" s="97"/>
      <c r="NP160" s="97"/>
      <c r="NQ160" s="97"/>
      <c r="NR160" s="97"/>
      <c r="NS160" s="97"/>
      <c r="NT160" s="97"/>
      <c r="NU160" s="97"/>
      <c r="NV160" s="97"/>
      <c r="NW160" s="97"/>
      <c r="NX160" s="97"/>
      <c r="NY160" s="97"/>
      <c r="NZ160" s="97"/>
      <c r="OA160" s="97"/>
      <c r="OB160" s="97"/>
      <c r="OC160" s="97"/>
      <c r="OD160" s="97"/>
      <c r="OE160" s="97"/>
      <c r="OF160" s="97"/>
      <c r="OG160" s="97"/>
      <c r="OH160" s="97"/>
      <c r="OI160" s="97"/>
      <c r="OJ160" s="97"/>
      <c r="OK160" s="97"/>
      <c r="OL160" s="97"/>
      <c r="OM160" s="97"/>
      <c r="ON160" s="97"/>
      <c r="OO160" s="97"/>
      <c r="OP160" s="97"/>
      <c r="OQ160" s="97"/>
      <c r="OR160" s="97"/>
      <c r="OS160" s="97"/>
      <c r="OT160" s="97"/>
      <c r="OU160" s="97"/>
      <c r="OV160" s="97"/>
      <c r="OW160" s="97"/>
      <c r="OX160" s="97"/>
      <c r="OY160" s="97"/>
      <c r="OZ160" s="97"/>
      <c r="PA160" s="97"/>
      <c r="PB160" s="97"/>
      <c r="PC160" s="97"/>
      <c r="PD160" s="97"/>
      <c r="PE160" s="97"/>
      <c r="PF160" s="97"/>
      <c r="PG160" s="97"/>
      <c r="PH160" s="97"/>
      <c r="PI160" s="97"/>
      <c r="PJ160" s="97"/>
      <c r="PK160" s="97"/>
      <c r="PL160" s="97"/>
      <c r="PM160" s="97"/>
      <c r="PN160" s="97"/>
      <c r="PO160" s="97"/>
      <c r="PP160" s="97"/>
      <c r="PQ160" s="97"/>
      <c r="PR160" s="97"/>
      <c r="PS160" s="97"/>
      <c r="PT160" s="97"/>
      <c r="PU160" s="97"/>
      <c r="PV160" s="97"/>
      <c r="PW160" s="97"/>
      <c r="PX160" s="97"/>
      <c r="PY160" s="97"/>
      <c r="PZ160" s="97"/>
      <c r="QA160" s="97"/>
      <c r="QB160" s="97"/>
      <c r="QC160" s="97"/>
      <c r="QD160" s="97"/>
      <c r="QE160" s="97"/>
      <c r="QF160" s="97"/>
      <c r="QG160" s="97"/>
      <c r="QH160" s="97"/>
      <c r="QI160" s="97"/>
      <c r="QJ160" s="97"/>
      <c r="QK160" s="97"/>
      <c r="QL160" s="97"/>
      <c r="QM160" s="97"/>
      <c r="QN160" s="97"/>
      <c r="QO160" s="97"/>
      <c r="QP160" s="97"/>
      <c r="QQ160" s="97"/>
      <c r="QR160" s="97"/>
      <c r="QS160" s="97"/>
      <c r="QT160" s="97"/>
      <c r="QU160" s="97"/>
      <c r="QV160" s="97"/>
      <c r="QW160" s="97"/>
      <c r="QX160" s="97"/>
      <c r="QY160" s="97"/>
      <c r="QZ160" s="97"/>
      <c r="RA160" s="97"/>
      <c r="RB160" s="97"/>
      <c r="RC160" s="97"/>
      <c r="RD160" s="97"/>
      <c r="RE160" s="97"/>
      <c r="RF160" s="97"/>
      <c r="RG160" s="97"/>
      <c r="RH160" s="97"/>
      <c r="RI160" s="97"/>
      <c r="RJ160" s="97"/>
      <c r="RK160" s="97"/>
      <c r="RL160" s="97"/>
      <c r="RM160" s="97"/>
      <c r="RN160" s="97"/>
      <c r="RO160" s="97"/>
      <c r="RP160" s="97"/>
      <c r="RQ160" s="97"/>
      <c r="RR160" s="97"/>
      <c r="RS160" s="97"/>
      <c r="RT160" s="97"/>
      <c r="RU160" s="97"/>
      <c r="RV160" s="97"/>
      <c r="RW160" s="97"/>
      <c r="RX160" s="97"/>
      <c r="RY160" s="97"/>
      <c r="RZ160" s="97"/>
      <c r="SA160" s="97"/>
      <c r="SB160" s="97"/>
      <c r="SC160" s="97"/>
      <c r="SD160" s="97"/>
      <c r="SE160" s="97"/>
      <c r="SF160" s="97"/>
      <c r="SG160" s="97"/>
      <c r="SH160" s="97"/>
      <c r="SI160" s="97"/>
      <c r="SJ160" s="97"/>
      <c r="SK160" s="97"/>
      <c r="SL160" s="97"/>
      <c r="SM160" s="97"/>
      <c r="SN160" s="97"/>
      <c r="SO160" s="97"/>
      <c r="SP160" s="97"/>
      <c r="SQ160" s="97"/>
      <c r="SR160" s="97"/>
      <c r="SS160" s="97"/>
      <c r="ST160" s="97"/>
      <c r="SU160" s="97"/>
      <c r="SV160" s="97"/>
      <c r="SW160" s="97"/>
      <c r="SX160" s="97"/>
      <c r="SY160" s="97"/>
      <c r="SZ160" s="97"/>
      <c r="TA160" s="97"/>
      <c r="TB160" s="97"/>
    </row>
    <row r="161" spans="1:522" s="1" customFormat="1" ht="18" customHeight="1" x14ac:dyDescent="0.2">
      <c r="A161" s="12"/>
      <c r="B161" s="11" t="s">
        <v>247</v>
      </c>
      <c r="C161" s="1">
        <v>10406</v>
      </c>
      <c r="D161" s="1">
        <v>2007</v>
      </c>
      <c r="E161" s="4" t="s">
        <v>246</v>
      </c>
      <c r="F161" s="9">
        <v>9607</v>
      </c>
      <c r="G161" s="9" t="s">
        <v>101</v>
      </c>
      <c r="H161" s="4" t="s">
        <v>211</v>
      </c>
      <c r="I161" s="1">
        <f>SUM(K161:TB161)</f>
        <v>0</v>
      </c>
      <c r="J161" s="12">
        <f>Tabuľka3[[#This Row],[Stĺpec9]]</f>
        <v>0</v>
      </c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102"/>
      <c r="CV161" s="102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  <c r="IG161" s="97"/>
      <c r="IH161" s="97"/>
      <c r="II161" s="97"/>
      <c r="IJ161" s="97"/>
      <c r="IK161" s="97"/>
      <c r="IL161" s="97"/>
      <c r="IM161" s="97"/>
      <c r="IN161" s="97"/>
      <c r="IO161" s="97"/>
      <c r="IP161" s="97"/>
      <c r="IQ161" s="97"/>
      <c r="IR161" s="97"/>
      <c r="IS161" s="97"/>
      <c r="IT161" s="97"/>
      <c r="IU161" s="97"/>
      <c r="IV161" s="97"/>
      <c r="IW161" s="97"/>
      <c r="IX161" s="97"/>
      <c r="IY161" s="97"/>
      <c r="IZ161" s="97"/>
      <c r="JA161" s="97"/>
      <c r="JB161" s="97"/>
      <c r="JC161" s="97"/>
      <c r="JD161" s="97"/>
      <c r="JE161" s="97"/>
      <c r="JF161" s="97"/>
      <c r="JG161" s="97"/>
      <c r="JH161" s="97"/>
      <c r="JI161" s="97"/>
      <c r="JJ161" s="97"/>
      <c r="JK161" s="97"/>
      <c r="JL161" s="97"/>
      <c r="JM161" s="97"/>
      <c r="JN161" s="97"/>
      <c r="JO161" s="97"/>
      <c r="JP161" s="97"/>
      <c r="JQ161" s="97"/>
      <c r="JR161" s="97"/>
      <c r="JS161" s="97"/>
      <c r="JT161" s="97"/>
      <c r="JU161" s="97"/>
      <c r="JV161" s="97"/>
      <c r="JW161" s="97"/>
      <c r="JX161" s="97"/>
      <c r="JY161" s="97"/>
      <c r="JZ161" s="97"/>
      <c r="KA161" s="97"/>
      <c r="KB161" s="97"/>
      <c r="KC161" s="97"/>
      <c r="KD161" s="97"/>
      <c r="KE161" s="97"/>
      <c r="KF161" s="97"/>
      <c r="KG161" s="97"/>
      <c r="KH161" s="97"/>
      <c r="KI161" s="97"/>
      <c r="KJ161" s="97"/>
      <c r="KK161" s="97"/>
      <c r="KL161" s="97"/>
      <c r="KM161" s="97"/>
      <c r="KN161" s="97"/>
      <c r="KO161" s="97"/>
      <c r="KP161" s="97"/>
      <c r="KQ161" s="97"/>
      <c r="KR161" s="97"/>
      <c r="KS161" s="97"/>
      <c r="KT161" s="97"/>
      <c r="KU161" s="97"/>
      <c r="KV161" s="97"/>
      <c r="KW161" s="97"/>
      <c r="KX161" s="97"/>
      <c r="KY161" s="97"/>
      <c r="KZ161" s="97"/>
      <c r="LA161" s="97"/>
      <c r="LB161" s="97"/>
      <c r="LC161" s="97"/>
      <c r="LD161" s="97"/>
      <c r="LE161" s="97"/>
      <c r="LF161" s="97"/>
      <c r="LG161" s="97"/>
      <c r="LH161" s="97"/>
      <c r="LI161" s="102"/>
      <c r="LJ161" s="97"/>
      <c r="LK161" s="97"/>
      <c r="LL161" s="97"/>
      <c r="LM161" s="97"/>
      <c r="LN161" s="97"/>
      <c r="LO161" s="97"/>
      <c r="LP161" s="97"/>
      <c r="LQ161" s="97"/>
      <c r="LR161" s="97"/>
      <c r="LS161" s="97"/>
      <c r="LT161" s="97"/>
      <c r="LU161" s="97"/>
      <c r="LV161" s="97"/>
      <c r="LW161" s="97"/>
      <c r="LX161" s="97"/>
      <c r="LY161" s="97"/>
      <c r="LZ161" s="97"/>
      <c r="MA161" s="97"/>
      <c r="MB161" s="97"/>
      <c r="MC161" s="97"/>
      <c r="MD161" s="97"/>
      <c r="ME161" s="97"/>
      <c r="MF161" s="97"/>
      <c r="MG161" s="97"/>
      <c r="MH161" s="97"/>
      <c r="MI161" s="97"/>
      <c r="MJ161" s="97"/>
      <c r="MK161" s="97"/>
      <c r="ML161" s="97"/>
      <c r="MM161" s="97"/>
      <c r="MN161" s="97"/>
      <c r="MO161" s="97"/>
      <c r="MP161" s="97"/>
      <c r="MQ161" s="97"/>
      <c r="MR161" s="97"/>
      <c r="MS161" s="97"/>
      <c r="MT161" s="97"/>
      <c r="MU161" s="97"/>
      <c r="MV161" s="97"/>
      <c r="MW161" s="97"/>
      <c r="MX161" s="97"/>
      <c r="MY161" s="97"/>
      <c r="MZ161" s="97"/>
      <c r="NA161" s="97"/>
      <c r="NB161" s="97"/>
      <c r="NC161" s="97"/>
      <c r="ND161" s="97"/>
      <c r="NE161" s="97"/>
      <c r="NF161" s="97"/>
      <c r="NG161" s="97"/>
      <c r="NH161" s="97"/>
      <c r="NI161" s="97"/>
      <c r="NJ161" s="97"/>
      <c r="NK161" s="97"/>
      <c r="NL161" s="97"/>
      <c r="NM161" s="97"/>
      <c r="NN161" s="97"/>
      <c r="NO161" s="97"/>
      <c r="NP161" s="97"/>
      <c r="NQ161" s="97"/>
      <c r="NR161" s="102"/>
      <c r="NS161" s="97"/>
      <c r="NT161" s="97"/>
      <c r="NU161" s="102"/>
      <c r="NV161" s="97"/>
      <c r="NW161" s="97"/>
      <c r="NX161" s="102"/>
      <c r="NY161" s="97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97"/>
      <c r="OK161" s="97"/>
      <c r="OL161" s="97"/>
      <c r="OM161" s="97"/>
      <c r="ON161" s="97"/>
      <c r="OO161" s="97"/>
      <c r="OP161" s="97"/>
      <c r="OQ161" s="97"/>
      <c r="OR161" s="97"/>
      <c r="OS161" s="97"/>
      <c r="OT161" s="97"/>
      <c r="OU161" s="97"/>
      <c r="OV161" s="97"/>
      <c r="OW161" s="97"/>
      <c r="OX161" s="97"/>
      <c r="OY161" s="97"/>
      <c r="OZ161" s="97"/>
      <c r="PA161" s="97"/>
      <c r="PB161" s="97"/>
      <c r="PC161" s="97"/>
      <c r="PD161" s="97"/>
      <c r="PE161" s="97"/>
      <c r="PF161" s="97"/>
      <c r="PG161" s="97"/>
      <c r="PH161" s="97"/>
      <c r="PI161" s="97"/>
      <c r="PJ161" s="97"/>
      <c r="PK161" s="97"/>
      <c r="PL161" s="97"/>
      <c r="PM161" s="97"/>
      <c r="PN161" s="97"/>
      <c r="PO161" s="97"/>
      <c r="PP161" s="97"/>
      <c r="PQ161" s="97"/>
      <c r="PR161" s="97"/>
      <c r="PS161" s="97"/>
      <c r="PT161" s="97"/>
      <c r="PU161" s="97"/>
      <c r="PV161" s="97"/>
      <c r="PW161" s="97"/>
      <c r="PX161" s="97"/>
      <c r="PY161" s="97"/>
      <c r="PZ161" s="97"/>
      <c r="QA161" s="97"/>
      <c r="QB161" s="97"/>
      <c r="QC161" s="97"/>
      <c r="QD161" s="97"/>
      <c r="QE161" s="97"/>
      <c r="QF161" s="97"/>
      <c r="QG161" s="97"/>
      <c r="QH161" s="97"/>
      <c r="QI161" s="97"/>
      <c r="QJ161" s="97"/>
      <c r="QK161" s="97"/>
      <c r="QL161" s="97"/>
      <c r="QM161" s="97"/>
      <c r="QN161" s="97"/>
      <c r="QO161" s="97"/>
      <c r="QP161" s="97"/>
      <c r="QQ161" s="97"/>
      <c r="QR161" s="97"/>
      <c r="QS161" s="97"/>
      <c r="QT161" s="97"/>
      <c r="QU161" s="97"/>
      <c r="QV161" s="97"/>
      <c r="QW161" s="97"/>
      <c r="QX161" s="97"/>
      <c r="QY161" s="97"/>
      <c r="QZ161" s="97"/>
      <c r="RA161" s="97"/>
      <c r="RB161" s="97"/>
      <c r="RC161" s="97"/>
      <c r="RD161" s="97"/>
      <c r="RE161" s="97"/>
      <c r="RF161" s="97"/>
      <c r="RG161" s="97"/>
      <c r="RH161" s="97"/>
      <c r="RI161" s="97"/>
      <c r="RJ161" s="97"/>
      <c r="RK161" s="97"/>
      <c r="RL161" s="97"/>
      <c r="RM161" s="97"/>
      <c r="RN161" s="97"/>
      <c r="RO161" s="97"/>
      <c r="RP161" s="97"/>
      <c r="RQ161" s="97"/>
      <c r="RR161" s="97"/>
      <c r="RS161" s="97"/>
      <c r="RT161" s="97"/>
      <c r="RU161" s="97"/>
      <c r="RV161" s="97"/>
      <c r="RW161" s="97"/>
      <c r="RX161" s="97"/>
      <c r="RY161" s="97"/>
      <c r="RZ161" s="97"/>
      <c r="SA161" s="97"/>
      <c r="SB161" s="97"/>
      <c r="SC161" s="97"/>
      <c r="SD161" s="97"/>
      <c r="SE161" s="97"/>
      <c r="SF161" s="97"/>
      <c r="SG161" s="97"/>
      <c r="SH161" s="97"/>
      <c r="SI161" s="97"/>
      <c r="SJ161" s="97"/>
      <c r="SK161" s="97"/>
      <c r="SL161" s="97"/>
      <c r="SM161" s="97"/>
      <c r="SN161" s="97"/>
      <c r="SO161" s="97"/>
      <c r="SP161" s="97"/>
      <c r="SQ161" s="97"/>
      <c r="SR161" s="97"/>
      <c r="SS161" s="97"/>
      <c r="ST161" s="97"/>
      <c r="SU161" s="97"/>
      <c r="SV161" s="97"/>
      <c r="SW161" s="97"/>
      <c r="SX161" s="97"/>
      <c r="SY161" s="97"/>
      <c r="SZ161" s="97"/>
      <c r="TA161" s="97"/>
      <c r="TB161" s="97"/>
    </row>
    <row r="162" spans="1:522" s="1" customFormat="1" ht="18" customHeight="1" x14ac:dyDescent="0.2">
      <c r="A162" s="12"/>
      <c r="B162" s="11" t="s">
        <v>490</v>
      </c>
      <c r="E162" s="4" t="s">
        <v>266</v>
      </c>
      <c r="F162" s="1">
        <v>9421</v>
      </c>
      <c r="G162" s="9" t="s">
        <v>101</v>
      </c>
      <c r="H162" s="4" t="s">
        <v>19</v>
      </c>
      <c r="I162" s="1">
        <f>SUM(K162:TB162)</f>
        <v>0</v>
      </c>
      <c r="J162" s="12">
        <f>Tabuľka3[[#This Row],[Stĺpec9]]+I163</f>
        <v>0</v>
      </c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97"/>
      <c r="EB162" s="97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  <c r="EO162" s="97"/>
      <c r="EP162" s="97"/>
      <c r="EQ162" s="97"/>
      <c r="ER162" s="97"/>
      <c r="ES162" s="97"/>
      <c r="ET162" s="97"/>
      <c r="EU162" s="97"/>
      <c r="EV162" s="97"/>
      <c r="EW162" s="97"/>
      <c r="EX162" s="97"/>
      <c r="EY162" s="97"/>
      <c r="EZ162" s="97"/>
      <c r="FA162" s="97"/>
      <c r="FB162" s="97"/>
      <c r="FC162" s="97"/>
      <c r="FD162" s="97"/>
      <c r="FE162" s="97"/>
      <c r="FF162" s="97"/>
      <c r="FG162" s="97"/>
      <c r="FH162" s="97"/>
      <c r="FI162" s="97"/>
      <c r="FJ162" s="97"/>
      <c r="FK162" s="97"/>
      <c r="FL162" s="97"/>
      <c r="FM162" s="97"/>
      <c r="FN162" s="97"/>
      <c r="FO162" s="97"/>
      <c r="FP162" s="97"/>
      <c r="FQ162" s="97"/>
      <c r="FR162" s="97"/>
      <c r="FS162" s="97"/>
      <c r="FT162" s="97"/>
      <c r="FU162" s="97"/>
      <c r="FV162" s="97"/>
      <c r="FW162" s="97"/>
      <c r="FX162" s="97"/>
      <c r="FY162" s="97"/>
      <c r="FZ162" s="97"/>
      <c r="GA162" s="97"/>
      <c r="GB162" s="97"/>
      <c r="GC162" s="97"/>
      <c r="GD162" s="97"/>
      <c r="GE162" s="97"/>
      <c r="GF162" s="97"/>
      <c r="GG162" s="97"/>
      <c r="GH162" s="97"/>
      <c r="GI162" s="97"/>
      <c r="GJ162" s="97"/>
      <c r="GK162" s="97"/>
      <c r="GL162" s="97"/>
      <c r="GM162" s="97"/>
      <c r="GN162" s="97"/>
      <c r="GO162" s="97"/>
      <c r="GP162" s="97"/>
      <c r="GQ162" s="97"/>
      <c r="GR162" s="97"/>
      <c r="GS162" s="97"/>
      <c r="GT162" s="97"/>
      <c r="GU162" s="97"/>
      <c r="GV162" s="97"/>
      <c r="GW162" s="97"/>
      <c r="GX162" s="97"/>
      <c r="GY162" s="97"/>
      <c r="GZ162" s="97"/>
      <c r="HA162" s="97"/>
      <c r="HB162" s="97"/>
      <c r="HC162" s="97"/>
      <c r="HD162" s="97"/>
      <c r="HE162" s="97"/>
      <c r="HF162" s="97"/>
      <c r="HG162" s="97"/>
      <c r="HH162" s="97"/>
      <c r="HI162" s="97"/>
      <c r="HJ162" s="97"/>
      <c r="HK162" s="97"/>
      <c r="HL162" s="97"/>
      <c r="HM162" s="97"/>
      <c r="HN162" s="97"/>
      <c r="HO162" s="97"/>
      <c r="HP162" s="97"/>
      <c r="HQ162" s="97"/>
      <c r="HR162" s="97"/>
      <c r="HS162" s="97"/>
      <c r="HT162" s="97"/>
      <c r="HU162" s="97"/>
      <c r="HV162" s="97"/>
      <c r="HW162" s="97"/>
      <c r="HX162" s="97"/>
      <c r="HY162" s="97"/>
      <c r="HZ162" s="97"/>
      <c r="IA162" s="97"/>
      <c r="IB162" s="97"/>
      <c r="IC162" s="97"/>
      <c r="ID162" s="97"/>
      <c r="IE162" s="97"/>
      <c r="IF162" s="97"/>
      <c r="IG162" s="97"/>
      <c r="IH162" s="97"/>
      <c r="II162" s="97"/>
      <c r="IJ162" s="97"/>
      <c r="IK162" s="97"/>
      <c r="IL162" s="97"/>
      <c r="IM162" s="97"/>
      <c r="IN162" s="97"/>
      <c r="IO162" s="97"/>
      <c r="IP162" s="97"/>
      <c r="IQ162" s="97"/>
      <c r="IR162" s="97"/>
      <c r="IS162" s="97"/>
      <c r="IT162" s="97"/>
      <c r="IU162" s="97"/>
      <c r="IV162" s="97"/>
      <c r="IW162" s="97"/>
      <c r="IX162" s="97"/>
      <c r="IY162" s="97"/>
      <c r="IZ162" s="97"/>
      <c r="JA162" s="97"/>
      <c r="JB162" s="97"/>
      <c r="JC162" s="97"/>
      <c r="JD162" s="97"/>
      <c r="JE162" s="97"/>
      <c r="JF162" s="97"/>
      <c r="JG162" s="97"/>
      <c r="JH162" s="97"/>
      <c r="JI162" s="97"/>
      <c r="JJ162" s="97"/>
      <c r="JK162" s="97"/>
      <c r="JL162" s="97"/>
      <c r="JM162" s="97"/>
      <c r="JN162" s="97"/>
      <c r="JO162" s="97"/>
      <c r="JP162" s="97"/>
      <c r="JQ162" s="97"/>
      <c r="JR162" s="97"/>
      <c r="JS162" s="97"/>
      <c r="JT162" s="97"/>
      <c r="JU162" s="97"/>
      <c r="JV162" s="97"/>
      <c r="JW162" s="97"/>
      <c r="JX162" s="97"/>
      <c r="JY162" s="97"/>
      <c r="JZ162" s="97"/>
      <c r="KA162" s="97"/>
      <c r="KB162" s="97"/>
      <c r="KC162" s="97"/>
      <c r="KD162" s="97"/>
      <c r="KE162" s="97"/>
      <c r="KF162" s="97"/>
      <c r="KG162" s="97"/>
      <c r="KH162" s="97"/>
      <c r="KI162" s="97"/>
      <c r="KJ162" s="97"/>
      <c r="KK162" s="97"/>
      <c r="KL162" s="97"/>
      <c r="KM162" s="97"/>
      <c r="KN162" s="97"/>
      <c r="KO162" s="97"/>
      <c r="KP162" s="97"/>
      <c r="KQ162" s="97"/>
      <c r="KR162" s="97"/>
      <c r="KS162" s="97"/>
      <c r="KT162" s="97"/>
      <c r="KU162" s="97"/>
      <c r="KV162" s="97"/>
      <c r="KW162" s="97"/>
      <c r="KX162" s="97"/>
      <c r="KY162" s="97"/>
      <c r="KZ162" s="97"/>
      <c r="LA162" s="97"/>
      <c r="LB162" s="97"/>
      <c r="LC162" s="97"/>
      <c r="LD162" s="97"/>
      <c r="LE162" s="97"/>
      <c r="LF162" s="97"/>
      <c r="LG162" s="97"/>
      <c r="LH162" s="97"/>
      <c r="LI162" s="97"/>
      <c r="LJ162" s="97"/>
      <c r="LK162" s="97"/>
      <c r="LL162" s="97"/>
      <c r="LM162" s="97"/>
      <c r="LN162" s="97"/>
      <c r="LO162" s="97"/>
      <c r="LP162" s="97"/>
      <c r="LQ162" s="97"/>
      <c r="LR162" s="97"/>
      <c r="LS162" s="97"/>
      <c r="LT162" s="97"/>
      <c r="LU162" s="97"/>
      <c r="LV162" s="97"/>
      <c r="LW162" s="97"/>
      <c r="LX162" s="97"/>
      <c r="LY162" s="97"/>
      <c r="LZ162" s="97"/>
      <c r="MA162" s="97"/>
      <c r="MB162" s="97"/>
      <c r="MC162" s="97"/>
      <c r="MD162" s="97"/>
      <c r="ME162" s="97"/>
      <c r="MF162" s="97"/>
      <c r="MG162" s="97"/>
      <c r="MH162" s="97"/>
      <c r="MI162" s="97"/>
      <c r="MJ162" s="97"/>
      <c r="MK162" s="97"/>
      <c r="ML162" s="97"/>
      <c r="MM162" s="97"/>
      <c r="MN162" s="97"/>
      <c r="MO162" s="97"/>
      <c r="MP162" s="97"/>
      <c r="MQ162" s="97"/>
      <c r="MR162" s="97"/>
      <c r="MS162" s="97"/>
      <c r="MT162" s="97"/>
      <c r="MU162" s="97"/>
      <c r="MV162" s="97"/>
      <c r="MW162" s="97"/>
      <c r="MX162" s="97"/>
      <c r="MY162" s="97"/>
      <c r="MZ162" s="97"/>
      <c r="NA162" s="97"/>
      <c r="NB162" s="97"/>
      <c r="NC162" s="97"/>
      <c r="ND162" s="97"/>
      <c r="NE162" s="97"/>
      <c r="NF162" s="97"/>
      <c r="NG162" s="97"/>
      <c r="NH162" s="97"/>
      <c r="NI162" s="97"/>
      <c r="NJ162" s="97"/>
      <c r="NK162" s="97"/>
      <c r="NL162" s="97"/>
      <c r="NM162" s="97"/>
      <c r="NN162" s="97"/>
      <c r="NO162" s="97"/>
      <c r="NP162" s="97"/>
      <c r="NQ162" s="97"/>
      <c r="NR162" s="97"/>
      <c r="NS162" s="97"/>
      <c r="NT162" s="97"/>
      <c r="NU162" s="97"/>
      <c r="NV162" s="97"/>
      <c r="NW162" s="97"/>
      <c r="NX162" s="97"/>
      <c r="NY162" s="97"/>
      <c r="NZ162" s="97"/>
      <c r="OA162" s="97"/>
      <c r="OB162" s="97"/>
      <c r="OC162" s="97"/>
      <c r="OD162" s="97"/>
      <c r="OE162" s="97"/>
      <c r="OF162" s="97"/>
      <c r="OG162" s="97"/>
      <c r="OH162" s="97"/>
      <c r="OI162" s="97"/>
      <c r="OJ162" s="97"/>
      <c r="OK162" s="97"/>
      <c r="OL162" s="97"/>
      <c r="OM162" s="97"/>
      <c r="ON162" s="97"/>
      <c r="OO162" s="97"/>
      <c r="OP162" s="97"/>
      <c r="OQ162" s="97"/>
      <c r="OR162" s="97"/>
      <c r="OS162" s="97"/>
      <c r="OT162" s="97"/>
      <c r="OU162" s="97"/>
      <c r="OV162" s="97"/>
      <c r="OW162" s="97"/>
      <c r="OX162" s="97"/>
      <c r="OY162" s="97"/>
      <c r="OZ162" s="97"/>
      <c r="PA162" s="97"/>
      <c r="PB162" s="97"/>
      <c r="PC162" s="97"/>
      <c r="PD162" s="97"/>
      <c r="PE162" s="97"/>
      <c r="PF162" s="97"/>
      <c r="PG162" s="97"/>
      <c r="PH162" s="97"/>
      <c r="PI162" s="97"/>
      <c r="PJ162" s="97"/>
      <c r="PK162" s="97"/>
      <c r="PL162" s="97"/>
      <c r="PM162" s="97"/>
      <c r="PN162" s="97"/>
      <c r="PO162" s="97"/>
      <c r="PP162" s="97"/>
      <c r="PQ162" s="97"/>
      <c r="PR162" s="97"/>
      <c r="PS162" s="97"/>
      <c r="PT162" s="97"/>
      <c r="PU162" s="97"/>
      <c r="PV162" s="97"/>
      <c r="PW162" s="97"/>
      <c r="PX162" s="97"/>
      <c r="PY162" s="97"/>
      <c r="PZ162" s="97"/>
      <c r="QA162" s="97"/>
      <c r="QB162" s="97"/>
      <c r="QC162" s="97"/>
      <c r="QD162" s="97"/>
      <c r="QE162" s="97"/>
      <c r="QF162" s="97"/>
      <c r="QG162" s="97"/>
      <c r="QH162" s="97"/>
      <c r="QI162" s="97"/>
      <c r="QJ162" s="97"/>
      <c r="QK162" s="97"/>
      <c r="QL162" s="97"/>
      <c r="QM162" s="97"/>
      <c r="QN162" s="97"/>
      <c r="QO162" s="97"/>
      <c r="QP162" s="97"/>
      <c r="QQ162" s="97"/>
      <c r="QR162" s="97"/>
      <c r="QS162" s="97"/>
      <c r="QT162" s="97"/>
      <c r="QU162" s="97"/>
      <c r="QV162" s="97"/>
      <c r="QW162" s="97"/>
      <c r="QX162" s="97"/>
      <c r="QY162" s="97"/>
      <c r="QZ162" s="97"/>
      <c r="RA162" s="97"/>
      <c r="RB162" s="97"/>
      <c r="RC162" s="97"/>
      <c r="RD162" s="97"/>
      <c r="RE162" s="97"/>
      <c r="RF162" s="97"/>
      <c r="RG162" s="97"/>
      <c r="RH162" s="97"/>
      <c r="RI162" s="97"/>
      <c r="RJ162" s="97"/>
      <c r="RK162" s="97"/>
      <c r="RL162" s="97"/>
      <c r="RM162" s="97"/>
      <c r="RN162" s="97"/>
      <c r="RO162" s="97"/>
      <c r="RP162" s="97"/>
      <c r="RQ162" s="97"/>
      <c r="RR162" s="97"/>
      <c r="RS162" s="97"/>
      <c r="RT162" s="97"/>
      <c r="RU162" s="97"/>
      <c r="RV162" s="97"/>
      <c r="RW162" s="97"/>
      <c r="RX162" s="97"/>
      <c r="RY162" s="97"/>
      <c r="RZ162" s="97"/>
      <c r="SA162" s="97"/>
      <c r="SB162" s="97"/>
      <c r="SC162" s="97"/>
      <c r="SD162" s="102"/>
      <c r="SE162" s="97"/>
      <c r="SF162" s="97"/>
      <c r="SG162" s="97"/>
      <c r="SH162" s="97"/>
      <c r="SI162" s="97"/>
      <c r="SJ162" s="97"/>
      <c r="SK162" s="97"/>
      <c r="SL162" s="97"/>
      <c r="SM162" s="97"/>
      <c r="SN162" s="97"/>
      <c r="SO162" s="97"/>
      <c r="SP162" s="97"/>
      <c r="SQ162" s="97"/>
      <c r="SR162" s="97"/>
      <c r="SS162" s="97"/>
      <c r="ST162" s="97"/>
      <c r="SU162" s="97"/>
      <c r="SV162" s="97"/>
      <c r="SW162" s="97"/>
      <c r="SX162" s="97"/>
      <c r="SY162" s="97"/>
      <c r="SZ162" s="97"/>
      <c r="TA162" s="97"/>
      <c r="TB162" s="97"/>
    </row>
    <row r="163" spans="1:522" s="1" customFormat="1" ht="18" customHeight="1" x14ac:dyDescent="0.2">
      <c r="A163" s="12"/>
      <c r="B163" s="11"/>
      <c r="E163" s="4" t="s">
        <v>265</v>
      </c>
      <c r="F163" s="1">
        <v>9077</v>
      </c>
      <c r="G163" s="9" t="s">
        <v>96</v>
      </c>
      <c r="I163" s="1">
        <f>SUM(K163:TB163)</f>
        <v>0</v>
      </c>
      <c r="J163" s="12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  <c r="DJ163" s="97"/>
      <c r="DK163" s="97"/>
      <c r="DL163" s="97"/>
      <c r="DM163" s="97"/>
      <c r="DN163" s="97"/>
      <c r="DO163" s="97"/>
      <c r="DP163" s="97"/>
      <c r="DQ163" s="97"/>
      <c r="DR163" s="97"/>
      <c r="DS163" s="97"/>
      <c r="DT163" s="97"/>
      <c r="DU163" s="97"/>
      <c r="DV163" s="97"/>
      <c r="DW163" s="97"/>
      <c r="DX163" s="97"/>
      <c r="DY163" s="97"/>
      <c r="DZ163" s="97"/>
      <c r="EA163" s="97"/>
      <c r="EB163" s="97"/>
      <c r="EC163" s="97"/>
      <c r="ED163" s="97"/>
      <c r="EE163" s="97"/>
      <c r="EF163" s="97"/>
      <c r="EG163" s="97"/>
      <c r="EH163" s="97"/>
      <c r="EI163" s="97"/>
      <c r="EJ163" s="97"/>
      <c r="EK163" s="97"/>
      <c r="EL163" s="97"/>
      <c r="EM163" s="97"/>
      <c r="EN163" s="97"/>
      <c r="EO163" s="97"/>
      <c r="EP163" s="97"/>
      <c r="EQ163" s="97"/>
      <c r="ER163" s="97"/>
      <c r="ES163" s="97"/>
      <c r="ET163" s="97"/>
      <c r="EU163" s="97"/>
      <c r="EV163" s="97"/>
      <c r="EW163" s="97"/>
      <c r="EX163" s="97"/>
      <c r="EY163" s="97"/>
      <c r="EZ163" s="97"/>
      <c r="FA163" s="97"/>
      <c r="FB163" s="97"/>
      <c r="FC163" s="97"/>
      <c r="FD163" s="97"/>
      <c r="FE163" s="97"/>
      <c r="FF163" s="97"/>
      <c r="FG163" s="97"/>
      <c r="FH163" s="97"/>
      <c r="FI163" s="97"/>
      <c r="FJ163" s="97"/>
      <c r="FK163" s="97"/>
      <c r="FL163" s="97"/>
      <c r="FM163" s="97"/>
      <c r="FN163" s="97"/>
      <c r="FO163" s="97"/>
      <c r="FP163" s="97"/>
      <c r="FQ163" s="97"/>
      <c r="FR163" s="97"/>
      <c r="FS163" s="97"/>
      <c r="FT163" s="97"/>
      <c r="FU163" s="97"/>
      <c r="FV163" s="97"/>
      <c r="FW163" s="97"/>
      <c r="FX163" s="97"/>
      <c r="FY163" s="97"/>
      <c r="FZ163" s="97"/>
      <c r="GA163" s="97"/>
      <c r="GB163" s="97"/>
      <c r="GC163" s="97"/>
      <c r="GD163" s="97"/>
      <c r="GE163" s="97"/>
      <c r="GF163" s="97"/>
      <c r="GG163" s="97"/>
      <c r="GH163" s="97"/>
      <c r="GI163" s="97"/>
      <c r="GJ163" s="97"/>
      <c r="GK163" s="97"/>
      <c r="GL163" s="97"/>
      <c r="GM163" s="97"/>
      <c r="GN163" s="97"/>
      <c r="GO163" s="97"/>
      <c r="GP163" s="97"/>
      <c r="GQ163" s="97"/>
      <c r="GR163" s="97"/>
      <c r="GS163" s="97"/>
      <c r="GT163" s="97"/>
      <c r="GU163" s="97"/>
      <c r="GV163" s="97"/>
      <c r="GW163" s="97"/>
      <c r="GX163" s="97"/>
      <c r="GY163" s="97"/>
      <c r="GZ163" s="97"/>
      <c r="HA163" s="97"/>
      <c r="HB163" s="97"/>
      <c r="HC163" s="97"/>
      <c r="HD163" s="97"/>
      <c r="HE163" s="97"/>
      <c r="HF163" s="97"/>
      <c r="HG163" s="97"/>
      <c r="HH163" s="97"/>
      <c r="HI163" s="97"/>
      <c r="HJ163" s="97"/>
      <c r="HK163" s="97"/>
      <c r="HL163" s="97"/>
      <c r="HM163" s="97"/>
      <c r="HN163" s="97"/>
      <c r="HO163" s="97"/>
      <c r="HP163" s="97"/>
      <c r="HQ163" s="97"/>
      <c r="HR163" s="97"/>
      <c r="HS163" s="97"/>
      <c r="HT163" s="97"/>
      <c r="HU163" s="97"/>
      <c r="HV163" s="97"/>
      <c r="HW163" s="97"/>
      <c r="HX163" s="97"/>
      <c r="HY163" s="97"/>
      <c r="HZ163" s="97"/>
      <c r="IA163" s="97"/>
      <c r="IB163" s="97"/>
      <c r="IC163" s="97"/>
      <c r="ID163" s="97"/>
      <c r="IE163" s="97"/>
      <c r="IF163" s="97"/>
      <c r="IG163" s="97"/>
      <c r="IH163" s="97"/>
      <c r="II163" s="97"/>
      <c r="IJ163" s="97"/>
      <c r="IK163" s="97"/>
      <c r="IL163" s="97"/>
      <c r="IM163" s="97"/>
      <c r="IN163" s="97"/>
      <c r="IO163" s="97"/>
      <c r="IP163" s="97"/>
      <c r="IQ163" s="97"/>
      <c r="IR163" s="97"/>
      <c r="IS163" s="97"/>
      <c r="IT163" s="97"/>
      <c r="IU163" s="97"/>
      <c r="IV163" s="97"/>
      <c r="IW163" s="97"/>
      <c r="IX163" s="97"/>
      <c r="IY163" s="97"/>
      <c r="IZ163" s="97"/>
      <c r="JA163" s="97"/>
      <c r="JB163" s="97"/>
      <c r="JC163" s="97"/>
      <c r="JD163" s="97"/>
      <c r="JE163" s="97"/>
      <c r="JF163" s="97"/>
      <c r="JG163" s="97"/>
      <c r="JH163" s="97"/>
      <c r="JI163" s="97"/>
      <c r="JJ163" s="97"/>
      <c r="JK163" s="97"/>
      <c r="JL163" s="97"/>
      <c r="JM163" s="97"/>
      <c r="JN163" s="97"/>
      <c r="JO163" s="97"/>
      <c r="JP163" s="97"/>
      <c r="JQ163" s="97"/>
      <c r="JR163" s="97"/>
      <c r="JS163" s="97"/>
      <c r="JT163" s="97"/>
      <c r="JU163" s="97"/>
      <c r="JV163" s="97"/>
      <c r="JW163" s="97"/>
      <c r="JX163" s="97"/>
      <c r="JY163" s="97"/>
      <c r="JZ163" s="97"/>
      <c r="KA163" s="97"/>
      <c r="KB163" s="97"/>
      <c r="KC163" s="97"/>
      <c r="KD163" s="97"/>
      <c r="KE163" s="97"/>
      <c r="KF163" s="97"/>
      <c r="KG163" s="97"/>
      <c r="KH163" s="97"/>
      <c r="KI163" s="97"/>
      <c r="KJ163" s="97"/>
      <c r="KK163" s="97"/>
      <c r="KL163" s="97"/>
      <c r="KM163" s="97"/>
      <c r="KN163" s="97"/>
      <c r="KO163" s="97"/>
      <c r="KP163" s="97"/>
      <c r="KQ163" s="97"/>
      <c r="KR163" s="97"/>
      <c r="KS163" s="97"/>
      <c r="KT163" s="97"/>
      <c r="KU163" s="97"/>
      <c r="KV163" s="97"/>
      <c r="KW163" s="97"/>
      <c r="KX163" s="97"/>
      <c r="KY163" s="97"/>
      <c r="KZ163" s="97"/>
      <c r="LA163" s="97"/>
      <c r="LB163" s="97"/>
      <c r="LC163" s="97"/>
      <c r="LD163" s="97"/>
      <c r="LE163" s="97"/>
      <c r="LF163" s="97"/>
      <c r="LG163" s="97"/>
      <c r="LH163" s="97"/>
      <c r="LI163" s="97"/>
      <c r="LJ163" s="97"/>
      <c r="LK163" s="97"/>
      <c r="LL163" s="97"/>
      <c r="LM163" s="97"/>
      <c r="LN163" s="97"/>
      <c r="LO163" s="97"/>
      <c r="LP163" s="97"/>
      <c r="LQ163" s="97"/>
      <c r="LR163" s="97"/>
      <c r="LS163" s="97"/>
      <c r="LT163" s="97"/>
      <c r="LU163" s="97"/>
      <c r="LV163" s="97"/>
      <c r="LW163" s="97"/>
      <c r="LX163" s="97"/>
      <c r="LY163" s="97"/>
      <c r="LZ163" s="97"/>
      <c r="MA163" s="97"/>
      <c r="MB163" s="97"/>
      <c r="MC163" s="97"/>
      <c r="MD163" s="97"/>
      <c r="ME163" s="97"/>
      <c r="MF163" s="97"/>
      <c r="MG163" s="97"/>
      <c r="MH163" s="97"/>
      <c r="MI163" s="97"/>
      <c r="MJ163" s="97"/>
      <c r="MK163" s="97"/>
      <c r="ML163" s="97"/>
      <c r="MM163" s="97"/>
      <c r="MN163" s="97"/>
      <c r="MO163" s="97"/>
      <c r="MP163" s="97"/>
      <c r="MQ163" s="97"/>
      <c r="MR163" s="97"/>
      <c r="MS163" s="97"/>
      <c r="MT163" s="97"/>
      <c r="MU163" s="97"/>
      <c r="MV163" s="97"/>
      <c r="MW163" s="97"/>
      <c r="MX163" s="97"/>
      <c r="MY163" s="97"/>
      <c r="MZ163" s="97"/>
      <c r="NA163" s="97"/>
      <c r="NB163" s="97"/>
      <c r="NC163" s="97"/>
      <c r="ND163" s="97"/>
      <c r="NE163" s="97"/>
      <c r="NF163" s="97"/>
      <c r="NG163" s="97"/>
      <c r="NH163" s="97"/>
      <c r="NI163" s="97"/>
      <c r="NJ163" s="97"/>
      <c r="NK163" s="97"/>
      <c r="NL163" s="97"/>
      <c r="NM163" s="97"/>
      <c r="NN163" s="97"/>
      <c r="NO163" s="97"/>
      <c r="NP163" s="97"/>
      <c r="NQ163" s="97"/>
      <c r="NR163" s="97"/>
      <c r="NS163" s="97"/>
      <c r="NT163" s="97"/>
      <c r="NU163" s="97"/>
      <c r="NV163" s="97"/>
      <c r="NW163" s="97"/>
      <c r="NX163" s="97"/>
      <c r="NY163" s="97"/>
      <c r="NZ163" s="97"/>
      <c r="OA163" s="97"/>
      <c r="OB163" s="97"/>
      <c r="OC163" s="97"/>
      <c r="OD163" s="97"/>
      <c r="OE163" s="97"/>
      <c r="OF163" s="97"/>
      <c r="OG163" s="97"/>
      <c r="OH163" s="97"/>
      <c r="OI163" s="97"/>
      <c r="OJ163" s="97"/>
      <c r="OK163" s="97"/>
      <c r="OL163" s="97"/>
      <c r="OM163" s="97"/>
      <c r="ON163" s="97"/>
      <c r="OO163" s="97"/>
      <c r="OP163" s="97"/>
      <c r="OQ163" s="97"/>
      <c r="OR163" s="97"/>
      <c r="OS163" s="97"/>
      <c r="OT163" s="97"/>
      <c r="OU163" s="97"/>
      <c r="OV163" s="97"/>
      <c r="OW163" s="97"/>
      <c r="OX163" s="97"/>
      <c r="OY163" s="97"/>
      <c r="OZ163" s="97"/>
      <c r="PA163" s="97"/>
      <c r="PB163" s="97"/>
      <c r="PC163" s="97"/>
      <c r="PD163" s="97"/>
      <c r="PE163" s="97"/>
      <c r="PF163" s="97"/>
      <c r="PG163" s="97"/>
      <c r="PH163" s="97"/>
      <c r="PI163" s="97"/>
      <c r="PJ163" s="97"/>
      <c r="PK163" s="97"/>
      <c r="PL163" s="97"/>
      <c r="PM163" s="97"/>
      <c r="PN163" s="97"/>
      <c r="PO163" s="97"/>
      <c r="PP163" s="97"/>
      <c r="PQ163" s="97"/>
      <c r="PR163" s="97"/>
      <c r="PS163" s="97"/>
      <c r="PT163" s="97"/>
      <c r="PU163" s="97"/>
      <c r="PV163" s="97"/>
      <c r="PW163" s="97"/>
      <c r="PX163" s="97"/>
      <c r="PY163" s="97"/>
      <c r="PZ163" s="97"/>
      <c r="QA163" s="97"/>
      <c r="QB163" s="97"/>
      <c r="QC163" s="97"/>
      <c r="QD163" s="97"/>
      <c r="QE163" s="97"/>
      <c r="QF163" s="97"/>
      <c r="QG163" s="97"/>
      <c r="QH163" s="97"/>
      <c r="QI163" s="97"/>
      <c r="QJ163" s="97"/>
      <c r="QK163" s="97"/>
      <c r="QL163" s="97"/>
      <c r="QM163" s="97"/>
      <c r="QN163" s="97"/>
      <c r="QO163" s="97"/>
      <c r="QP163" s="97"/>
      <c r="QQ163" s="97"/>
      <c r="QR163" s="97"/>
      <c r="QS163" s="97"/>
      <c r="QT163" s="97"/>
      <c r="QU163" s="97"/>
      <c r="QV163" s="97"/>
      <c r="QW163" s="97"/>
      <c r="QX163" s="97"/>
      <c r="QY163" s="97"/>
      <c r="QZ163" s="97"/>
      <c r="RA163" s="97"/>
      <c r="RB163" s="97"/>
      <c r="RC163" s="97"/>
      <c r="RD163" s="97"/>
      <c r="RE163" s="97"/>
      <c r="RF163" s="97"/>
      <c r="RG163" s="97"/>
      <c r="RH163" s="97"/>
      <c r="RI163" s="97"/>
      <c r="RJ163" s="97"/>
      <c r="RK163" s="97"/>
      <c r="RL163" s="97"/>
      <c r="RM163" s="97"/>
      <c r="RN163" s="97"/>
      <c r="RO163" s="97"/>
      <c r="RP163" s="97"/>
      <c r="RQ163" s="97"/>
      <c r="RR163" s="97"/>
      <c r="RS163" s="97"/>
      <c r="RT163" s="97"/>
      <c r="RU163" s="97"/>
      <c r="RV163" s="97"/>
      <c r="RW163" s="97"/>
      <c r="RX163" s="97"/>
      <c r="RY163" s="97"/>
      <c r="RZ163" s="97"/>
      <c r="SA163" s="97"/>
      <c r="SB163" s="97"/>
      <c r="SC163" s="97"/>
      <c r="SD163" s="97"/>
      <c r="SE163" s="97"/>
      <c r="SF163" s="97"/>
      <c r="SG163" s="97"/>
      <c r="SH163" s="97"/>
      <c r="SI163" s="97"/>
      <c r="SJ163" s="97"/>
      <c r="SK163" s="97"/>
      <c r="SL163" s="97"/>
      <c r="SM163" s="97"/>
      <c r="SN163" s="97"/>
      <c r="SO163" s="97"/>
      <c r="SP163" s="97"/>
      <c r="SQ163" s="97"/>
      <c r="SR163" s="97"/>
      <c r="SS163" s="97"/>
      <c r="ST163" s="97"/>
      <c r="SU163" s="97"/>
      <c r="SV163" s="97"/>
      <c r="SW163" s="97"/>
      <c r="SX163" s="97"/>
      <c r="SY163" s="97"/>
      <c r="SZ163" s="97"/>
      <c r="TA163" s="97"/>
      <c r="TB163" s="97"/>
    </row>
    <row r="164" spans="1:522" s="1" customFormat="1" ht="18" customHeight="1" x14ac:dyDescent="0.2">
      <c r="A164" s="12"/>
      <c r="B164" s="11" t="s">
        <v>397</v>
      </c>
      <c r="C164" s="1">
        <v>12718</v>
      </c>
      <c r="D164" s="1">
        <v>2019</v>
      </c>
      <c r="E164" s="4" t="s">
        <v>396</v>
      </c>
      <c r="F164" s="1">
        <v>4264</v>
      </c>
      <c r="G164" s="9" t="s">
        <v>98</v>
      </c>
      <c r="H164" s="4" t="s">
        <v>13</v>
      </c>
      <c r="I164" s="1">
        <f t="shared" si="25"/>
        <v>0</v>
      </c>
      <c r="J164" s="12">
        <f>Tabuľka3[[#This Row],[Stĺpec9]]</f>
        <v>0</v>
      </c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  <c r="DA164" s="97"/>
      <c r="DB164" s="97"/>
      <c r="DC164" s="97"/>
      <c r="DD164" s="97"/>
      <c r="DE164" s="97"/>
      <c r="DF164" s="97"/>
      <c r="DG164" s="97"/>
      <c r="DH164" s="97"/>
      <c r="DI164" s="97"/>
      <c r="DJ164" s="97"/>
      <c r="DK164" s="97"/>
      <c r="DL164" s="97"/>
      <c r="DM164" s="97"/>
      <c r="DN164" s="97"/>
      <c r="DO164" s="97"/>
      <c r="DP164" s="97"/>
      <c r="DQ164" s="97"/>
      <c r="DR164" s="97"/>
      <c r="DS164" s="97"/>
      <c r="DT164" s="97"/>
      <c r="DU164" s="97"/>
      <c r="DV164" s="97"/>
      <c r="DW164" s="97"/>
      <c r="DX164" s="97"/>
      <c r="DY164" s="97"/>
      <c r="DZ164" s="97"/>
      <c r="EA164" s="97"/>
      <c r="EB164" s="97"/>
      <c r="EC164" s="97"/>
      <c r="ED164" s="97"/>
      <c r="EE164" s="97"/>
      <c r="EF164" s="97"/>
      <c r="EG164" s="97"/>
      <c r="EH164" s="97"/>
      <c r="EI164" s="97"/>
      <c r="EJ164" s="97"/>
      <c r="EK164" s="97"/>
      <c r="EL164" s="97"/>
      <c r="EM164" s="97"/>
      <c r="EN164" s="97"/>
      <c r="EO164" s="97"/>
      <c r="EP164" s="97"/>
      <c r="EQ164" s="97"/>
      <c r="ER164" s="97"/>
      <c r="ES164" s="97"/>
      <c r="ET164" s="97"/>
      <c r="EU164" s="97"/>
      <c r="EV164" s="97"/>
      <c r="EW164" s="97"/>
      <c r="EX164" s="97"/>
      <c r="EY164" s="97"/>
      <c r="EZ164" s="97"/>
      <c r="FA164" s="97"/>
      <c r="FB164" s="97"/>
      <c r="FC164" s="97"/>
      <c r="FD164" s="97"/>
      <c r="FE164" s="97"/>
      <c r="FF164" s="97"/>
      <c r="FG164" s="97"/>
      <c r="FH164" s="97"/>
      <c r="FI164" s="97"/>
      <c r="FJ164" s="97"/>
      <c r="FK164" s="97"/>
      <c r="FL164" s="97"/>
      <c r="FM164" s="97"/>
      <c r="FN164" s="97"/>
      <c r="FO164" s="97"/>
      <c r="FP164" s="97"/>
      <c r="FQ164" s="97"/>
      <c r="FR164" s="97"/>
      <c r="FS164" s="97"/>
      <c r="FT164" s="97"/>
      <c r="FU164" s="97"/>
      <c r="FV164" s="97"/>
      <c r="FW164" s="97"/>
      <c r="FX164" s="97"/>
      <c r="FY164" s="97"/>
      <c r="FZ164" s="97"/>
      <c r="GA164" s="97"/>
      <c r="GB164" s="97"/>
      <c r="GC164" s="97"/>
      <c r="GD164" s="97"/>
      <c r="GE164" s="97"/>
      <c r="GF164" s="97"/>
      <c r="GG164" s="97"/>
      <c r="GH164" s="97"/>
      <c r="GI164" s="97"/>
      <c r="GJ164" s="97"/>
      <c r="GK164" s="97"/>
      <c r="GL164" s="97"/>
      <c r="GM164" s="97"/>
      <c r="GN164" s="97"/>
      <c r="GO164" s="97"/>
      <c r="GP164" s="97"/>
      <c r="GQ164" s="97"/>
      <c r="GR164" s="97"/>
      <c r="GS164" s="97"/>
      <c r="GT164" s="97"/>
      <c r="GU164" s="97"/>
      <c r="GV164" s="97"/>
      <c r="GW164" s="97"/>
      <c r="GX164" s="97"/>
      <c r="GY164" s="97"/>
      <c r="GZ164" s="97"/>
      <c r="HA164" s="97"/>
      <c r="HB164" s="97"/>
      <c r="HC164" s="97"/>
      <c r="HD164" s="97"/>
      <c r="HE164" s="97"/>
      <c r="HF164" s="97"/>
      <c r="HG164" s="97"/>
      <c r="HH164" s="97"/>
      <c r="HI164" s="97"/>
      <c r="HJ164" s="97"/>
      <c r="HK164" s="97"/>
      <c r="HL164" s="97"/>
      <c r="HM164" s="97"/>
      <c r="HN164" s="97"/>
      <c r="HO164" s="97"/>
      <c r="HP164" s="97"/>
      <c r="HQ164" s="97"/>
      <c r="HR164" s="97"/>
      <c r="HS164" s="97"/>
      <c r="HT164" s="97"/>
      <c r="HU164" s="97"/>
      <c r="HV164" s="97"/>
      <c r="HW164" s="97"/>
      <c r="HX164" s="97"/>
      <c r="HY164" s="97"/>
      <c r="HZ164" s="97"/>
      <c r="IA164" s="97"/>
      <c r="IB164" s="97"/>
      <c r="IC164" s="97"/>
      <c r="ID164" s="97"/>
      <c r="IE164" s="97"/>
      <c r="IF164" s="97"/>
      <c r="IG164" s="97"/>
      <c r="IH164" s="97"/>
      <c r="II164" s="97"/>
      <c r="IJ164" s="97"/>
      <c r="IK164" s="97"/>
      <c r="IL164" s="97"/>
      <c r="IM164" s="97"/>
      <c r="IN164" s="97"/>
      <c r="IO164" s="97"/>
      <c r="IP164" s="97"/>
      <c r="IQ164" s="97"/>
      <c r="IR164" s="97"/>
      <c r="IS164" s="97"/>
      <c r="IT164" s="97"/>
      <c r="IU164" s="97"/>
      <c r="IV164" s="97"/>
      <c r="IW164" s="97"/>
      <c r="IX164" s="97"/>
      <c r="IY164" s="97"/>
      <c r="IZ164" s="97"/>
      <c r="JA164" s="97"/>
      <c r="JB164" s="97"/>
      <c r="JC164" s="97"/>
      <c r="JD164" s="97"/>
      <c r="JE164" s="97"/>
      <c r="JF164" s="97"/>
      <c r="JG164" s="97"/>
      <c r="JH164" s="97"/>
      <c r="JI164" s="97"/>
      <c r="JJ164" s="97"/>
      <c r="JK164" s="97"/>
      <c r="JL164" s="97"/>
      <c r="JM164" s="97"/>
      <c r="JN164" s="97"/>
      <c r="JO164" s="97"/>
      <c r="JP164" s="97"/>
      <c r="JQ164" s="97"/>
      <c r="JR164" s="97"/>
      <c r="JS164" s="97"/>
      <c r="JT164" s="97"/>
      <c r="JU164" s="97"/>
      <c r="JV164" s="97"/>
      <c r="JW164" s="97"/>
      <c r="JX164" s="97"/>
      <c r="JY164" s="97"/>
      <c r="JZ164" s="97"/>
      <c r="KA164" s="97"/>
      <c r="KB164" s="97"/>
      <c r="KC164" s="97"/>
      <c r="KD164" s="97"/>
      <c r="KE164" s="97"/>
      <c r="KF164" s="97"/>
      <c r="KG164" s="97"/>
      <c r="KH164" s="97"/>
      <c r="KI164" s="97"/>
      <c r="KJ164" s="97"/>
      <c r="KK164" s="97"/>
      <c r="KL164" s="97"/>
      <c r="KM164" s="97"/>
      <c r="KN164" s="97"/>
      <c r="KO164" s="97"/>
      <c r="KP164" s="97"/>
      <c r="KQ164" s="97"/>
      <c r="KR164" s="97"/>
      <c r="KS164" s="97"/>
      <c r="KT164" s="97"/>
      <c r="KU164" s="97"/>
      <c r="KV164" s="97"/>
      <c r="KW164" s="97"/>
      <c r="KX164" s="97"/>
      <c r="KY164" s="97"/>
      <c r="KZ164" s="97"/>
      <c r="LA164" s="97"/>
      <c r="LB164" s="97"/>
      <c r="LC164" s="97"/>
      <c r="LD164" s="97"/>
      <c r="LE164" s="97"/>
      <c r="LF164" s="97"/>
      <c r="LG164" s="97"/>
      <c r="LH164" s="97"/>
      <c r="LI164" s="97"/>
      <c r="LJ164" s="97"/>
      <c r="LK164" s="97"/>
      <c r="LL164" s="97"/>
      <c r="LM164" s="97"/>
      <c r="LN164" s="97"/>
      <c r="LO164" s="97"/>
      <c r="LP164" s="97"/>
      <c r="LQ164" s="97"/>
      <c r="LR164" s="97"/>
      <c r="LS164" s="97"/>
      <c r="LT164" s="97"/>
      <c r="LU164" s="97"/>
      <c r="LV164" s="97"/>
      <c r="LW164" s="97"/>
      <c r="LX164" s="97"/>
      <c r="LY164" s="97"/>
      <c r="LZ164" s="97"/>
      <c r="MA164" s="97"/>
      <c r="MB164" s="97"/>
      <c r="MC164" s="97"/>
      <c r="MD164" s="97"/>
      <c r="ME164" s="97"/>
      <c r="MF164" s="97"/>
      <c r="MG164" s="97"/>
      <c r="MH164" s="97"/>
      <c r="MI164" s="97"/>
      <c r="MJ164" s="97"/>
      <c r="MK164" s="97"/>
      <c r="ML164" s="97"/>
      <c r="MM164" s="97"/>
      <c r="MN164" s="97"/>
      <c r="MO164" s="97"/>
      <c r="MP164" s="97"/>
      <c r="MQ164" s="97"/>
      <c r="MR164" s="97"/>
      <c r="MS164" s="97"/>
      <c r="MT164" s="97"/>
      <c r="MU164" s="97"/>
      <c r="MV164" s="97"/>
      <c r="MW164" s="97"/>
      <c r="MX164" s="97"/>
      <c r="MY164" s="97"/>
      <c r="MZ164" s="97"/>
      <c r="NA164" s="97"/>
      <c r="NB164" s="97"/>
      <c r="NC164" s="97"/>
      <c r="ND164" s="97"/>
      <c r="NE164" s="97"/>
      <c r="NF164" s="97"/>
      <c r="NG164" s="97"/>
      <c r="NH164" s="97"/>
      <c r="NI164" s="97"/>
      <c r="NJ164" s="97"/>
      <c r="NK164" s="97"/>
      <c r="NL164" s="97"/>
      <c r="NM164" s="97"/>
      <c r="NN164" s="97"/>
      <c r="NO164" s="97"/>
      <c r="NP164" s="97"/>
      <c r="NQ164" s="97"/>
      <c r="NR164" s="97"/>
      <c r="NS164" s="97"/>
      <c r="NT164" s="97"/>
      <c r="NU164" s="97"/>
      <c r="NV164" s="97"/>
      <c r="NW164" s="97"/>
      <c r="NX164" s="97"/>
      <c r="NY164" s="97"/>
      <c r="NZ164" s="97"/>
      <c r="OA164" s="97"/>
      <c r="OB164" s="97"/>
      <c r="OC164" s="97"/>
      <c r="OD164" s="97"/>
      <c r="OE164" s="97"/>
      <c r="OF164" s="97"/>
      <c r="OG164" s="97"/>
      <c r="OH164" s="97"/>
      <c r="OI164" s="97"/>
      <c r="OJ164" s="97"/>
      <c r="OK164" s="97"/>
      <c r="OL164" s="97"/>
      <c r="OM164" s="97"/>
      <c r="ON164" s="97"/>
      <c r="OO164" s="97"/>
      <c r="OP164" s="97"/>
      <c r="OQ164" s="97"/>
      <c r="OR164" s="97"/>
      <c r="OS164" s="97"/>
      <c r="OT164" s="97"/>
      <c r="OU164" s="97"/>
      <c r="OV164" s="97"/>
      <c r="OW164" s="97"/>
      <c r="OX164" s="97"/>
      <c r="OY164" s="97"/>
      <c r="OZ164" s="97"/>
      <c r="PA164" s="97"/>
      <c r="PB164" s="97"/>
      <c r="PC164" s="97"/>
      <c r="PD164" s="97"/>
      <c r="PE164" s="97"/>
      <c r="PF164" s="97"/>
      <c r="PG164" s="97"/>
      <c r="PH164" s="97"/>
      <c r="PI164" s="97"/>
      <c r="PJ164" s="97"/>
      <c r="PK164" s="97"/>
      <c r="PL164" s="97"/>
      <c r="PM164" s="97"/>
      <c r="PN164" s="97"/>
      <c r="PO164" s="97"/>
      <c r="PP164" s="97"/>
      <c r="PQ164" s="97"/>
      <c r="PR164" s="97"/>
      <c r="PS164" s="97"/>
      <c r="PT164" s="97"/>
      <c r="PU164" s="97"/>
      <c r="PV164" s="97"/>
      <c r="PW164" s="97"/>
      <c r="PX164" s="97"/>
      <c r="PY164" s="97"/>
      <c r="PZ164" s="97"/>
      <c r="QA164" s="97"/>
      <c r="QB164" s="97"/>
      <c r="QC164" s="97"/>
      <c r="QD164" s="97"/>
      <c r="QE164" s="97"/>
      <c r="QF164" s="97"/>
      <c r="QG164" s="97"/>
      <c r="QH164" s="97"/>
      <c r="QI164" s="97"/>
      <c r="QJ164" s="97"/>
      <c r="QK164" s="97"/>
      <c r="QL164" s="97"/>
      <c r="QM164" s="97"/>
      <c r="QN164" s="97"/>
      <c r="QO164" s="97"/>
      <c r="QP164" s="97"/>
      <c r="QQ164" s="97"/>
      <c r="QR164" s="97"/>
      <c r="QS164" s="97"/>
      <c r="QT164" s="97"/>
      <c r="QU164" s="97"/>
      <c r="QV164" s="97"/>
      <c r="QW164" s="97"/>
      <c r="QX164" s="97"/>
      <c r="QY164" s="97"/>
      <c r="QZ164" s="97"/>
      <c r="RA164" s="97"/>
      <c r="RB164" s="97"/>
      <c r="RC164" s="97"/>
      <c r="RD164" s="97"/>
      <c r="RE164" s="97"/>
      <c r="RF164" s="97"/>
      <c r="RG164" s="97"/>
      <c r="RH164" s="97"/>
      <c r="RI164" s="97"/>
      <c r="RJ164" s="97"/>
      <c r="RK164" s="97"/>
      <c r="RL164" s="97"/>
      <c r="RM164" s="97"/>
      <c r="RN164" s="97"/>
      <c r="RO164" s="97"/>
      <c r="RP164" s="97"/>
      <c r="RQ164" s="97"/>
      <c r="RR164" s="97"/>
      <c r="RS164" s="97"/>
      <c r="RT164" s="97"/>
      <c r="RU164" s="97"/>
      <c r="RV164" s="97"/>
      <c r="RW164" s="97"/>
      <c r="RX164" s="97"/>
      <c r="RY164" s="97"/>
      <c r="RZ164" s="97"/>
      <c r="SA164" s="97"/>
      <c r="SB164" s="97"/>
      <c r="SC164" s="97"/>
      <c r="SD164" s="97"/>
      <c r="SE164" s="97"/>
      <c r="SF164" s="97"/>
      <c r="SG164" s="97"/>
      <c r="SH164" s="97"/>
      <c r="SI164" s="97"/>
      <c r="SJ164" s="97"/>
      <c r="SK164" s="97"/>
      <c r="SL164" s="97"/>
      <c r="SM164" s="97"/>
      <c r="SN164" s="97"/>
      <c r="SO164" s="97"/>
      <c r="SP164" s="97"/>
      <c r="SQ164" s="97"/>
      <c r="SR164" s="97"/>
      <c r="SS164" s="97"/>
      <c r="ST164" s="97"/>
      <c r="SU164" s="97"/>
      <c r="SV164" s="97"/>
      <c r="SW164" s="97"/>
      <c r="SX164" s="97"/>
      <c r="SY164" s="97"/>
      <c r="SZ164" s="97"/>
      <c r="TA164" s="97"/>
      <c r="TB164" s="97"/>
    </row>
    <row r="165" spans="1:522" s="1" customFormat="1" ht="18" customHeight="1" x14ac:dyDescent="0.2">
      <c r="A165" s="12"/>
      <c r="B165" s="11" t="s">
        <v>438</v>
      </c>
      <c r="C165" s="1">
        <v>12916</v>
      </c>
      <c r="E165" s="4" t="s">
        <v>437</v>
      </c>
      <c r="F165" s="1">
        <v>10164</v>
      </c>
      <c r="G165" s="9" t="s">
        <v>98</v>
      </c>
      <c r="H165" s="4" t="s">
        <v>427</v>
      </c>
      <c r="I165" s="1">
        <f>SUM(K165:TB165)</f>
        <v>0</v>
      </c>
      <c r="J165" s="12">
        <f>Tabuľka3[[#This Row],[Stĺpec9]]</f>
        <v>0</v>
      </c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  <c r="DJ165" s="97"/>
      <c r="DK165" s="97"/>
      <c r="DL165" s="97"/>
      <c r="DM165" s="97"/>
      <c r="DN165" s="97"/>
      <c r="DO165" s="97"/>
      <c r="DP165" s="97"/>
      <c r="DQ165" s="97"/>
      <c r="DR165" s="97"/>
      <c r="DS165" s="97"/>
      <c r="DT165" s="97"/>
      <c r="DU165" s="97"/>
      <c r="DV165" s="97"/>
      <c r="DW165" s="97"/>
      <c r="DX165" s="97"/>
      <c r="DY165" s="97"/>
      <c r="DZ165" s="97"/>
      <c r="EA165" s="97"/>
      <c r="EB165" s="97"/>
      <c r="EC165" s="97"/>
      <c r="ED165" s="97"/>
      <c r="EE165" s="97"/>
      <c r="EF165" s="97"/>
      <c r="EG165" s="97"/>
      <c r="EH165" s="97"/>
      <c r="EI165" s="97"/>
      <c r="EJ165" s="97"/>
      <c r="EK165" s="97"/>
      <c r="EL165" s="97"/>
      <c r="EM165" s="97"/>
      <c r="EN165" s="97"/>
      <c r="EO165" s="97"/>
      <c r="EP165" s="97"/>
      <c r="EQ165" s="97"/>
      <c r="ER165" s="97"/>
      <c r="ES165" s="97"/>
      <c r="ET165" s="97"/>
      <c r="EU165" s="97"/>
      <c r="EV165" s="97"/>
      <c r="EW165" s="97"/>
      <c r="EX165" s="97"/>
      <c r="EY165" s="97"/>
      <c r="EZ165" s="97"/>
      <c r="FA165" s="97"/>
      <c r="FB165" s="97"/>
      <c r="FC165" s="97"/>
      <c r="FD165" s="97"/>
      <c r="FE165" s="97"/>
      <c r="FF165" s="97"/>
      <c r="FG165" s="97"/>
      <c r="FH165" s="97"/>
      <c r="FI165" s="97"/>
      <c r="FJ165" s="97"/>
      <c r="FK165" s="97"/>
      <c r="FL165" s="97"/>
      <c r="FM165" s="97"/>
      <c r="FN165" s="97"/>
      <c r="FO165" s="97"/>
      <c r="FP165" s="97"/>
      <c r="FQ165" s="97"/>
      <c r="FR165" s="97"/>
      <c r="FS165" s="97"/>
      <c r="FT165" s="97"/>
      <c r="FU165" s="97"/>
      <c r="FV165" s="97"/>
      <c r="FW165" s="97"/>
      <c r="FX165" s="97"/>
      <c r="FY165" s="97"/>
      <c r="FZ165" s="97"/>
      <c r="GA165" s="97"/>
      <c r="GB165" s="97"/>
      <c r="GC165" s="97"/>
      <c r="GD165" s="97"/>
      <c r="GE165" s="97"/>
      <c r="GF165" s="97"/>
      <c r="GG165" s="97"/>
      <c r="GH165" s="97"/>
      <c r="GI165" s="97"/>
      <c r="GJ165" s="97"/>
      <c r="GK165" s="97"/>
      <c r="GL165" s="97"/>
      <c r="GM165" s="97"/>
      <c r="GN165" s="97"/>
      <c r="GO165" s="97"/>
      <c r="GP165" s="97"/>
      <c r="GQ165" s="97"/>
      <c r="GR165" s="97"/>
      <c r="GS165" s="97"/>
      <c r="GT165" s="97"/>
      <c r="GU165" s="97"/>
      <c r="GV165" s="97"/>
      <c r="GW165" s="97"/>
      <c r="GX165" s="97"/>
      <c r="GY165" s="97"/>
      <c r="GZ165" s="97"/>
      <c r="HA165" s="97"/>
      <c r="HB165" s="97"/>
      <c r="HC165" s="97"/>
      <c r="HD165" s="97"/>
      <c r="HE165" s="97"/>
      <c r="HF165" s="97"/>
      <c r="HG165" s="97"/>
      <c r="HH165" s="97"/>
      <c r="HI165" s="97"/>
      <c r="HJ165" s="97"/>
      <c r="HK165" s="97"/>
      <c r="HL165" s="97"/>
      <c r="HM165" s="97"/>
      <c r="HN165" s="97"/>
      <c r="HO165" s="97"/>
      <c r="HP165" s="97"/>
      <c r="HQ165" s="97"/>
      <c r="HR165" s="97"/>
      <c r="HS165" s="97"/>
      <c r="HT165" s="97"/>
      <c r="HU165" s="97"/>
      <c r="HV165" s="97"/>
      <c r="HW165" s="97"/>
      <c r="HX165" s="97"/>
      <c r="HY165" s="97"/>
      <c r="HZ165" s="97"/>
      <c r="IA165" s="97"/>
      <c r="IB165" s="97"/>
      <c r="IC165" s="97"/>
      <c r="ID165" s="97"/>
      <c r="IE165" s="97"/>
      <c r="IF165" s="97"/>
      <c r="IG165" s="97"/>
      <c r="IH165" s="97"/>
      <c r="II165" s="97"/>
      <c r="IJ165" s="97"/>
      <c r="IK165" s="97"/>
      <c r="IL165" s="97"/>
      <c r="IM165" s="97"/>
      <c r="IN165" s="97"/>
      <c r="IO165" s="97"/>
      <c r="IP165" s="97"/>
      <c r="IQ165" s="97"/>
      <c r="IR165" s="97"/>
      <c r="IS165" s="97"/>
      <c r="IT165" s="97"/>
      <c r="IU165" s="97"/>
      <c r="IV165" s="97"/>
      <c r="IW165" s="97"/>
      <c r="IX165" s="97"/>
      <c r="IY165" s="97"/>
      <c r="IZ165" s="97"/>
      <c r="JA165" s="97"/>
      <c r="JB165" s="97"/>
      <c r="JC165" s="97"/>
      <c r="JD165" s="97"/>
      <c r="JE165" s="97"/>
      <c r="JF165" s="97"/>
      <c r="JG165" s="97"/>
      <c r="JH165" s="97"/>
      <c r="JI165" s="97"/>
      <c r="JJ165" s="97"/>
      <c r="JK165" s="97"/>
      <c r="JL165" s="97"/>
      <c r="JM165" s="97"/>
      <c r="JN165" s="97"/>
      <c r="JO165" s="97"/>
      <c r="JP165" s="97"/>
      <c r="JQ165" s="97"/>
      <c r="JR165" s="97"/>
      <c r="JS165" s="97"/>
      <c r="JT165" s="97"/>
      <c r="JU165" s="97"/>
      <c r="JV165" s="97"/>
      <c r="JW165" s="97"/>
      <c r="JX165" s="97"/>
      <c r="JY165" s="97"/>
      <c r="JZ165" s="97"/>
      <c r="KA165" s="97"/>
      <c r="KB165" s="97"/>
      <c r="KC165" s="97"/>
      <c r="KD165" s="97"/>
      <c r="KE165" s="97"/>
      <c r="KF165" s="97"/>
      <c r="KG165" s="97"/>
      <c r="KH165" s="97"/>
      <c r="KI165" s="97"/>
      <c r="KJ165" s="97"/>
      <c r="KK165" s="97"/>
      <c r="KL165" s="97"/>
      <c r="KM165" s="97"/>
      <c r="KN165" s="97"/>
      <c r="KO165" s="97"/>
      <c r="KP165" s="97"/>
      <c r="KQ165" s="97"/>
      <c r="KR165" s="97"/>
      <c r="KS165" s="97"/>
      <c r="KT165" s="97"/>
      <c r="KU165" s="97"/>
      <c r="KV165" s="97"/>
      <c r="KW165" s="97"/>
      <c r="KX165" s="97"/>
      <c r="KY165" s="97"/>
      <c r="KZ165" s="97"/>
      <c r="LA165" s="97"/>
      <c r="LB165" s="97"/>
      <c r="LC165" s="97"/>
      <c r="LD165" s="97"/>
      <c r="LE165" s="97"/>
      <c r="LF165" s="97"/>
      <c r="LG165" s="97"/>
      <c r="LH165" s="97"/>
      <c r="LI165" s="97"/>
      <c r="LJ165" s="97"/>
      <c r="LK165" s="97"/>
      <c r="LL165" s="97"/>
      <c r="LM165" s="97"/>
      <c r="LN165" s="97"/>
      <c r="LO165" s="97"/>
      <c r="LP165" s="97"/>
      <c r="LQ165" s="97"/>
      <c r="LR165" s="97"/>
      <c r="LS165" s="97"/>
      <c r="LT165" s="97"/>
      <c r="LU165" s="97"/>
      <c r="LV165" s="97"/>
      <c r="LW165" s="97"/>
      <c r="LX165" s="97"/>
      <c r="LY165" s="97"/>
      <c r="LZ165" s="97"/>
      <c r="MA165" s="97"/>
      <c r="MB165" s="97"/>
      <c r="MC165" s="97"/>
      <c r="MD165" s="97"/>
      <c r="ME165" s="97"/>
      <c r="MF165" s="97"/>
      <c r="MG165" s="97"/>
      <c r="MH165" s="97"/>
      <c r="MI165" s="97"/>
      <c r="MJ165" s="97"/>
      <c r="MK165" s="97"/>
      <c r="ML165" s="97"/>
      <c r="MM165" s="97"/>
      <c r="MN165" s="97"/>
      <c r="MO165" s="97"/>
      <c r="MP165" s="97"/>
      <c r="MQ165" s="97"/>
      <c r="MR165" s="97"/>
      <c r="MS165" s="97"/>
      <c r="MT165" s="97"/>
      <c r="MU165" s="97"/>
      <c r="MV165" s="97"/>
      <c r="MW165" s="97"/>
      <c r="MX165" s="97"/>
      <c r="MY165" s="97"/>
      <c r="MZ165" s="97"/>
      <c r="NA165" s="97"/>
      <c r="NB165" s="97"/>
      <c r="NC165" s="97"/>
      <c r="ND165" s="97"/>
      <c r="NE165" s="97"/>
      <c r="NF165" s="97"/>
      <c r="NG165" s="97"/>
      <c r="NH165" s="97"/>
      <c r="NI165" s="97"/>
      <c r="NJ165" s="97"/>
      <c r="NK165" s="97"/>
      <c r="NL165" s="97"/>
      <c r="NM165" s="97"/>
      <c r="NN165" s="97"/>
      <c r="NO165" s="97"/>
      <c r="NP165" s="97"/>
      <c r="NQ165" s="97"/>
      <c r="NR165" s="97"/>
      <c r="NS165" s="97"/>
      <c r="NT165" s="97"/>
      <c r="NU165" s="97"/>
      <c r="NV165" s="97"/>
      <c r="NW165" s="97"/>
      <c r="NX165" s="97"/>
      <c r="NY165" s="97"/>
      <c r="NZ165" s="97"/>
      <c r="OA165" s="97"/>
      <c r="OB165" s="97"/>
      <c r="OC165" s="97"/>
      <c r="OD165" s="97"/>
      <c r="OE165" s="97"/>
      <c r="OF165" s="97"/>
      <c r="OG165" s="97"/>
      <c r="OH165" s="97"/>
      <c r="OI165" s="97"/>
      <c r="OJ165" s="97"/>
      <c r="OK165" s="97"/>
      <c r="OL165" s="97"/>
      <c r="OM165" s="97"/>
      <c r="ON165" s="97"/>
      <c r="OO165" s="97"/>
      <c r="OP165" s="97"/>
      <c r="OQ165" s="97"/>
      <c r="OR165" s="97"/>
      <c r="OS165" s="97"/>
      <c r="OT165" s="97"/>
      <c r="OU165" s="97"/>
      <c r="OV165" s="97"/>
      <c r="OW165" s="97"/>
      <c r="OX165" s="97"/>
      <c r="OY165" s="97"/>
      <c r="OZ165" s="97"/>
      <c r="PA165" s="97"/>
      <c r="PB165" s="97"/>
      <c r="PC165" s="97"/>
      <c r="PD165" s="97"/>
      <c r="PE165" s="97"/>
      <c r="PF165" s="97"/>
      <c r="PG165" s="97"/>
      <c r="PH165" s="97"/>
      <c r="PI165" s="97"/>
      <c r="PJ165" s="97"/>
      <c r="PK165" s="97"/>
      <c r="PL165" s="97"/>
      <c r="PM165" s="97"/>
      <c r="PN165" s="97"/>
      <c r="PO165" s="97"/>
      <c r="PP165" s="97"/>
      <c r="PQ165" s="97"/>
      <c r="PR165" s="97"/>
      <c r="PS165" s="97"/>
      <c r="PT165" s="97"/>
      <c r="PU165" s="97"/>
      <c r="PV165" s="97"/>
      <c r="PW165" s="97"/>
      <c r="PX165" s="97"/>
      <c r="PY165" s="97"/>
      <c r="PZ165" s="97"/>
      <c r="QA165" s="97"/>
      <c r="QB165" s="97"/>
      <c r="QC165" s="97"/>
      <c r="QD165" s="97"/>
      <c r="QE165" s="97"/>
      <c r="QF165" s="97"/>
      <c r="QG165" s="97"/>
      <c r="QH165" s="97"/>
      <c r="QI165" s="97"/>
      <c r="QJ165" s="97"/>
      <c r="QK165" s="97"/>
      <c r="QL165" s="97"/>
      <c r="QM165" s="97"/>
      <c r="QN165" s="97"/>
      <c r="QO165" s="97"/>
      <c r="QP165" s="97"/>
      <c r="QQ165" s="97"/>
      <c r="QR165" s="97"/>
      <c r="QS165" s="97"/>
      <c r="QT165" s="97"/>
      <c r="QU165" s="97"/>
      <c r="QV165" s="97"/>
      <c r="QW165" s="97"/>
      <c r="QX165" s="97"/>
      <c r="QY165" s="97"/>
      <c r="QZ165" s="97"/>
      <c r="RA165" s="97"/>
      <c r="RB165" s="97"/>
      <c r="RC165" s="97"/>
      <c r="RD165" s="97"/>
      <c r="RE165" s="97"/>
      <c r="RF165" s="97"/>
      <c r="RG165" s="97"/>
      <c r="RH165" s="97"/>
      <c r="RI165" s="97"/>
      <c r="RJ165" s="97"/>
      <c r="RK165" s="97"/>
      <c r="RL165" s="97"/>
      <c r="RM165" s="97"/>
      <c r="RN165" s="97"/>
      <c r="RO165" s="97"/>
      <c r="RP165" s="97"/>
      <c r="RQ165" s="97"/>
      <c r="RR165" s="97"/>
      <c r="RS165" s="97"/>
      <c r="RT165" s="97"/>
      <c r="RU165" s="97"/>
      <c r="RV165" s="97"/>
      <c r="RW165" s="97"/>
      <c r="RX165" s="97"/>
      <c r="RY165" s="97"/>
      <c r="RZ165" s="97"/>
      <c r="SA165" s="97"/>
      <c r="SB165" s="97"/>
      <c r="SC165" s="97"/>
      <c r="SD165" s="97"/>
      <c r="SE165" s="97"/>
      <c r="SF165" s="97"/>
      <c r="SG165" s="97"/>
      <c r="SH165" s="97"/>
      <c r="SI165" s="97"/>
      <c r="SJ165" s="97"/>
      <c r="SK165" s="97"/>
      <c r="SL165" s="97"/>
      <c r="SM165" s="97"/>
      <c r="SN165" s="97"/>
      <c r="SO165" s="97"/>
      <c r="SP165" s="97"/>
      <c r="SQ165" s="97"/>
      <c r="SR165" s="97"/>
      <c r="SS165" s="97"/>
      <c r="ST165" s="97"/>
      <c r="SU165" s="97"/>
      <c r="SV165" s="97"/>
      <c r="SW165" s="97"/>
      <c r="SX165" s="97"/>
      <c r="SY165" s="97"/>
      <c r="SZ165" s="97"/>
      <c r="TA165" s="97"/>
      <c r="TB165" s="97"/>
    </row>
    <row r="166" spans="1:522" s="1" customFormat="1" ht="18" customHeight="1" x14ac:dyDescent="0.2">
      <c r="A166" s="12"/>
      <c r="B166" s="31" t="s">
        <v>135</v>
      </c>
      <c r="C166" s="1">
        <v>11749</v>
      </c>
      <c r="D166" s="1">
        <v>2009</v>
      </c>
      <c r="E166" s="4" t="s">
        <v>134</v>
      </c>
      <c r="F166" s="9">
        <v>7028</v>
      </c>
      <c r="G166" s="9" t="s">
        <v>98</v>
      </c>
      <c r="H166" s="4" t="s">
        <v>21</v>
      </c>
      <c r="I166" s="1">
        <f t="shared" si="25"/>
        <v>0</v>
      </c>
      <c r="J166" s="12">
        <f>Tabuľka3[[#This Row],[Stĺpec9]]</f>
        <v>0</v>
      </c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  <c r="DH166" s="97"/>
      <c r="DI166" s="97"/>
      <c r="DJ166" s="97"/>
      <c r="DK166" s="97"/>
      <c r="DL166" s="97"/>
      <c r="DM166" s="97"/>
      <c r="DN166" s="97"/>
      <c r="DO166" s="97"/>
      <c r="DP166" s="97"/>
      <c r="DQ166" s="97"/>
      <c r="DR166" s="97"/>
      <c r="DS166" s="97"/>
      <c r="DT166" s="97"/>
      <c r="DU166" s="97"/>
      <c r="DV166" s="97"/>
      <c r="DW166" s="97"/>
      <c r="DX166" s="97"/>
      <c r="DY166" s="97"/>
      <c r="DZ166" s="97"/>
      <c r="EA166" s="97"/>
      <c r="EB166" s="97"/>
      <c r="EC166" s="97"/>
      <c r="ED166" s="97"/>
      <c r="EE166" s="97"/>
      <c r="EF166" s="97"/>
      <c r="EG166" s="97"/>
      <c r="EH166" s="97"/>
      <c r="EI166" s="97"/>
      <c r="EJ166" s="97"/>
      <c r="EK166" s="97"/>
      <c r="EL166" s="97"/>
      <c r="EM166" s="97"/>
      <c r="EN166" s="97"/>
      <c r="EO166" s="97"/>
      <c r="EP166" s="97"/>
      <c r="EQ166" s="97"/>
      <c r="ER166" s="97"/>
      <c r="ES166" s="97"/>
      <c r="ET166" s="97"/>
      <c r="EU166" s="97"/>
      <c r="EV166" s="97"/>
      <c r="EW166" s="97"/>
      <c r="EX166" s="97"/>
      <c r="EY166" s="97"/>
      <c r="EZ166" s="97"/>
      <c r="FA166" s="97"/>
      <c r="FB166" s="97"/>
      <c r="FC166" s="97"/>
      <c r="FD166" s="97"/>
      <c r="FE166" s="97"/>
      <c r="FF166" s="97"/>
      <c r="FG166" s="97"/>
      <c r="FH166" s="97"/>
      <c r="FI166" s="97"/>
      <c r="FJ166" s="97"/>
      <c r="FK166" s="97"/>
      <c r="FL166" s="97"/>
      <c r="FM166" s="97"/>
      <c r="FN166" s="97"/>
      <c r="FO166" s="97"/>
      <c r="FP166" s="97"/>
      <c r="FQ166" s="97"/>
      <c r="FR166" s="97"/>
      <c r="FS166" s="97"/>
      <c r="FT166" s="97"/>
      <c r="FU166" s="97"/>
      <c r="FV166" s="97"/>
      <c r="FW166" s="97"/>
      <c r="FX166" s="97"/>
      <c r="FY166" s="97"/>
      <c r="FZ166" s="97"/>
      <c r="GA166" s="97"/>
      <c r="GB166" s="97"/>
      <c r="GC166" s="97"/>
      <c r="GD166" s="97"/>
      <c r="GE166" s="97"/>
      <c r="GF166" s="97"/>
      <c r="GG166" s="97"/>
      <c r="GH166" s="97"/>
      <c r="GI166" s="97"/>
      <c r="GJ166" s="97"/>
      <c r="GK166" s="97"/>
      <c r="GL166" s="97"/>
      <c r="GM166" s="97"/>
      <c r="GN166" s="97"/>
      <c r="GO166" s="97"/>
      <c r="GP166" s="97"/>
      <c r="GQ166" s="97"/>
      <c r="GR166" s="97"/>
      <c r="GS166" s="97"/>
      <c r="GT166" s="97"/>
      <c r="GU166" s="97"/>
      <c r="GV166" s="97"/>
      <c r="GW166" s="97"/>
      <c r="GX166" s="97"/>
      <c r="GY166" s="97"/>
      <c r="GZ166" s="97"/>
      <c r="HA166" s="97"/>
      <c r="HB166" s="97"/>
      <c r="HC166" s="97"/>
      <c r="HD166" s="97"/>
      <c r="HE166" s="97"/>
      <c r="HF166" s="97"/>
      <c r="HG166" s="97"/>
      <c r="HH166" s="97"/>
      <c r="HI166" s="97"/>
      <c r="HJ166" s="97"/>
      <c r="HK166" s="97"/>
      <c r="HL166" s="97"/>
      <c r="HM166" s="97"/>
      <c r="HN166" s="97"/>
      <c r="HO166" s="97"/>
      <c r="HP166" s="97"/>
      <c r="HQ166" s="97"/>
      <c r="HR166" s="97"/>
      <c r="HS166" s="97"/>
      <c r="HT166" s="97"/>
      <c r="HU166" s="97"/>
      <c r="HV166" s="97"/>
      <c r="HW166" s="97"/>
      <c r="HX166" s="97"/>
      <c r="HY166" s="97"/>
      <c r="HZ166" s="97"/>
      <c r="IA166" s="97"/>
      <c r="IB166" s="97"/>
      <c r="IC166" s="97"/>
      <c r="ID166" s="97"/>
      <c r="IE166" s="97"/>
      <c r="IF166" s="97"/>
      <c r="IG166" s="97"/>
      <c r="IH166" s="97"/>
      <c r="II166" s="97"/>
      <c r="IJ166" s="97"/>
      <c r="IK166" s="97"/>
      <c r="IL166" s="97"/>
      <c r="IM166" s="97"/>
      <c r="IN166" s="97"/>
      <c r="IO166" s="97"/>
      <c r="IP166" s="97"/>
      <c r="IQ166" s="97"/>
      <c r="IR166" s="97"/>
      <c r="IS166" s="97"/>
      <c r="IT166" s="97"/>
      <c r="IU166" s="97"/>
      <c r="IV166" s="97"/>
      <c r="IW166" s="97"/>
      <c r="IX166" s="97"/>
      <c r="IY166" s="97"/>
      <c r="IZ166" s="97"/>
      <c r="JA166" s="97"/>
      <c r="JB166" s="97"/>
      <c r="JC166" s="97"/>
      <c r="JD166" s="97"/>
      <c r="JE166" s="97"/>
      <c r="JF166" s="97"/>
      <c r="JG166" s="97"/>
      <c r="JH166" s="97"/>
      <c r="JI166" s="97"/>
      <c r="JJ166" s="97"/>
      <c r="JK166" s="97"/>
      <c r="JL166" s="97"/>
      <c r="JM166" s="97"/>
      <c r="JN166" s="97"/>
      <c r="JO166" s="97"/>
      <c r="JP166" s="97"/>
      <c r="JQ166" s="97"/>
      <c r="JR166" s="97"/>
      <c r="JS166" s="97"/>
      <c r="JT166" s="97"/>
      <c r="JU166" s="97"/>
      <c r="JV166" s="97"/>
      <c r="JW166" s="97"/>
      <c r="JX166" s="97"/>
      <c r="JY166" s="97"/>
      <c r="JZ166" s="97"/>
      <c r="KA166" s="97"/>
      <c r="KB166" s="97"/>
      <c r="KC166" s="97"/>
      <c r="KD166" s="97"/>
      <c r="KE166" s="97"/>
      <c r="KF166" s="97"/>
      <c r="KG166" s="97"/>
      <c r="KH166" s="97"/>
      <c r="KI166" s="97"/>
      <c r="KJ166" s="97"/>
      <c r="KK166" s="97"/>
      <c r="KL166" s="97"/>
      <c r="KM166" s="97"/>
      <c r="KN166" s="97"/>
      <c r="KO166" s="97"/>
      <c r="KP166" s="97"/>
      <c r="KQ166" s="97"/>
      <c r="KR166" s="97"/>
      <c r="KS166" s="97"/>
      <c r="KT166" s="97"/>
      <c r="KU166" s="97"/>
      <c r="KV166" s="97"/>
      <c r="KW166" s="97"/>
      <c r="KX166" s="97"/>
      <c r="KY166" s="97"/>
      <c r="KZ166" s="97"/>
      <c r="LA166" s="97"/>
      <c r="LB166" s="97"/>
      <c r="LC166" s="97"/>
      <c r="LD166" s="97"/>
      <c r="LE166" s="97"/>
      <c r="LF166" s="97"/>
      <c r="LG166" s="97"/>
      <c r="LH166" s="97"/>
      <c r="LI166" s="97"/>
      <c r="LJ166" s="97"/>
      <c r="LK166" s="97"/>
      <c r="LL166" s="97"/>
      <c r="LM166" s="97"/>
      <c r="LN166" s="97"/>
      <c r="LO166" s="97"/>
      <c r="LP166" s="97"/>
      <c r="LQ166" s="97"/>
      <c r="LR166" s="97"/>
      <c r="LS166" s="97"/>
      <c r="LT166" s="97"/>
      <c r="LU166" s="97"/>
      <c r="LV166" s="97"/>
      <c r="LW166" s="97"/>
      <c r="LX166" s="97"/>
      <c r="LY166" s="97"/>
      <c r="LZ166" s="97"/>
      <c r="MA166" s="97"/>
      <c r="MB166" s="97"/>
      <c r="MC166" s="97"/>
      <c r="MD166" s="97"/>
      <c r="ME166" s="97"/>
      <c r="MF166" s="97"/>
      <c r="MG166" s="97"/>
      <c r="MH166" s="97"/>
      <c r="MI166" s="97"/>
      <c r="MJ166" s="97"/>
      <c r="MK166" s="97"/>
      <c r="ML166" s="97"/>
      <c r="MM166" s="97"/>
      <c r="MN166" s="97"/>
      <c r="MO166" s="97"/>
      <c r="MP166" s="97"/>
      <c r="MQ166" s="97"/>
      <c r="MR166" s="97"/>
      <c r="MS166" s="97"/>
      <c r="MT166" s="97"/>
      <c r="MU166" s="97"/>
      <c r="MV166" s="97"/>
      <c r="MW166" s="97"/>
      <c r="MX166" s="97"/>
      <c r="MY166" s="97"/>
      <c r="MZ166" s="97"/>
      <c r="NA166" s="97"/>
      <c r="NB166" s="97"/>
      <c r="NC166" s="97"/>
      <c r="ND166" s="97"/>
      <c r="NE166" s="97"/>
      <c r="NF166" s="97"/>
      <c r="NG166" s="97"/>
      <c r="NH166" s="97"/>
      <c r="NI166" s="97"/>
      <c r="NJ166" s="97"/>
      <c r="NK166" s="97"/>
      <c r="NL166" s="97"/>
      <c r="NM166" s="97"/>
      <c r="NN166" s="97"/>
      <c r="NO166" s="97"/>
      <c r="NP166" s="97"/>
      <c r="NQ166" s="97"/>
      <c r="NR166" s="97"/>
      <c r="NS166" s="97"/>
      <c r="NT166" s="97"/>
      <c r="NU166" s="97"/>
      <c r="NV166" s="97"/>
      <c r="NW166" s="97"/>
      <c r="NX166" s="97"/>
      <c r="NY166" s="97"/>
      <c r="NZ166" s="97"/>
      <c r="OA166" s="97"/>
      <c r="OB166" s="97"/>
      <c r="OC166" s="97"/>
      <c r="OD166" s="97"/>
      <c r="OE166" s="97"/>
      <c r="OF166" s="97"/>
      <c r="OG166" s="97"/>
      <c r="OH166" s="97"/>
      <c r="OI166" s="97"/>
      <c r="OJ166" s="97"/>
      <c r="OK166" s="97"/>
      <c r="OL166" s="97"/>
      <c r="OM166" s="97"/>
      <c r="ON166" s="97"/>
      <c r="OO166" s="97"/>
      <c r="OP166" s="97"/>
      <c r="OQ166" s="97"/>
      <c r="OR166" s="97"/>
      <c r="OS166" s="97"/>
      <c r="OT166" s="97"/>
      <c r="OU166" s="97"/>
      <c r="OV166" s="97"/>
      <c r="OW166" s="97"/>
      <c r="OX166" s="97"/>
      <c r="OY166" s="97"/>
      <c r="OZ166" s="97"/>
      <c r="PA166" s="97"/>
      <c r="PB166" s="97"/>
      <c r="PC166" s="97"/>
      <c r="PD166" s="97"/>
      <c r="PE166" s="97"/>
      <c r="PF166" s="97"/>
      <c r="PG166" s="97"/>
      <c r="PH166" s="97"/>
      <c r="PI166" s="97"/>
      <c r="PJ166" s="97"/>
      <c r="PK166" s="97"/>
      <c r="PL166" s="97"/>
      <c r="PM166" s="97"/>
      <c r="PN166" s="97"/>
      <c r="PO166" s="97"/>
      <c r="PP166" s="97"/>
      <c r="PQ166" s="97"/>
      <c r="PR166" s="97"/>
      <c r="PS166" s="97"/>
      <c r="PT166" s="97"/>
      <c r="PU166" s="97"/>
      <c r="PV166" s="97"/>
      <c r="PW166" s="97"/>
      <c r="PX166" s="97"/>
      <c r="PY166" s="97"/>
      <c r="PZ166" s="97"/>
      <c r="QA166" s="97"/>
      <c r="QB166" s="97"/>
      <c r="QC166" s="97"/>
      <c r="QD166" s="97"/>
      <c r="QE166" s="97"/>
      <c r="QF166" s="97"/>
      <c r="QG166" s="97"/>
      <c r="QH166" s="97"/>
      <c r="QI166" s="97"/>
      <c r="QJ166" s="97"/>
      <c r="QK166" s="97"/>
      <c r="QL166" s="97"/>
      <c r="QM166" s="97"/>
      <c r="QN166" s="97"/>
      <c r="QO166" s="97"/>
      <c r="QP166" s="97"/>
      <c r="QQ166" s="97"/>
      <c r="QR166" s="97"/>
      <c r="QS166" s="97"/>
      <c r="QT166" s="97"/>
      <c r="QU166" s="97"/>
      <c r="QV166" s="97"/>
      <c r="QW166" s="97"/>
      <c r="QX166" s="97"/>
      <c r="QY166" s="97"/>
      <c r="QZ166" s="97"/>
      <c r="RA166" s="97"/>
      <c r="RB166" s="97"/>
      <c r="RC166" s="97"/>
      <c r="RD166" s="97"/>
      <c r="RE166" s="97"/>
      <c r="RF166" s="97"/>
      <c r="RG166" s="97"/>
      <c r="RH166" s="97"/>
      <c r="RI166" s="97"/>
      <c r="RJ166" s="97"/>
      <c r="RK166" s="97"/>
      <c r="RL166" s="97"/>
      <c r="RM166" s="97"/>
      <c r="RN166" s="97"/>
      <c r="RO166" s="97"/>
      <c r="RP166" s="97"/>
      <c r="RQ166" s="97"/>
      <c r="RR166" s="97"/>
      <c r="RS166" s="97"/>
      <c r="RT166" s="97"/>
      <c r="RU166" s="97"/>
      <c r="RV166" s="97"/>
      <c r="RW166" s="97"/>
      <c r="RX166" s="97"/>
      <c r="RY166" s="97"/>
      <c r="RZ166" s="97"/>
      <c r="SA166" s="97"/>
      <c r="SB166" s="97"/>
      <c r="SC166" s="97"/>
      <c r="SD166" s="97"/>
      <c r="SE166" s="97"/>
      <c r="SF166" s="97"/>
      <c r="SG166" s="97"/>
      <c r="SH166" s="97"/>
      <c r="SI166" s="97"/>
      <c r="SJ166" s="97"/>
      <c r="SK166" s="97"/>
      <c r="SL166" s="97"/>
      <c r="SM166" s="97"/>
      <c r="SN166" s="97"/>
      <c r="SO166" s="97"/>
      <c r="SP166" s="97"/>
      <c r="SQ166" s="97"/>
      <c r="SR166" s="97"/>
      <c r="SS166" s="97"/>
      <c r="ST166" s="97"/>
      <c r="SU166" s="97"/>
      <c r="SV166" s="97"/>
      <c r="SW166" s="97"/>
      <c r="SX166" s="97"/>
      <c r="SY166" s="97"/>
      <c r="SZ166" s="97"/>
      <c r="TA166" s="97"/>
      <c r="TB166" s="97"/>
    </row>
    <row r="167" spans="1:522" s="1" customFormat="1" ht="18" customHeight="1" x14ac:dyDescent="0.2">
      <c r="A167" s="12"/>
      <c r="B167" s="11" t="s">
        <v>214</v>
      </c>
      <c r="C167" s="1">
        <v>8754</v>
      </c>
      <c r="D167" s="1">
        <v>2007</v>
      </c>
      <c r="E167" s="4" t="s">
        <v>209</v>
      </c>
      <c r="F167" s="1">
        <v>9398</v>
      </c>
      <c r="G167" s="9" t="s">
        <v>101</v>
      </c>
      <c r="H167" s="4" t="s">
        <v>52</v>
      </c>
      <c r="I167" s="1">
        <f t="shared" ref="I167:I173" si="26">SUM(K167:TB167)</f>
        <v>0</v>
      </c>
      <c r="J167" s="12">
        <f>Tabuľka3[[#This Row],[Stĺpec9]]+I168</f>
        <v>0</v>
      </c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  <c r="IG167" s="97"/>
      <c r="IH167" s="97"/>
      <c r="II167" s="97"/>
      <c r="IJ167" s="97"/>
      <c r="IK167" s="97"/>
      <c r="IL167" s="97"/>
      <c r="IM167" s="97"/>
      <c r="IN167" s="97"/>
      <c r="IO167" s="97"/>
      <c r="IP167" s="97"/>
      <c r="IQ167" s="97"/>
      <c r="IR167" s="97"/>
      <c r="IS167" s="97"/>
      <c r="IT167" s="97"/>
      <c r="IU167" s="97"/>
      <c r="IV167" s="97"/>
      <c r="IW167" s="97"/>
      <c r="IX167" s="97"/>
      <c r="IY167" s="97"/>
      <c r="IZ167" s="97"/>
      <c r="JA167" s="97"/>
      <c r="JB167" s="97"/>
      <c r="JC167" s="97"/>
      <c r="JD167" s="97"/>
      <c r="JE167" s="97"/>
      <c r="JF167" s="97"/>
      <c r="JG167" s="97"/>
      <c r="JH167" s="97"/>
      <c r="JI167" s="97"/>
      <c r="JJ167" s="97"/>
      <c r="JK167" s="97"/>
      <c r="JL167" s="97"/>
      <c r="JM167" s="97"/>
      <c r="JN167" s="97"/>
      <c r="JO167" s="97"/>
      <c r="JP167" s="97"/>
      <c r="JQ167" s="97"/>
      <c r="JR167" s="97"/>
      <c r="JS167" s="97"/>
      <c r="JT167" s="97"/>
      <c r="JU167" s="97"/>
      <c r="JV167" s="97"/>
      <c r="JW167" s="97"/>
      <c r="JX167" s="97"/>
      <c r="JY167" s="97"/>
      <c r="JZ167" s="97"/>
      <c r="KA167" s="97"/>
      <c r="KB167" s="97"/>
      <c r="KC167" s="97"/>
      <c r="KD167" s="97"/>
      <c r="KE167" s="97"/>
      <c r="KF167" s="97"/>
      <c r="KG167" s="97"/>
      <c r="KH167" s="97"/>
      <c r="KI167" s="97"/>
      <c r="KJ167" s="97"/>
      <c r="KK167" s="97"/>
      <c r="KL167" s="97"/>
      <c r="KM167" s="97"/>
      <c r="KN167" s="97"/>
      <c r="KO167" s="97"/>
      <c r="KP167" s="97"/>
      <c r="KQ167" s="97"/>
      <c r="KR167" s="97"/>
      <c r="KS167" s="97"/>
      <c r="KT167" s="97"/>
      <c r="KU167" s="97"/>
      <c r="KV167" s="97"/>
      <c r="KW167" s="97"/>
      <c r="KX167" s="97"/>
      <c r="KY167" s="97"/>
      <c r="KZ167" s="97"/>
      <c r="LA167" s="97"/>
      <c r="LB167" s="97"/>
      <c r="LC167" s="97"/>
      <c r="LD167" s="97"/>
      <c r="LE167" s="97"/>
      <c r="LF167" s="97"/>
      <c r="LG167" s="97"/>
      <c r="LH167" s="97"/>
      <c r="LI167" s="97"/>
      <c r="LJ167" s="97"/>
      <c r="LK167" s="97"/>
      <c r="LL167" s="97"/>
      <c r="LM167" s="97"/>
      <c r="LN167" s="97"/>
      <c r="LO167" s="97"/>
      <c r="LP167" s="97"/>
      <c r="LQ167" s="97"/>
      <c r="LR167" s="97"/>
      <c r="LS167" s="97"/>
      <c r="LT167" s="97"/>
      <c r="LU167" s="97"/>
      <c r="LV167" s="97"/>
      <c r="LW167" s="97"/>
      <c r="LX167" s="97"/>
      <c r="LY167" s="97"/>
      <c r="LZ167" s="97"/>
      <c r="MA167" s="97"/>
      <c r="MB167" s="97"/>
      <c r="MC167" s="97"/>
      <c r="MD167" s="97"/>
      <c r="ME167" s="97"/>
      <c r="MF167" s="97"/>
      <c r="MG167" s="97"/>
      <c r="MH167" s="97"/>
      <c r="MI167" s="97"/>
      <c r="MJ167" s="97"/>
      <c r="MK167" s="97"/>
      <c r="ML167" s="97"/>
      <c r="MM167" s="97"/>
      <c r="MN167" s="97"/>
      <c r="MO167" s="97"/>
      <c r="MP167" s="97"/>
      <c r="MQ167" s="97"/>
      <c r="MR167" s="97"/>
      <c r="MS167" s="97"/>
      <c r="MT167" s="97"/>
      <c r="MU167" s="97"/>
      <c r="MV167" s="97"/>
      <c r="MW167" s="97"/>
      <c r="MX167" s="97"/>
      <c r="MY167" s="97"/>
      <c r="MZ167" s="97"/>
      <c r="NA167" s="97"/>
      <c r="NB167" s="97"/>
      <c r="NC167" s="97"/>
      <c r="ND167" s="97"/>
      <c r="NE167" s="97"/>
      <c r="NF167" s="97"/>
      <c r="NG167" s="97"/>
      <c r="NH167" s="97"/>
      <c r="NI167" s="97"/>
      <c r="NJ167" s="97"/>
      <c r="NK167" s="97"/>
      <c r="NL167" s="97"/>
      <c r="NM167" s="97"/>
      <c r="NN167" s="97"/>
      <c r="NO167" s="97"/>
      <c r="NP167" s="97"/>
      <c r="NQ167" s="97"/>
      <c r="NR167" s="97"/>
      <c r="NS167" s="97"/>
      <c r="NT167" s="97"/>
      <c r="NU167" s="97"/>
      <c r="NV167" s="97"/>
      <c r="NW167" s="97"/>
      <c r="NX167" s="97"/>
      <c r="NY167" s="97"/>
      <c r="NZ167" s="97"/>
      <c r="OA167" s="97"/>
      <c r="OB167" s="97"/>
      <c r="OC167" s="97"/>
      <c r="OD167" s="97"/>
      <c r="OE167" s="97"/>
      <c r="OF167" s="97"/>
      <c r="OG167" s="97"/>
      <c r="OH167" s="97"/>
      <c r="OI167" s="97"/>
      <c r="OJ167" s="97"/>
      <c r="OK167" s="97"/>
      <c r="OL167" s="97"/>
      <c r="OM167" s="97"/>
      <c r="ON167" s="97"/>
      <c r="OO167" s="97"/>
      <c r="OP167" s="97"/>
      <c r="OQ167" s="97"/>
      <c r="OR167" s="97"/>
      <c r="OS167" s="97"/>
      <c r="OT167" s="97"/>
      <c r="OU167" s="97"/>
      <c r="OV167" s="97"/>
      <c r="OW167" s="97"/>
      <c r="OX167" s="97"/>
      <c r="OY167" s="97"/>
      <c r="OZ167" s="97"/>
      <c r="PA167" s="97"/>
      <c r="PB167" s="97"/>
      <c r="PC167" s="97"/>
      <c r="PD167" s="97"/>
      <c r="PE167" s="97"/>
      <c r="PF167" s="97"/>
      <c r="PG167" s="97"/>
      <c r="PH167" s="97"/>
      <c r="PI167" s="97"/>
      <c r="PJ167" s="97"/>
      <c r="PK167" s="97"/>
      <c r="PL167" s="97"/>
      <c r="PM167" s="97"/>
      <c r="PN167" s="97"/>
      <c r="PO167" s="97"/>
      <c r="PP167" s="97"/>
      <c r="PQ167" s="97"/>
      <c r="PR167" s="97"/>
      <c r="PS167" s="97"/>
      <c r="PT167" s="97"/>
      <c r="PU167" s="97"/>
      <c r="PV167" s="97"/>
      <c r="PW167" s="97"/>
      <c r="PX167" s="97"/>
      <c r="PY167" s="97"/>
      <c r="PZ167" s="97"/>
      <c r="QA167" s="97"/>
      <c r="QB167" s="97"/>
      <c r="QC167" s="97"/>
      <c r="QD167" s="97"/>
      <c r="QE167" s="97"/>
      <c r="QF167" s="97"/>
      <c r="QG167" s="97"/>
      <c r="QH167" s="97"/>
      <c r="QI167" s="97"/>
      <c r="QJ167" s="97"/>
      <c r="QK167" s="97"/>
      <c r="QL167" s="97"/>
      <c r="QM167" s="97"/>
      <c r="QN167" s="97"/>
      <c r="QO167" s="97"/>
      <c r="QP167" s="97"/>
      <c r="QQ167" s="97"/>
      <c r="QR167" s="97"/>
      <c r="QS167" s="97"/>
      <c r="QT167" s="97"/>
      <c r="QU167" s="97"/>
      <c r="QV167" s="97"/>
      <c r="QW167" s="97"/>
      <c r="QX167" s="97"/>
      <c r="QY167" s="97"/>
      <c r="QZ167" s="97"/>
      <c r="RA167" s="97"/>
      <c r="RB167" s="97"/>
      <c r="RC167" s="97"/>
      <c r="RD167" s="97"/>
      <c r="RE167" s="97"/>
      <c r="RF167" s="97"/>
      <c r="RG167" s="97"/>
      <c r="RH167" s="97"/>
      <c r="RI167" s="97"/>
      <c r="RJ167" s="97"/>
      <c r="RK167" s="97"/>
      <c r="RL167" s="97"/>
      <c r="RM167" s="97"/>
      <c r="RN167" s="97"/>
      <c r="RO167" s="97"/>
      <c r="RP167" s="97"/>
      <c r="RQ167" s="97"/>
      <c r="RR167" s="97"/>
      <c r="RS167" s="97"/>
      <c r="RT167" s="97"/>
      <c r="RU167" s="97"/>
      <c r="RV167" s="97"/>
      <c r="RW167" s="97"/>
      <c r="RX167" s="97"/>
      <c r="RY167" s="97"/>
      <c r="RZ167" s="97"/>
      <c r="SA167" s="97"/>
      <c r="SB167" s="97"/>
      <c r="SC167" s="97"/>
      <c r="SD167" s="97"/>
      <c r="SE167" s="97"/>
      <c r="SF167" s="97"/>
      <c r="SG167" s="97"/>
      <c r="SH167" s="97"/>
      <c r="SI167" s="97"/>
      <c r="SJ167" s="97"/>
      <c r="SK167" s="97"/>
      <c r="SL167" s="97"/>
      <c r="SM167" s="97"/>
      <c r="SN167" s="97"/>
      <c r="SO167" s="97"/>
      <c r="SP167" s="97"/>
      <c r="SQ167" s="97"/>
      <c r="SR167" s="97"/>
      <c r="SS167" s="97"/>
      <c r="ST167" s="97"/>
      <c r="SU167" s="97"/>
      <c r="SV167" s="97"/>
      <c r="SW167" s="97"/>
      <c r="SX167" s="97"/>
      <c r="SY167" s="97"/>
      <c r="SZ167" s="97"/>
      <c r="TA167" s="97"/>
      <c r="TB167" s="97"/>
    </row>
    <row r="168" spans="1:522" s="1" customFormat="1" ht="18" customHeight="1" x14ac:dyDescent="0.2">
      <c r="A168" s="12"/>
      <c r="B168" s="11"/>
      <c r="E168" s="4" t="s">
        <v>368</v>
      </c>
      <c r="F168" s="1">
        <v>9918</v>
      </c>
      <c r="G168" s="9" t="s">
        <v>101</v>
      </c>
      <c r="H168" s="4"/>
      <c r="I168" s="1">
        <f t="shared" si="26"/>
        <v>0</v>
      </c>
      <c r="J168" s="12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  <c r="EO168" s="97"/>
      <c r="EP168" s="97"/>
      <c r="EQ168" s="97"/>
      <c r="ER168" s="97"/>
      <c r="ES168" s="97"/>
      <c r="ET168" s="97"/>
      <c r="EU168" s="97"/>
      <c r="EV168" s="97"/>
      <c r="EW168" s="97"/>
      <c r="EX168" s="97"/>
      <c r="EY168" s="97"/>
      <c r="EZ168" s="97"/>
      <c r="FA168" s="97"/>
      <c r="FB168" s="97"/>
      <c r="FC168" s="97"/>
      <c r="FD168" s="97"/>
      <c r="FE168" s="97"/>
      <c r="FF168" s="97"/>
      <c r="FG168" s="97"/>
      <c r="FH168" s="97"/>
      <c r="FI168" s="97"/>
      <c r="FJ168" s="97"/>
      <c r="FK168" s="97"/>
      <c r="FL168" s="97"/>
      <c r="FM168" s="97"/>
      <c r="FN168" s="97"/>
      <c r="FO168" s="97"/>
      <c r="FP168" s="97"/>
      <c r="FQ168" s="97"/>
      <c r="FR168" s="97"/>
      <c r="FS168" s="97"/>
      <c r="FT168" s="97"/>
      <c r="FU168" s="97"/>
      <c r="FV168" s="97"/>
      <c r="FW168" s="97"/>
      <c r="FX168" s="97"/>
      <c r="FY168" s="97"/>
      <c r="FZ168" s="97"/>
      <c r="GA168" s="97"/>
      <c r="GB168" s="97"/>
      <c r="GC168" s="97"/>
      <c r="GD168" s="97"/>
      <c r="GE168" s="97"/>
      <c r="GF168" s="97"/>
      <c r="GG168" s="97"/>
      <c r="GH168" s="97"/>
      <c r="GI168" s="97"/>
      <c r="GJ168" s="97"/>
      <c r="GK168" s="97"/>
      <c r="GL168" s="97"/>
      <c r="GM168" s="97"/>
      <c r="GN168" s="97"/>
      <c r="GO168" s="97"/>
      <c r="GP168" s="97"/>
      <c r="GQ168" s="97"/>
      <c r="GR168" s="97"/>
      <c r="GS168" s="97"/>
      <c r="GT168" s="97"/>
      <c r="GU168" s="97"/>
      <c r="GV168" s="97"/>
      <c r="GW168" s="97"/>
      <c r="GX168" s="97"/>
      <c r="GY168" s="97"/>
      <c r="GZ168" s="97"/>
      <c r="HA168" s="97"/>
      <c r="HB168" s="97"/>
      <c r="HC168" s="97"/>
      <c r="HD168" s="97"/>
      <c r="HE168" s="97"/>
      <c r="HF168" s="97"/>
      <c r="HG168" s="97"/>
      <c r="HH168" s="97"/>
      <c r="HI168" s="97"/>
      <c r="HJ168" s="97"/>
      <c r="HK168" s="97"/>
      <c r="HL168" s="97"/>
      <c r="HM168" s="97"/>
      <c r="HN168" s="97"/>
      <c r="HO168" s="97"/>
      <c r="HP168" s="97"/>
      <c r="HQ168" s="97"/>
      <c r="HR168" s="97"/>
      <c r="HS168" s="97"/>
      <c r="HT168" s="97"/>
      <c r="HU168" s="97"/>
      <c r="HV168" s="97"/>
      <c r="HW168" s="97"/>
      <c r="HX168" s="97"/>
      <c r="HY168" s="97"/>
      <c r="HZ168" s="97"/>
      <c r="IA168" s="97"/>
      <c r="IB168" s="97"/>
      <c r="IC168" s="97"/>
      <c r="ID168" s="97"/>
      <c r="IE168" s="97"/>
      <c r="IF168" s="97"/>
      <c r="IG168" s="97"/>
      <c r="IH168" s="97"/>
      <c r="II168" s="97"/>
      <c r="IJ168" s="97"/>
      <c r="IK168" s="97"/>
      <c r="IL168" s="97"/>
      <c r="IM168" s="97"/>
      <c r="IN168" s="97"/>
      <c r="IO168" s="97"/>
      <c r="IP168" s="97"/>
      <c r="IQ168" s="97"/>
      <c r="IR168" s="97"/>
      <c r="IS168" s="97"/>
      <c r="IT168" s="97"/>
      <c r="IU168" s="97"/>
      <c r="IV168" s="97"/>
      <c r="IW168" s="97"/>
      <c r="IX168" s="97"/>
      <c r="IY168" s="97"/>
      <c r="IZ168" s="97"/>
      <c r="JA168" s="97"/>
      <c r="JB168" s="97"/>
      <c r="JC168" s="97"/>
      <c r="JD168" s="97"/>
      <c r="JE168" s="97"/>
      <c r="JF168" s="97"/>
      <c r="JG168" s="97"/>
      <c r="JH168" s="97"/>
      <c r="JI168" s="97"/>
      <c r="JJ168" s="97"/>
      <c r="JK168" s="97"/>
      <c r="JL168" s="97"/>
      <c r="JM168" s="97"/>
      <c r="JN168" s="97"/>
      <c r="JO168" s="97"/>
      <c r="JP168" s="97"/>
      <c r="JQ168" s="97"/>
      <c r="JR168" s="97"/>
      <c r="JS168" s="97"/>
      <c r="JT168" s="97"/>
      <c r="JU168" s="97"/>
      <c r="JV168" s="97"/>
      <c r="JW168" s="97"/>
      <c r="JX168" s="97"/>
      <c r="JY168" s="97"/>
      <c r="JZ168" s="97"/>
      <c r="KA168" s="97"/>
      <c r="KB168" s="97"/>
      <c r="KC168" s="97"/>
      <c r="KD168" s="97"/>
      <c r="KE168" s="97"/>
      <c r="KF168" s="97"/>
      <c r="KG168" s="97"/>
      <c r="KH168" s="97"/>
      <c r="KI168" s="97"/>
      <c r="KJ168" s="97"/>
      <c r="KK168" s="97"/>
      <c r="KL168" s="97"/>
      <c r="KM168" s="97"/>
      <c r="KN168" s="97"/>
      <c r="KO168" s="97"/>
      <c r="KP168" s="97"/>
      <c r="KQ168" s="97"/>
      <c r="KR168" s="97"/>
      <c r="KS168" s="97"/>
      <c r="KT168" s="97"/>
      <c r="KU168" s="97"/>
      <c r="KV168" s="97"/>
      <c r="KW168" s="97"/>
      <c r="KX168" s="97"/>
      <c r="KY168" s="97"/>
      <c r="KZ168" s="97"/>
      <c r="LA168" s="97"/>
      <c r="LB168" s="97"/>
      <c r="LC168" s="97"/>
      <c r="LD168" s="97"/>
      <c r="LE168" s="97"/>
      <c r="LF168" s="97"/>
      <c r="LG168" s="97"/>
      <c r="LH168" s="97"/>
      <c r="LI168" s="97"/>
      <c r="LJ168" s="97"/>
      <c r="LK168" s="97"/>
      <c r="LL168" s="97"/>
      <c r="LM168" s="97"/>
      <c r="LN168" s="97"/>
      <c r="LO168" s="97"/>
      <c r="LP168" s="97"/>
      <c r="LQ168" s="97"/>
      <c r="LR168" s="97"/>
      <c r="LS168" s="97"/>
      <c r="LT168" s="97"/>
      <c r="LU168" s="97"/>
      <c r="LV168" s="97"/>
      <c r="LW168" s="97"/>
      <c r="LX168" s="97"/>
      <c r="LY168" s="97"/>
      <c r="LZ168" s="97"/>
      <c r="MA168" s="97"/>
      <c r="MB168" s="97"/>
      <c r="MC168" s="97"/>
      <c r="MD168" s="97"/>
      <c r="ME168" s="97"/>
      <c r="MF168" s="97"/>
      <c r="MG168" s="97"/>
      <c r="MH168" s="97"/>
      <c r="MI168" s="97"/>
      <c r="MJ168" s="97"/>
      <c r="MK168" s="97"/>
      <c r="ML168" s="97"/>
      <c r="MM168" s="97"/>
      <c r="MN168" s="97"/>
      <c r="MO168" s="97"/>
      <c r="MP168" s="97"/>
      <c r="MQ168" s="97"/>
      <c r="MR168" s="97"/>
      <c r="MS168" s="97"/>
      <c r="MT168" s="97"/>
      <c r="MU168" s="97"/>
      <c r="MV168" s="97"/>
      <c r="MW168" s="97"/>
      <c r="MX168" s="97"/>
      <c r="MY168" s="97"/>
      <c r="MZ168" s="97"/>
      <c r="NA168" s="97"/>
      <c r="NB168" s="97"/>
      <c r="NC168" s="97"/>
      <c r="ND168" s="97"/>
      <c r="NE168" s="97"/>
      <c r="NF168" s="97"/>
      <c r="NG168" s="97"/>
      <c r="NH168" s="97"/>
      <c r="NI168" s="97"/>
      <c r="NJ168" s="97"/>
      <c r="NK168" s="97"/>
      <c r="NL168" s="97"/>
      <c r="NM168" s="97"/>
      <c r="NN168" s="97"/>
      <c r="NO168" s="97"/>
      <c r="NP168" s="97"/>
      <c r="NQ168" s="97"/>
      <c r="NR168" s="97"/>
      <c r="NS168" s="97"/>
      <c r="NT168" s="97"/>
      <c r="NU168" s="97"/>
      <c r="NV168" s="97"/>
      <c r="NW168" s="97"/>
      <c r="NX168" s="97"/>
      <c r="NY168" s="97"/>
      <c r="NZ168" s="97"/>
      <c r="OA168" s="97"/>
      <c r="OB168" s="97"/>
      <c r="OC168" s="97"/>
      <c r="OD168" s="97"/>
      <c r="OE168" s="97"/>
      <c r="OF168" s="97"/>
      <c r="OG168" s="97"/>
      <c r="OH168" s="97"/>
      <c r="OI168" s="97"/>
      <c r="OJ168" s="97"/>
      <c r="OK168" s="97"/>
      <c r="OL168" s="97"/>
      <c r="OM168" s="97"/>
      <c r="ON168" s="97"/>
      <c r="OO168" s="97"/>
      <c r="OP168" s="97"/>
      <c r="OQ168" s="97"/>
      <c r="OR168" s="97"/>
      <c r="OS168" s="97"/>
      <c r="OT168" s="97"/>
      <c r="OU168" s="97"/>
      <c r="OV168" s="97"/>
      <c r="OW168" s="97"/>
      <c r="OX168" s="97"/>
      <c r="OY168" s="97"/>
      <c r="OZ168" s="97"/>
      <c r="PA168" s="97"/>
      <c r="PB168" s="97"/>
      <c r="PC168" s="97"/>
      <c r="PD168" s="97"/>
      <c r="PE168" s="97"/>
      <c r="PF168" s="97"/>
      <c r="PG168" s="97"/>
      <c r="PH168" s="97"/>
      <c r="PI168" s="97"/>
      <c r="PJ168" s="97"/>
      <c r="PK168" s="97"/>
      <c r="PL168" s="97"/>
      <c r="PM168" s="97"/>
      <c r="PN168" s="97"/>
      <c r="PO168" s="97"/>
      <c r="PP168" s="97"/>
      <c r="PQ168" s="97"/>
      <c r="PR168" s="97"/>
      <c r="PS168" s="97"/>
      <c r="PT168" s="97"/>
      <c r="PU168" s="97"/>
      <c r="PV168" s="97"/>
      <c r="PW168" s="97"/>
      <c r="PX168" s="97"/>
      <c r="PY168" s="97"/>
      <c r="PZ168" s="97"/>
      <c r="QA168" s="97"/>
      <c r="QB168" s="97"/>
      <c r="QC168" s="97"/>
      <c r="QD168" s="97"/>
      <c r="QE168" s="97"/>
      <c r="QF168" s="97"/>
      <c r="QG168" s="97"/>
      <c r="QH168" s="97"/>
      <c r="QI168" s="97"/>
      <c r="QJ168" s="97"/>
      <c r="QK168" s="97"/>
      <c r="QL168" s="97"/>
      <c r="QM168" s="97"/>
      <c r="QN168" s="97"/>
      <c r="QO168" s="97"/>
      <c r="QP168" s="97"/>
      <c r="QQ168" s="97"/>
      <c r="QR168" s="97"/>
      <c r="QS168" s="97"/>
      <c r="QT168" s="97"/>
      <c r="QU168" s="97"/>
      <c r="QV168" s="97"/>
      <c r="QW168" s="97"/>
      <c r="QX168" s="97"/>
      <c r="QY168" s="97"/>
      <c r="QZ168" s="97"/>
      <c r="RA168" s="97"/>
      <c r="RB168" s="97"/>
      <c r="RC168" s="97"/>
      <c r="RD168" s="97"/>
      <c r="RE168" s="97"/>
      <c r="RF168" s="97"/>
      <c r="RG168" s="97"/>
      <c r="RH168" s="97"/>
      <c r="RI168" s="97"/>
      <c r="RJ168" s="97"/>
      <c r="RK168" s="97"/>
      <c r="RL168" s="97"/>
      <c r="RM168" s="97"/>
      <c r="RN168" s="97"/>
      <c r="RO168" s="97"/>
      <c r="RP168" s="97"/>
      <c r="RQ168" s="97"/>
      <c r="RR168" s="97"/>
      <c r="RS168" s="97"/>
      <c r="RT168" s="97"/>
      <c r="RU168" s="97"/>
      <c r="RV168" s="97"/>
      <c r="RW168" s="97"/>
      <c r="RX168" s="97"/>
      <c r="RY168" s="97"/>
      <c r="RZ168" s="97"/>
      <c r="SA168" s="97"/>
      <c r="SB168" s="97"/>
      <c r="SC168" s="97"/>
      <c r="SD168" s="97"/>
      <c r="SE168" s="97"/>
      <c r="SF168" s="97"/>
      <c r="SG168" s="97"/>
      <c r="SH168" s="97"/>
      <c r="SI168" s="97"/>
      <c r="SJ168" s="97"/>
      <c r="SK168" s="97"/>
      <c r="SL168" s="97"/>
      <c r="SM168" s="97"/>
      <c r="SN168" s="97"/>
      <c r="SO168" s="97"/>
      <c r="SP168" s="97"/>
      <c r="SQ168" s="97"/>
      <c r="SR168" s="97"/>
      <c r="SS168" s="97"/>
      <c r="ST168" s="97"/>
      <c r="SU168" s="97"/>
      <c r="SV168" s="97"/>
      <c r="SW168" s="97"/>
      <c r="SX168" s="97"/>
      <c r="SY168" s="97"/>
      <c r="SZ168" s="97"/>
      <c r="TA168" s="97"/>
      <c r="TB168" s="97"/>
    </row>
    <row r="169" spans="1:522" s="1" customFormat="1" ht="18" customHeight="1" x14ac:dyDescent="0.2">
      <c r="A169" s="12"/>
      <c r="B169" s="11" t="s">
        <v>338</v>
      </c>
      <c r="C169" s="1">
        <v>11854</v>
      </c>
      <c r="E169" s="4" t="s">
        <v>337</v>
      </c>
      <c r="F169" s="9">
        <v>9793</v>
      </c>
      <c r="G169" s="9" t="s">
        <v>101</v>
      </c>
      <c r="H169" s="4" t="s">
        <v>268</v>
      </c>
      <c r="I169" s="1">
        <f t="shared" si="26"/>
        <v>0</v>
      </c>
      <c r="J169" s="12">
        <f>Tabuľka3[[#This Row],[Stĺpec9]]</f>
        <v>0</v>
      </c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  <c r="EO169" s="97"/>
      <c r="EP169" s="97"/>
      <c r="EQ169" s="97"/>
      <c r="ER169" s="97"/>
      <c r="ES169" s="97"/>
      <c r="ET169" s="97"/>
      <c r="EU169" s="97"/>
      <c r="EV169" s="97"/>
      <c r="EW169" s="97"/>
      <c r="EX169" s="97"/>
      <c r="EY169" s="97"/>
      <c r="EZ169" s="97"/>
      <c r="FA169" s="97"/>
      <c r="FB169" s="97"/>
      <c r="FC169" s="97"/>
      <c r="FD169" s="97"/>
      <c r="FE169" s="97"/>
      <c r="FF169" s="97"/>
      <c r="FG169" s="97"/>
      <c r="FH169" s="97"/>
      <c r="FI169" s="97"/>
      <c r="FJ169" s="97"/>
      <c r="FK169" s="97"/>
      <c r="FL169" s="97"/>
      <c r="FM169" s="97"/>
      <c r="FN169" s="97"/>
      <c r="FO169" s="97"/>
      <c r="FP169" s="97"/>
      <c r="FQ169" s="97"/>
      <c r="FR169" s="97"/>
      <c r="FS169" s="97"/>
      <c r="FT169" s="97"/>
      <c r="FU169" s="97"/>
      <c r="FV169" s="97"/>
      <c r="FW169" s="97"/>
      <c r="FX169" s="97"/>
      <c r="FY169" s="97"/>
      <c r="FZ169" s="97"/>
      <c r="GA169" s="97"/>
      <c r="GB169" s="97"/>
      <c r="GC169" s="97"/>
      <c r="GD169" s="97"/>
      <c r="GE169" s="97"/>
      <c r="GF169" s="97"/>
      <c r="GG169" s="97"/>
      <c r="GH169" s="97"/>
      <c r="GI169" s="97"/>
      <c r="GJ169" s="97"/>
      <c r="GK169" s="97"/>
      <c r="GL169" s="97"/>
      <c r="GM169" s="97"/>
      <c r="GN169" s="97"/>
      <c r="GO169" s="97"/>
      <c r="GP169" s="97"/>
      <c r="GQ169" s="97"/>
      <c r="GR169" s="97"/>
      <c r="GS169" s="97"/>
      <c r="GT169" s="97"/>
      <c r="GU169" s="97"/>
      <c r="GV169" s="97"/>
      <c r="GW169" s="97"/>
      <c r="GX169" s="97"/>
      <c r="GY169" s="97"/>
      <c r="GZ169" s="97"/>
      <c r="HA169" s="97"/>
      <c r="HB169" s="97"/>
      <c r="HC169" s="97"/>
      <c r="HD169" s="97"/>
      <c r="HE169" s="97"/>
      <c r="HF169" s="97"/>
      <c r="HG169" s="97"/>
      <c r="HH169" s="97"/>
      <c r="HI169" s="97"/>
      <c r="HJ169" s="97"/>
      <c r="HK169" s="97"/>
      <c r="HL169" s="97"/>
      <c r="HM169" s="97"/>
      <c r="HN169" s="97"/>
      <c r="HO169" s="97"/>
      <c r="HP169" s="97"/>
      <c r="HQ169" s="97"/>
      <c r="HR169" s="97"/>
      <c r="HS169" s="97"/>
      <c r="HT169" s="97"/>
      <c r="HU169" s="97"/>
      <c r="HV169" s="97"/>
      <c r="HW169" s="97"/>
      <c r="HX169" s="97"/>
      <c r="HY169" s="97"/>
      <c r="HZ169" s="97"/>
      <c r="IA169" s="97"/>
      <c r="IB169" s="97"/>
      <c r="IC169" s="97"/>
      <c r="ID169" s="97"/>
      <c r="IE169" s="97"/>
      <c r="IF169" s="97"/>
      <c r="IG169" s="97"/>
      <c r="IH169" s="97"/>
      <c r="II169" s="97"/>
      <c r="IJ169" s="97"/>
      <c r="IK169" s="97"/>
      <c r="IL169" s="97"/>
      <c r="IM169" s="97"/>
      <c r="IN169" s="97"/>
      <c r="IO169" s="97"/>
      <c r="IP169" s="97"/>
      <c r="IQ169" s="97"/>
      <c r="IR169" s="97"/>
      <c r="IS169" s="97"/>
      <c r="IT169" s="97"/>
      <c r="IU169" s="97"/>
      <c r="IV169" s="97"/>
      <c r="IW169" s="97"/>
      <c r="IX169" s="97"/>
      <c r="IY169" s="97"/>
      <c r="IZ169" s="97"/>
      <c r="JA169" s="97"/>
      <c r="JB169" s="97"/>
      <c r="JC169" s="97"/>
      <c r="JD169" s="97"/>
      <c r="JE169" s="97"/>
      <c r="JF169" s="97"/>
      <c r="JG169" s="97"/>
      <c r="JH169" s="97"/>
      <c r="JI169" s="97"/>
      <c r="JJ169" s="97"/>
      <c r="JK169" s="97"/>
      <c r="JL169" s="97"/>
      <c r="JM169" s="97"/>
      <c r="JN169" s="97"/>
      <c r="JO169" s="97"/>
      <c r="JP169" s="97"/>
      <c r="JQ169" s="97"/>
      <c r="JR169" s="97"/>
      <c r="JS169" s="97"/>
      <c r="JT169" s="97"/>
      <c r="JU169" s="97"/>
      <c r="JV169" s="97"/>
      <c r="JW169" s="97"/>
      <c r="JX169" s="97"/>
      <c r="JY169" s="97"/>
      <c r="JZ169" s="97"/>
      <c r="KA169" s="97"/>
      <c r="KB169" s="97"/>
      <c r="KC169" s="97"/>
      <c r="KD169" s="97"/>
      <c r="KE169" s="97"/>
      <c r="KF169" s="97"/>
      <c r="KG169" s="97"/>
      <c r="KH169" s="97"/>
      <c r="KI169" s="97"/>
      <c r="KJ169" s="97"/>
      <c r="KK169" s="97"/>
      <c r="KL169" s="97"/>
      <c r="KM169" s="97"/>
      <c r="KN169" s="97"/>
      <c r="KO169" s="97"/>
      <c r="KP169" s="97"/>
      <c r="KQ169" s="97"/>
      <c r="KR169" s="97"/>
      <c r="KS169" s="97"/>
      <c r="KT169" s="97"/>
      <c r="KU169" s="97"/>
      <c r="KV169" s="97"/>
      <c r="KW169" s="97"/>
      <c r="KX169" s="97"/>
      <c r="KY169" s="97"/>
      <c r="KZ169" s="97"/>
      <c r="LA169" s="97"/>
      <c r="LB169" s="97"/>
      <c r="LC169" s="97"/>
      <c r="LD169" s="97"/>
      <c r="LE169" s="97"/>
      <c r="LF169" s="97"/>
      <c r="LG169" s="97"/>
      <c r="LH169" s="97"/>
      <c r="LI169" s="102"/>
      <c r="LJ169" s="97"/>
      <c r="LK169" s="97"/>
      <c r="LL169" s="97"/>
      <c r="LM169" s="97"/>
      <c r="LN169" s="97"/>
      <c r="LO169" s="97"/>
      <c r="LP169" s="97"/>
      <c r="LQ169" s="97"/>
      <c r="LR169" s="97"/>
      <c r="LS169" s="97"/>
      <c r="LT169" s="97"/>
      <c r="LU169" s="97"/>
      <c r="LV169" s="97"/>
      <c r="LW169" s="97"/>
      <c r="LX169" s="97"/>
      <c r="LY169" s="97"/>
      <c r="LZ169" s="97"/>
      <c r="MA169" s="97"/>
      <c r="MB169" s="97"/>
      <c r="MC169" s="97"/>
      <c r="MD169" s="97"/>
      <c r="ME169" s="97"/>
      <c r="MF169" s="97"/>
      <c r="MG169" s="97"/>
      <c r="MH169" s="97"/>
      <c r="MI169" s="97"/>
      <c r="MJ169" s="97"/>
      <c r="MK169" s="97"/>
      <c r="ML169" s="97"/>
      <c r="MM169" s="97"/>
      <c r="MN169" s="97"/>
      <c r="MO169" s="97"/>
      <c r="MP169" s="97"/>
      <c r="MQ169" s="97"/>
      <c r="MR169" s="97"/>
      <c r="MS169" s="97"/>
      <c r="MT169" s="97"/>
      <c r="MU169" s="97"/>
      <c r="MV169" s="97"/>
      <c r="MW169" s="97"/>
      <c r="MX169" s="97"/>
      <c r="MY169" s="97"/>
      <c r="MZ169" s="97"/>
      <c r="NA169" s="97"/>
      <c r="NB169" s="97"/>
      <c r="NC169" s="97"/>
      <c r="ND169" s="97"/>
      <c r="NE169" s="97"/>
      <c r="NF169" s="97"/>
      <c r="NG169" s="97"/>
      <c r="NH169" s="97"/>
      <c r="NI169" s="97"/>
      <c r="NJ169" s="97"/>
      <c r="NK169" s="97"/>
      <c r="NL169" s="97"/>
      <c r="NM169" s="97"/>
      <c r="NN169" s="97"/>
      <c r="NO169" s="97"/>
      <c r="NP169" s="97"/>
      <c r="NQ169" s="97"/>
      <c r="NR169" s="97"/>
      <c r="NS169" s="97"/>
      <c r="NT169" s="97"/>
      <c r="NU169" s="97"/>
      <c r="NV169" s="97"/>
      <c r="NW169" s="97"/>
      <c r="NX169" s="97"/>
      <c r="NY169" s="97"/>
      <c r="NZ169" s="97"/>
      <c r="OA169" s="97"/>
      <c r="OB169" s="97"/>
      <c r="OC169" s="97"/>
      <c r="OD169" s="97"/>
      <c r="OE169" s="97"/>
      <c r="OF169" s="97"/>
      <c r="OG169" s="97"/>
      <c r="OH169" s="97"/>
      <c r="OI169" s="97"/>
      <c r="OJ169" s="97"/>
      <c r="OK169" s="97"/>
      <c r="OL169" s="97"/>
      <c r="OM169" s="97"/>
      <c r="ON169" s="97"/>
      <c r="OO169" s="97"/>
      <c r="OP169" s="97"/>
      <c r="OQ169" s="97"/>
      <c r="OR169" s="97"/>
      <c r="OS169" s="97"/>
      <c r="OT169" s="97"/>
      <c r="OU169" s="97"/>
      <c r="OV169" s="97"/>
      <c r="OW169" s="97"/>
      <c r="OX169" s="97"/>
      <c r="OY169" s="97"/>
      <c r="OZ169" s="97"/>
      <c r="PA169" s="97"/>
      <c r="PB169" s="97"/>
      <c r="PC169" s="97"/>
      <c r="PD169" s="97"/>
      <c r="PE169" s="97"/>
      <c r="PF169" s="97"/>
      <c r="PG169" s="97"/>
      <c r="PH169" s="97"/>
      <c r="PI169" s="97"/>
      <c r="PJ169" s="97"/>
      <c r="PK169" s="97"/>
      <c r="PL169" s="97"/>
      <c r="PM169" s="97"/>
      <c r="PN169" s="97"/>
      <c r="PO169" s="97"/>
      <c r="PP169" s="97"/>
      <c r="PQ169" s="97"/>
      <c r="PR169" s="97"/>
      <c r="PS169" s="97"/>
      <c r="PT169" s="102"/>
      <c r="PU169" s="97"/>
      <c r="PV169" s="97"/>
      <c r="PW169" s="97"/>
      <c r="PX169" s="97"/>
      <c r="PY169" s="97"/>
      <c r="PZ169" s="97"/>
      <c r="QA169" s="97"/>
      <c r="QB169" s="97"/>
      <c r="QC169" s="97"/>
      <c r="QD169" s="97"/>
      <c r="QE169" s="97"/>
      <c r="QF169" s="97"/>
      <c r="QG169" s="97"/>
      <c r="QH169" s="97"/>
      <c r="QI169" s="97"/>
      <c r="QJ169" s="97"/>
      <c r="QK169" s="97"/>
      <c r="QL169" s="97"/>
      <c r="QM169" s="97"/>
      <c r="QN169" s="97"/>
      <c r="QO169" s="97"/>
      <c r="QP169" s="97"/>
      <c r="QQ169" s="97"/>
      <c r="QR169" s="97"/>
      <c r="QS169" s="97"/>
      <c r="QT169" s="97"/>
      <c r="QU169" s="97"/>
      <c r="QV169" s="97"/>
      <c r="QW169" s="97"/>
      <c r="QX169" s="97"/>
      <c r="QY169" s="97"/>
      <c r="QZ169" s="97"/>
      <c r="RA169" s="97"/>
      <c r="RB169" s="97"/>
      <c r="RC169" s="97"/>
      <c r="RD169" s="97"/>
      <c r="RE169" s="97"/>
      <c r="RF169" s="97"/>
      <c r="RG169" s="97"/>
      <c r="RH169" s="97"/>
      <c r="RI169" s="97"/>
      <c r="RJ169" s="97"/>
      <c r="RK169" s="97"/>
      <c r="RL169" s="97"/>
      <c r="RM169" s="97"/>
      <c r="RN169" s="97"/>
      <c r="RO169" s="97"/>
      <c r="RP169" s="97"/>
      <c r="RQ169" s="97"/>
      <c r="RR169" s="97"/>
      <c r="RS169" s="97"/>
      <c r="RT169" s="97"/>
      <c r="RU169" s="97"/>
      <c r="RV169" s="97"/>
      <c r="RW169" s="97"/>
      <c r="RX169" s="97"/>
      <c r="RY169" s="97"/>
      <c r="RZ169" s="97"/>
      <c r="SA169" s="97"/>
      <c r="SB169" s="97"/>
      <c r="SC169" s="97"/>
      <c r="SD169" s="97"/>
      <c r="SE169" s="97"/>
      <c r="SF169" s="97"/>
      <c r="SG169" s="97"/>
      <c r="SH169" s="97"/>
      <c r="SI169" s="97"/>
      <c r="SJ169" s="97"/>
      <c r="SK169" s="97"/>
      <c r="SL169" s="97"/>
      <c r="SM169" s="97"/>
      <c r="SN169" s="97"/>
      <c r="SO169" s="97"/>
      <c r="SP169" s="97"/>
      <c r="SQ169" s="97"/>
      <c r="SR169" s="97"/>
      <c r="SS169" s="97"/>
      <c r="ST169" s="97"/>
      <c r="SU169" s="97"/>
      <c r="SV169" s="97"/>
      <c r="SW169" s="97"/>
      <c r="SX169" s="97"/>
      <c r="SY169" s="97"/>
      <c r="SZ169" s="97"/>
      <c r="TA169" s="97"/>
      <c r="TB169" s="97"/>
    </row>
    <row r="170" spans="1:522" s="1" customFormat="1" ht="18" customHeight="1" x14ac:dyDescent="0.2">
      <c r="A170" s="12"/>
      <c r="B170" s="11" t="s">
        <v>386</v>
      </c>
      <c r="C170" s="1">
        <v>11681</v>
      </c>
      <c r="E170" s="4" t="s">
        <v>334</v>
      </c>
      <c r="F170" s="1">
        <v>9965</v>
      </c>
      <c r="G170" s="9" t="s">
        <v>101</v>
      </c>
      <c r="H170" s="4" t="s">
        <v>19</v>
      </c>
      <c r="I170" s="1">
        <f t="shared" si="26"/>
        <v>0</v>
      </c>
      <c r="J170" s="12">
        <f>Tabuľka3[[#This Row],[Stĺpec9]]</f>
        <v>0</v>
      </c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  <c r="IG170" s="97"/>
      <c r="IH170" s="97"/>
      <c r="II170" s="97"/>
      <c r="IJ170" s="97"/>
      <c r="IK170" s="97"/>
      <c r="IL170" s="97"/>
      <c r="IM170" s="97"/>
      <c r="IN170" s="97"/>
      <c r="IO170" s="97"/>
      <c r="IP170" s="97"/>
      <c r="IQ170" s="97"/>
      <c r="IR170" s="97"/>
      <c r="IS170" s="97"/>
      <c r="IT170" s="97"/>
      <c r="IU170" s="97"/>
      <c r="IV170" s="97"/>
      <c r="IW170" s="97"/>
      <c r="IX170" s="97"/>
      <c r="IY170" s="97"/>
      <c r="IZ170" s="97"/>
      <c r="JA170" s="97"/>
      <c r="JB170" s="97"/>
      <c r="JC170" s="97"/>
      <c r="JD170" s="97"/>
      <c r="JE170" s="97"/>
      <c r="JF170" s="97"/>
      <c r="JG170" s="97"/>
      <c r="JH170" s="97"/>
      <c r="JI170" s="97"/>
      <c r="JJ170" s="97"/>
      <c r="JK170" s="97"/>
      <c r="JL170" s="97"/>
      <c r="JM170" s="97"/>
      <c r="JN170" s="97"/>
      <c r="JO170" s="97"/>
      <c r="JP170" s="97"/>
      <c r="JQ170" s="97"/>
      <c r="JR170" s="97"/>
      <c r="JS170" s="97"/>
      <c r="JT170" s="97"/>
      <c r="JU170" s="97"/>
      <c r="JV170" s="97"/>
      <c r="JW170" s="97"/>
      <c r="JX170" s="97"/>
      <c r="JY170" s="97"/>
      <c r="JZ170" s="97"/>
      <c r="KA170" s="97"/>
      <c r="KB170" s="97"/>
      <c r="KC170" s="97"/>
      <c r="KD170" s="97"/>
      <c r="KE170" s="97"/>
      <c r="KF170" s="97"/>
      <c r="KG170" s="97"/>
      <c r="KH170" s="97"/>
      <c r="KI170" s="97"/>
      <c r="KJ170" s="97"/>
      <c r="KK170" s="97"/>
      <c r="KL170" s="97"/>
      <c r="KM170" s="97"/>
      <c r="KN170" s="97"/>
      <c r="KO170" s="97"/>
      <c r="KP170" s="97"/>
      <c r="KQ170" s="97"/>
      <c r="KR170" s="97"/>
      <c r="KS170" s="97"/>
      <c r="KT170" s="97"/>
      <c r="KU170" s="97"/>
      <c r="KV170" s="97"/>
      <c r="KW170" s="97"/>
      <c r="KX170" s="97"/>
      <c r="KY170" s="97"/>
      <c r="KZ170" s="97"/>
      <c r="LA170" s="97"/>
      <c r="LB170" s="97"/>
      <c r="LC170" s="97"/>
      <c r="LD170" s="97"/>
      <c r="LE170" s="97"/>
      <c r="LF170" s="97"/>
      <c r="LG170" s="97"/>
      <c r="LH170" s="97"/>
      <c r="LI170" s="97"/>
      <c r="LJ170" s="97"/>
      <c r="LK170" s="97"/>
      <c r="LL170" s="97"/>
      <c r="LM170" s="97"/>
      <c r="LN170" s="97"/>
      <c r="LO170" s="97"/>
      <c r="LP170" s="97"/>
      <c r="LQ170" s="97"/>
      <c r="LR170" s="97"/>
      <c r="LS170" s="97"/>
      <c r="LT170" s="97"/>
      <c r="LU170" s="97"/>
      <c r="LV170" s="97"/>
      <c r="LW170" s="97"/>
      <c r="LX170" s="97"/>
      <c r="LY170" s="97"/>
      <c r="LZ170" s="97"/>
      <c r="MA170" s="97"/>
      <c r="MB170" s="97"/>
      <c r="MC170" s="97"/>
      <c r="MD170" s="97"/>
      <c r="ME170" s="97"/>
      <c r="MF170" s="97"/>
      <c r="MG170" s="97"/>
      <c r="MH170" s="97"/>
      <c r="MI170" s="97"/>
      <c r="MJ170" s="97"/>
      <c r="MK170" s="97"/>
      <c r="ML170" s="97"/>
      <c r="MM170" s="97"/>
      <c r="MN170" s="97"/>
      <c r="MO170" s="97"/>
      <c r="MP170" s="97"/>
      <c r="MQ170" s="97"/>
      <c r="MR170" s="97"/>
      <c r="MS170" s="97"/>
      <c r="MT170" s="97"/>
      <c r="MU170" s="97"/>
      <c r="MV170" s="97"/>
      <c r="MW170" s="97"/>
      <c r="MX170" s="97"/>
      <c r="MY170" s="97"/>
      <c r="MZ170" s="97"/>
      <c r="NA170" s="97"/>
      <c r="NB170" s="97"/>
      <c r="NC170" s="97"/>
      <c r="ND170" s="97"/>
      <c r="NE170" s="97"/>
      <c r="NF170" s="97"/>
      <c r="NG170" s="97"/>
      <c r="NH170" s="97"/>
      <c r="NI170" s="97"/>
      <c r="NJ170" s="97"/>
      <c r="NK170" s="97"/>
      <c r="NL170" s="97"/>
      <c r="NM170" s="97"/>
      <c r="NN170" s="97"/>
      <c r="NO170" s="97"/>
      <c r="NP170" s="97"/>
      <c r="NQ170" s="97"/>
      <c r="NR170" s="97"/>
      <c r="NS170" s="97"/>
      <c r="NT170" s="97"/>
      <c r="NU170" s="97"/>
      <c r="NV170" s="97"/>
      <c r="NW170" s="97"/>
      <c r="NX170" s="97"/>
      <c r="NY170" s="97"/>
      <c r="NZ170" s="97"/>
      <c r="OA170" s="97"/>
      <c r="OB170" s="97"/>
      <c r="OC170" s="97"/>
      <c r="OD170" s="97"/>
      <c r="OE170" s="97"/>
      <c r="OF170" s="97"/>
      <c r="OG170" s="97"/>
      <c r="OH170" s="97"/>
      <c r="OI170" s="97"/>
      <c r="OJ170" s="97"/>
      <c r="OK170" s="97"/>
      <c r="OL170" s="97"/>
      <c r="OM170" s="97"/>
      <c r="ON170" s="97"/>
      <c r="OO170" s="97"/>
      <c r="OP170" s="97"/>
      <c r="OQ170" s="97"/>
      <c r="OR170" s="97"/>
      <c r="OS170" s="97"/>
      <c r="OT170" s="97"/>
      <c r="OU170" s="97"/>
      <c r="OV170" s="97"/>
      <c r="OW170" s="97"/>
      <c r="OX170" s="97"/>
      <c r="OY170" s="97"/>
      <c r="OZ170" s="97"/>
      <c r="PA170" s="97"/>
      <c r="PB170" s="97"/>
      <c r="PC170" s="97"/>
      <c r="PD170" s="97"/>
      <c r="PE170" s="97"/>
      <c r="PF170" s="97"/>
      <c r="PG170" s="97"/>
      <c r="PH170" s="97"/>
      <c r="PI170" s="97"/>
      <c r="PJ170" s="97"/>
      <c r="PK170" s="97"/>
      <c r="PL170" s="97"/>
      <c r="PM170" s="97"/>
      <c r="PN170" s="97"/>
      <c r="PO170" s="97"/>
      <c r="PP170" s="97"/>
      <c r="PQ170" s="97"/>
      <c r="PR170" s="97"/>
      <c r="PS170" s="97"/>
      <c r="PT170" s="97"/>
      <c r="PU170" s="97"/>
      <c r="PV170" s="102"/>
      <c r="PW170" s="97"/>
      <c r="PX170" s="97"/>
      <c r="PY170" s="97"/>
      <c r="PZ170" s="97"/>
      <c r="QA170" s="97"/>
      <c r="QB170" s="97"/>
      <c r="QC170" s="97"/>
      <c r="QD170" s="97"/>
      <c r="QE170" s="97"/>
      <c r="QF170" s="97"/>
      <c r="QG170" s="97"/>
      <c r="QH170" s="97"/>
      <c r="QI170" s="97"/>
      <c r="QJ170" s="97"/>
      <c r="QK170" s="97"/>
      <c r="QL170" s="97"/>
      <c r="QM170" s="97"/>
      <c r="QN170" s="97"/>
      <c r="QO170" s="97"/>
      <c r="QP170" s="97"/>
      <c r="QQ170" s="97"/>
      <c r="QR170" s="97"/>
      <c r="QS170" s="97"/>
      <c r="QT170" s="97"/>
      <c r="QU170" s="97"/>
      <c r="QV170" s="97"/>
      <c r="QW170" s="97"/>
      <c r="QX170" s="97"/>
      <c r="QY170" s="97"/>
      <c r="QZ170" s="97"/>
      <c r="RA170" s="97"/>
      <c r="RB170" s="97"/>
      <c r="RC170" s="97"/>
      <c r="RD170" s="97"/>
      <c r="RE170" s="97"/>
      <c r="RF170" s="97"/>
      <c r="RG170" s="97"/>
      <c r="RH170" s="97"/>
      <c r="RI170" s="97"/>
      <c r="RJ170" s="97"/>
      <c r="RK170" s="97"/>
      <c r="RL170" s="97"/>
      <c r="RM170" s="97"/>
      <c r="RN170" s="97"/>
      <c r="RO170" s="97"/>
      <c r="RP170" s="97"/>
      <c r="RQ170" s="97"/>
      <c r="RR170" s="97"/>
      <c r="RS170" s="97"/>
      <c r="RT170" s="97"/>
      <c r="RU170" s="97"/>
      <c r="RV170" s="97"/>
      <c r="RW170" s="97"/>
      <c r="RX170" s="97"/>
      <c r="RY170" s="97"/>
      <c r="RZ170" s="97"/>
      <c r="SA170" s="97"/>
      <c r="SB170" s="97"/>
      <c r="SC170" s="97"/>
      <c r="SD170" s="97"/>
      <c r="SE170" s="97"/>
      <c r="SF170" s="97"/>
      <c r="SG170" s="97"/>
      <c r="SH170" s="97"/>
      <c r="SI170" s="97"/>
      <c r="SJ170" s="97"/>
      <c r="SK170" s="97"/>
      <c r="SL170" s="97"/>
      <c r="SM170" s="97"/>
      <c r="SN170" s="97"/>
      <c r="SO170" s="97"/>
      <c r="SP170" s="97"/>
      <c r="SQ170" s="97"/>
      <c r="SR170" s="97"/>
      <c r="SS170" s="97"/>
      <c r="ST170" s="97"/>
      <c r="SU170" s="97"/>
      <c r="SV170" s="97"/>
      <c r="SW170" s="97"/>
      <c r="SX170" s="97"/>
      <c r="SY170" s="97"/>
      <c r="SZ170" s="97"/>
      <c r="TA170" s="97"/>
      <c r="TB170" s="97"/>
    </row>
    <row r="171" spans="1:522" s="1" customFormat="1" ht="18" customHeight="1" x14ac:dyDescent="0.2">
      <c r="A171" s="12"/>
      <c r="B171" s="11" t="s">
        <v>329</v>
      </c>
      <c r="E171" s="59" t="s">
        <v>159</v>
      </c>
      <c r="G171" s="9" t="s">
        <v>96</v>
      </c>
      <c r="H171" s="4"/>
      <c r="I171" s="1">
        <f t="shared" si="26"/>
        <v>0</v>
      </c>
      <c r="J171" s="12">
        <f>Tabuľka3[[#This Row],[Stĺpec9]]</f>
        <v>0</v>
      </c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  <c r="DJ171" s="97"/>
      <c r="DK171" s="97"/>
      <c r="DL171" s="97"/>
      <c r="DM171" s="97"/>
      <c r="DN171" s="97"/>
      <c r="DO171" s="97"/>
      <c r="DP171" s="97"/>
      <c r="DQ171" s="97"/>
      <c r="DR171" s="97"/>
      <c r="DS171" s="97"/>
      <c r="DT171" s="97"/>
      <c r="DU171" s="97"/>
      <c r="DV171" s="97"/>
      <c r="DW171" s="97"/>
      <c r="DX171" s="97"/>
      <c r="DY171" s="97"/>
      <c r="DZ171" s="97"/>
      <c r="EA171" s="97"/>
      <c r="EB171" s="97"/>
      <c r="EC171" s="97"/>
      <c r="ED171" s="97"/>
      <c r="EE171" s="97"/>
      <c r="EF171" s="97"/>
      <c r="EG171" s="97"/>
      <c r="EH171" s="97"/>
      <c r="EI171" s="97"/>
      <c r="EJ171" s="97"/>
      <c r="EK171" s="97"/>
      <c r="EL171" s="97"/>
      <c r="EM171" s="97"/>
      <c r="EN171" s="97"/>
      <c r="EO171" s="97"/>
      <c r="EP171" s="97"/>
      <c r="EQ171" s="97"/>
      <c r="ER171" s="97"/>
      <c r="ES171" s="97"/>
      <c r="ET171" s="97"/>
      <c r="EU171" s="97"/>
      <c r="EV171" s="97"/>
      <c r="EW171" s="97"/>
      <c r="EX171" s="97"/>
      <c r="EY171" s="97"/>
      <c r="EZ171" s="97"/>
      <c r="FA171" s="97"/>
      <c r="FB171" s="97"/>
      <c r="FC171" s="97"/>
      <c r="FD171" s="97"/>
      <c r="FE171" s="97"/>
      <c r="FF171" s="97"/>
      <c r="FG171" s="97"/>
      <c r="FH171" s="97"/>
      <c r="FI171" s="97"/>
      <c r="FJ171" s="97"/>
      <c r="FK171" s="97"/>
      <c r="FL171" s="97"/>
      <c r="FM171" s="97"/>
      <c r="FN171" s="97"/>
      <c r="FO171" s="97"/>
      <c r="FP171" s="97"/>
      <c r="FQ171" s="97"/>
      <c r="FR171" s="97"/>
      <c r="FS171" s="97"/>
      <c r="FT171" s="97"/>
      <c r="FU171" s="97"/>
      <c r="FV171" s="97"/>
      <c r="FW171" s="97"/>
      <c r="FX171" s="97"/>
      <c r="FY171" s="97"/>
      <c r="FZ171" s="97"/>
      <c r="GA171" s="97"/>
      <c r="GB171" s="97"/>
      <c r="GC171" s="97"/>
      <c r="GD171" s="97"/>
      <c r="GE171" s="97"/>
      <c r="GF171" s="97"/>
      <c r="GG171" s="97"/>
      <c r="GH171" s="97"/>
      <c r="GI171" s="97"/>
      <c r="GJ171" s="97"/>
      <c r="GK171" s="97"/>
      <c r="GL171" s="97"/>
      <c r="GM171" s="97"/>
      <c r="GN171" s="97"/>
      <c r="GO171" s="97"/>
      <c r="GP171" s="97"/>
      <c r="GQ171" s="97"/>
      <c r="GR171" s="97"/>
      <c r="GS171" s="97"/>
      <c r="GT171" s="97"/>
      <c r="GU171" s="97"/>
      <c r="GV171" s="97"/>
      <c r="GW171" s="97"/>
      <c r="GX171" s="97"/>
      <c r="GY171" s="97"/>
      <c r="GZ171" s="97"/>
      <c r="HA171" s="97"/>
      <c r="HB171" s="97"/>
      <c r="HC171" s="97"/>
      <c r="HD171" s="97"/>
      <c r="HE171" s="97"/>
      <c r="HF171" s="97"/>
      <c r="HG171" s="97"/>
      <c r="HH171" s="97"/>
      <c r="HI171" s="97"/>
      <c r="HJ171" s="97"/>
      <c r="HK171" s="97"/>
      <c r="HL171" s="97"/>
      <c r="HM171" s="97"/>
      <c r="HN171" s="97"/>
      <c r="HO171" s="97"/>
      <c r="HP171" s="97"/>
      <c r="HQ171" s="97"/>
      <c r="HR171" s="97"/>
      <c r="HS171" s="97"/>
      <c r="HT171" s="97"/>
      <c r="HU171" s="97"/>
      <c r="HV171" s="97"/>
      <c r="HW171" s="97"/>
      <c r="HX171" s="97"/>
      <c r="HY171" s="97"/>
      <c r="HZ171" s="97"/>
      <c r="IA171" s="97"/>
      <c r="IB171" s="97"/>
      <c r="IC171" s="97"/>
      <c r="ID171" s="97"/>
      <c r="IE171" s="97"/>
      <c r="IF171" s="97"/>
      <c r="IG171" s="97"/>
      <c r="IH171" s="97"/>
      <c r="II171" s="97"/>
      <c r="IJ171" s="97"/>
      <c r="IK171" s="97"/>
      <c r="IL171" s="97"/>
      <c r="IM171" s="97"/>
      <c r="IN171" s="97"/>
      <c r="IO171" s="97"/>
      <c r="IP171" s="97"/>
      <c r="IQ171" s="97"/>
      <c r="IR171" s="97"/>
      <c r="IS171" s="97"/>
      <c r="IT171" s="97"/>
      <c r="IU171" s="97"/>
      <c r="IV171" s="97"/>
      <c r="IW171" s="97"/>
      <c r="IX171" s="97"/>
      <c r="IY171" s="97"/>
      <c r="IZ171" s="97"/>
      <c r="JA171" s="97"/>
      <c r="JB171" s="97"/>
      <c r="JC171" s="97"/>
      <c r="JD171" s="97"/>
      <c r="JE171" s="97"/>
      <c r="JF171" s="97"/>
      <c r="JG171" s="97"/>
      <c r="JH171" s="97"/>
      <c r="JI171" s="97"/>
      <c r="JJ171" s="97"/>
      <c r="JK171" s="97"/>
      <c r="JL171" s="97"/>
      <c r="JM171" s="97"/>
      <c r="JN171" s="97"/>
      <c r="JO171" s="97"/>
      <c r="JP171" s="97"/>
      <c r="JQ171" s="97"/>
      <c r="JR171" s="97"/>
      <c r="JS171" s="97"/>
      <c r="JT171" s="97"/>
      <c r="JU171" s="97"/>
      <c r="JV171" s="97"/>
      <c r="JW171" s="97"/>
      <c r="JX171" s="97"/>
      <c r="JY171" s="97"/>
      <c r="JZ171" s="97"/>
      <c r="KA171" s="97"/>
      <c r="KB171" s="97"/>
      <c r="KC171" s="97"/>
      <c r="KD171" s="97"/>
      <c r="KE171" s="97"/>
      <c r="KF171" s="97"/>
      <c r="KG171" s="97"/>
      <c r="KH171" s="97"/>
      <c r="KI171" s="97"/>
      <c r="KJ171" s="97"/>
      <c r="KK171" s="97"/>
      <c r="KL171" s="97"/>
      <c r="KM171" s="97"/>
      <c r="KN171" s="97"/>
      <c r="KO171" s="97"/>
      <c r="KP171" s="97"/>
      <c r="KQ171" s="97"/>
      <c r="KR171" s="97"/>
      <c r="KS171" s="97"/>
      <c r="KT171" s="97"/>
      <c r="KU171" s="97"/>
      <c r="KV171" s="97"/>
      <c r="KW171" s="97"/>
      <c r="KX171" s="97"/>
      <c r="KY171" s="97"/>
      <c r="KZ171" s="97"/>
      <c r="LA171" s="97"/>
      <c r="LB171" s="97"/>
      <c r="LC171" s="97"/>
      <c r="LD171" s="97"/>
      <c r="LE171" s="97"/>
      <c r="LF171" s="97"/>
      <c r="LG171" s="97"/>
      <c r="LH171" s="97"/>
      <c r="LI171" s="97"/>
      <c r="LJ171" s="97"/>
      <c r="LK171" s="97"/>
      <c r="LL171" s="97"/>
      <c r="LM171" s="97"/>
      <c r="LN171" s="97"/>
      <c r="LO171" s="97"/>
      <c r="LP171" s="97"/>
      <c r="LQ171" s="97"/>
      <c r="LR171" s="97"/>
      <c r="LS171" s="97"/>
      <c r="LT171" s="97"/>
      <c r="LU171" s="97"/>
      <c r="LV171" s="97"/>
      <c r="LW171" s="97"/>
      <c r="LX171" s="97"/>
      <c r="LY171" s="97"/>
      <c r="LZ171" s="97"/>
      <c r="MA171" s="97"/>
      <c r="MB171" s="97"/>
      <c r="MC171" s="97"/>
      <c r="MD171" s="97"/>
      <c r="ME171" s="97"/>
      <c r="MF171" s="97"/>
      <c r="MG171" s="97"/>
      <c r="MH171" s="97"/>
      <c r="MI171" s="97"/>
      <c r="MJ171" s="97"/>
      <c r="MK171" s="97"/>
      <c r="ML171" s="97"/>
      <c r="MM171" s="97"/>
      <c r="MN171" s="97"/>
      <c r="MO171" s="97"/>
      <c r="MP171" s="97"/>
      <c r="MQ171" s="97"/>
      <c r="MR171" s="97"/>
      <c r="MS171" s="97"/>
      <c r="MT171" s="97"/>
      <c r="MU171" s="97"/>
      <c r="MV171" s="97"/>
      <c r="MW171" s="97"/>
      <c r="MX171" s="97"/>
      <c r="MY171" s="97"/>
      <c r="MZ171" s="97"/>
      <c r="NA171" s="97"/>
      <c r="NB171" s="97"/>
      <c r="NC171" s="97"/>
      <c r="ND171" s="97"/>
      <c r="NE171" s="97"/>
      <c r="NF171" s="97"/>
      <c r="NG171" s="97"/>
      <c r="NH171" s="97"/>
      <c r="NI171" s="97"/>
      <c r="NJ171" s="97"/>
      <c r="NK171" s="97"/>
      <c r="NL171" s="97"/>
      <c r="NM171" s="97"/>
      <c r="NN171" s="97"/>
      <c r="NO171" s="97"/>
      <c r="NP171" s="97"/>
      <c r="NQ171" s="97"/>
      <c r="NR171" s="97"/>
      <c r="NS171" s="97"/>
      <c r="NT171" s="97"/>
      <c r="NU171" s="97"/>
      <c r="NV171" s="97"/>
      <c r="NW171" s="97"/>
      <c r="NX171" s="97"/>
      <c r="NY171" s="97"/>
      <c r="NZ171" s="97"/>
      <c r="OA171" s="97"/>
      <c r="OB171" s="97"/>
      <c r="OC171" s="97"/>
      <c r="OD171" s="97"/>
      <c r="OE171" s="97"/>
      <c r="OF171" s="97"/>
      <c r="OG171" s="97"/>
      <c r="OH171" s="97"/>
      <c r="OI171" s="97"/>
      <c r="OJ171" s="97"/>
      <c r="OK171" s="97"/>
      <c r="OL171" s="97"/>
      <c r="OM171" s="97"/>
      <c r="ON171" s="97"/>
      <c r="OO171" s="97"/>
      <c r="OP171" s="97"/>
      <c r="OQ171" s="97"/>
      <c r="OR171" s="97"/>
      <c r="OS171" s="97"/>
      <c r="OT171" s="97"/>
      <c r="OU171" s="97"/>
      <c r="OV171" s="97"/>
      <c r="OW171" s="97"/>
      <c r="OX171" s="97"/>
      <c r="OY171" s="97"/>
      <c r="OZ171" s="97"/>
      <c r="PA171" s="97"/>
      <c r="PB171" s="97"/>
      <c r="PC171" s="97"/>
      <c r="PD171" s="97"/>
      <c r="PE171" s="97"/>
      <c r="PF171" s="97"/>
      <c r="PG171" s="97"/>
      <c r="PH171" s="97"/>
      <c r="PI171" s="97"/>
      <c r="PJ171" s="97"/>
      <c r="PK171" s="97"/>
      <c r="PL171" s="97"/>
      <c r="PM171" s="97"/>
      <c r="PN171" s="97"/>
      <c r="PO171" s="97"/>
      <c r="PP171" s="97"/>
      <c r="PQ171" s="97"/>
      <c r="PR171" s="97"/>
      <c r="PS171" s="97"/>
      <c r="PT171" s="97"/>
      <c r="PU171" s="97"/>
      <c r="PV171" s="97"/>
      <c r="PW171" s="97"/>
      <c r="PX171" s="97"/>
      <c r="PY171" s="97"/>
      <c r="PZ171" s="97"/>
      <c r="QA171" s="97"/>
      <c r="QB171" s="97"/>
      <c r="QC171" s="97"/>
      <c r="QD171" s="97"/>
      <c r="QE171" s="97"/>
      <c r="QF171" s="97"/>
      <c r="QG171" s="97"/>
      <c r="QH171" s="97"/>
      <c r="QI171" s="97"/>
      <c r="QJ171" s="97"/>
      <c r="QK171" s="97"/>
      <c r="QL171" s="97"/>
      <c r="QM171" s="97"/>
      <c r="QN171" s="97"/>
      <c r="QO171" s="97"/>
      <c r="QP171" s="97"/>
      <c r="QQ171" s="97"/>
      <c r="QR171" s="97"/>
      <c r="QS171" s="97"/>
      <c r="QT171" s="97"/>
      <c r="QU171" s="97"/>
      <c r="QV171" s="97"/>
      <c r="QW171" s="97"/>
      <c r="QX171" s="97"/>
      <c r="QY171" s="97"/>
      <c r="QZ171" s="97"/>
      <c r="RA171" s="97"/>
      <c r="RB171" s="97"/>
      <c r="RC171" s="97"/>
      <c r="RD171" s="97"/>
      <c r="RE171" s="97"/>
      <c r="RF171" s="97"/>
      <c r="RG171" s="97"/>
      <c r="RH171" s="97"/>
      <c r="RI171" s="97"/>
      <c r="RJ171" s="97"/>
      <c r="RK171" s="97"/>
      <c r="RL171" s="97"/>
      <c r="RM171" s="97"/>
      <c r="RN171" s="97"/>
      <c r="RO171" s="97"/>
      <c r="RP171" s="97"/>
      <c r="RQ171" s="97"/>
      <c r="RR171" s="97"/>
      <c r="RS171" s="97"/>
      <c r="RT171" s="97"/>
      <c r="RU171" s="97"/>
      <c r="RV171" s="97"/>
      <c r="RW171" s="97"/>
      <c r="RX171" s="97"/>
      <c r="RY171" s="97"/>
      <c r="RZ171" s="97"/>
      <c r="SA171" s="97"/>
      <c r="SB171" s="97"/>
      <c r="SC171" s="97"/>
      <c r="SD171" s="97"/>
      <c r="SE171" s="97"/>
      <c r="SF171" s="97"/>
      <c r="SG171" s="97"/>
      <c r="SH171" s="97"/>
      <c r="SI171" s="97"/>
      <c r="SJ171" s="97"/>
      <c r="SK171" s="97"/>
      <c r="SL171" s="97"/>
      <c r="SM171" s="97"/>
      <c r="SN171" s="97"/>
      <c r="SO171" s="97"/>
      <c r="SP171" s="97"/>
      <c r="SQ171" s="97"/>
      <c r="SR171" s="97"/>
      <c r="SS171" s="97"/>
      <c r="ST171" s="97"/>
      <c r="SU171" s="97"/>
      <c r="SV171" s="97"/>
      <c r="SW171" s="97"/>
      <c r="SX171" s="97"/>
      <c r="SY171" s="97"/>
      <c r="SZ171" s="97"/>
      <c r="TA171" s="97"/>
      <c r="TB171" s="97"/>
    </row>
    <row r="172" spans="1:522" s="1" customFormat="1" ht="18" customHeight="1" x14ac:dyDescent="0.2">
      <c r="A172" s="12"/>
      <c r="B172" s="11" t="s">
        <v>148</v>
      </c>
      <c r="C172" s="1">
        <v>9983</v>
      </c>
      <c r="D172" s="1">
        <v>2006</v>
      </c>
      <c r="E172" s="4" t="s">
        <v>147</v>
      </c>
      <c r="F172" s="1">
        <v>9369</v>
      </c>
      <c r="G172" s="9" t="s">
        <v>96</v>
      </c>
      <c r="H172" s="4" t="s">
        <v>52</v>
      </c>
      <c r="I172" s="1">
        <f t="shared" si="26"/>
        <v>0</v>
      </c>
      <c r="J172" s="12">
        <f>Tabuľka3[[#This Row],[Stĺpec9]]</f>
        <v>0</v>
      </c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  <c r="DL172" s="97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97"/>
      <c r="EB172" s="97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  <c r="EO172" s="97"/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7"/>
      <c r="FF172" s="97"/>
      <c r="FG172" s="97"/>
      <c r="FH172" s="97"/>
      <c r="FI172" s="97"/>
      <c r="FJ172" s="97"/>
      <c r="FK172" s="97"/>
      <c r="FL172" s="97"/>
      <c r="FM172" s="97"/>
      <c r="FN172" s="97"/>
      <c r="FO172" s="97"/>
      <c r="FP172" s="97"/>
      <c r="FQ172" s="97"/>
      <c r="FR172" s="97"/>
      <c r="FS172" s="97"/>
      <c r="FT172" s="97"/>
      <c r="FU172" s="97"/>
      <c r="FV172" s="97"/>
      <c r="FW172" s="97"/>
      <c r="FX172" s="97"/>
      <c r="FY172" s="97"/>
      <c r="FZ172" s="97"/>
      <c r="GA172" s="97"/>
      <c r="GB172" s="97"/>
      <c r="GC172" s="97"/>
      <c r="GD172" s="97"/>
      <c r="GE172" s="97"/>
      <c r="GF172" s="97"/>
      <c r="GG172" s="97"/>
      <c r="GH172" s="97"/>
      <c r="GI172" s="97"/>
      <c r="GJ172" s="97"/>
      <c r="GK172" s="97"/>
      <c r="GL172" s="97"/>
      <c r="GM172" s="97"/>
      <c r="GN172" s="97"/>
      <c r="GO172" s="97"/>
      <c r="GP172" s="97"/>
      <c r="GQ172" s="97"/>
      <c r="GR172" s="97"/>
      <c r="GS172" s="97"/>
      <c r="GT172" s="97"/>
      <c r="GU172" s="97"/>
      <c r="GV172" s="97"/>
      <c r="GW172" s="97"/>
      <c r="GX172" s="97"/>
      <c r="GY172" s="97"/>
      <c r="GZ172" s="97"/>
      <c r="HA172" s="97"/>
      <c r="HB172" s="97"/>
      <c r="HC172" s="97"/>
      <c r="HD172" s="97"/>
      <c r="HE172" s="97"/>
      <c r="HF172" s="97"/>
      <c r="HG172" s="97"/>
      <c r="HH172" s="97"/>
      <c r="HI172" s="97"/>
      <c r="HJ172" s="97"/>
      <c r="HK172" s="97"/>
      <c r="HL172" s="97"/>
      <c r="HM172" s="97"/>
      <c r="HN172" s="97"/>
      <c r="HO172" s="97"/>
      <c r="HP172" s="97"/>
      <c r="HQ172" s="97"/>
      <c r="HR172" s="97"/>
      <c r="HS172" s="97"/>
      <c r="HT172" s="97"/>
      <c r="HU172" s="97"/>
      <c r="HV172" s="97"/>
      <c r="HW172" s="97"/>
      <c r="HX172" s="97"/>
      <c r="HY172" s="97"/>
      <c r="HZ172" s="97"/>
      <c r="IA172" s="97"/>
      <c r="IB172" s="97"/>
      <c r="IC172" s="97"/>
      <c r="ID172" s="97"/>
      <c r="IE172" s="97"/>
      <c r="IF172" s="97"/>
      <c r="IG172" s="97"/>
      <c r="IH172" s="97"/>
      <c r="II172" s="97"/>
      <c r="IJ172" s="97"/>
      <c r="IK172" s="97"/>
      <c r="IL172" s="97"/>
      <c r="IM172" s="97"/>
      <c r="IN172" s="97"/>
      <c r="IO172" s="97"/>
      <c r="IP172" s="97"/>
      <c r="IQ172" s="97"/>
      <c r="IR172" s="97"/>
      <c r="IS172" s="97"/>
      <c r="IT172" s="97"/>
      <c r="IU172" s="97"/>
      <c r="IV172" s="97"/>
      <c r="IW172" s="97"/>
      <c r="IX172" s="97"/>
      <c r="IY172" s="97"/>
      <c r="IZ172" s="97"/>
      <c r="JA172" s="97"/>
      <c r="JB172" s="97"/>
      <c r="JC172" s="97"/>
      <c r="JD172" s="97"/>
      <c r="JE172" s="97"/>
      <c r="JF172" s="97"/>
      <c r="JG172" s="97"/>
      <c r="JH172" s="97"/>
      <c r="JI172" s="97"/>
      <c r="JJ172" s="97"/>
      <c r="JK172" s="97"/>
      <c r="JL172" s="97"/>
      <c r="JM172" s="97"/>
      <c r="JN172" s="97"/>
      <c r="JO172" s="97"/>
      <c r="JP172" s="97"/>
      <c r="JQ172" s="97"/>
      <c r="JR172" s="97"/>
      <c r="JS172" s="97"/>
      <c r="JT172" s="97"/>
      <c r="JU172" s="97"/>
      <c r="JV172" s="97"/>
      <c r="JW172" s="97"/>
      <c r="JX172" s="97"/>
      <c r="JY172" s="97"/>
      <c r="JZ172" s="97"/>
      <c r="KA172" s="97"/>
      <c r="KB172" s="97"/>
      <c r="KC172" s="97"/>
      <c r="KD172" s="97"/>
      <c r="KE172" s="97"/>
      <c r="KF172" s="97"/>
      <c r="KG172" s="97"/>
      <c r="KH172" s="97"/>
      <c r="KI172" s="97"/>
      <c r="KJ172" s="97"/>
      <c r="KK172" s="97"/>
      <c r="KL172" s="97"/>
      <c r="KM172" s="97"/>
      <c r="KN172" s="97"/>
      <c r="KO172" s="97"/>
      <c r="KP172" s="97"/>
      <c r="KQ172" s="97"/>
      <c r="KR172" s="97"/>
      <c r="KS172" s="97"/>
      <c r="KT172" s="97"/>
      <c r="KU172" s="97"/>
      <c r="KV172" s="97"/>
      <c r="KW172" s="97"/>
      <c r="KX172" s="97"/>
      <c r="KY172" s="97"/>
      <c r="KZ172" s="97"/>
      <c r="LA172" s="97"/>
      <c r="LB172" s="97"/>
      <c r="LC172" s="97"/>
      <c r="LD172" s="97"/>
      <c r="LE172" s="97"/>
      <c r="LF172" s="97"/>
      <c r="LG172" s="97"/>
      <c r="LH172" s="97"/>
      <c r="LI172" s="97"/>
      <c r="LJ172" s="97"/>
      <c r="LK172" s="97"/>
      <c r="LL172" s="97"/>
      <c r="LM172" s="97"/>
      <c r="LN172" s="97"/>
      <c r="LO172" s="97"/>
      <c r="LP172" s="97"/>
      <c r="LQ172" s="97"/>
      <c r="LR172" s="97"/>
      <c r="LS172" s="97"/>
      <c r="LT172" s="97"/>
      <c r="LU172" s="97"/>
      <c r="LV172" s="97"/>
      <c r="LW172" s="97"/>
      <c r="LX172" s="97"/>
      <c r="LY172" s="97"/>
      <c r="LZ172" s="97"/>
      <c r="MA172" s="97"/>
      <c r="MB172" s="97"/>
      <c r="MC172" s="97"/>
      <c r="MD172" s="97"/>
      <c r="ME172" s="97"/>
      <c r="MF172" s="97"/>
      <c r="MG172" s="97"/>
      <c r="MH172" s="97"/>
      <c r="MI172" s="97"/>
      <c r="MJ172" s="97"/>
      <c r="MK172" s="97"/>
      <c r="ML172" s="97"/>
      <c r="MM172" s="97"/>
      <c r="MN172" s="97"/>
      <c r="MO172" s="97"/>
      <c r="MP172" s="97"/>
      <c r="MQ172" s="97"/>
      <c r="MR172" s="97"/>
      <c r="MS172" s="97"/>
      <c r="MT172" s="97"/>
      <c r="MU172" s="97"/>
      <c r="MV172" s="97"/>
      <c r="MW172" s="97"/>
      <c r="MX172" s="97"/>
      <c r="MY172" s="97"/>
      <c r="MZ172" s="97"/>
      <c r="NA172" s="97"/>
      <c r="NB172" s="97"/>
      <c r="NC172" s="97"/>
      <c r="ND172" s="97"/>
      <c r="NE172" s="97"/>
      <c r="NF172" s="97"/>
      <c r="NG172" s="97"/>
      <c r="NH172" s="97"/>
      <c r="NI172" s="97"/>
      <c r="NJ172" s="97"/>
      <c r="NK172" s="97"/>
      <c r="NL172" s="97"/>
      <c r="NM172" s="97"/>
      <c r="NN172" s="97"/>
      <c r="NO172" s="97"/>
      <c r="NP172" s="97"/>
      <c r="NQ172" s="97"/>
      <c r="NR172" s="97"/>
      <c r="NS172" s="97"/>
      <c r="NT172" s="97"/>
      <c r="NU172" s="97"/>
      <c r="NV172" s="97"/>
      <c r="NW172" s="97"/>
      <c r="NX172" s="97"/>
      <c r="NY172" s="97"/>
      <c r="NZ172" s="97"/>
      <c r="OA172" s="97"/>
      <c r="OB172" s="97"/>
      <c r="OC172" s="97"/>
      <c r="OD172" s="97"/>
      <c r="OE172" s="97"/>
      <c r="OF172" s="97"/>
      <c r="OG172" s="97"/>
      <c r="OH172" s="97"/>
      <c r="OI172" s="97"/>
      <c r="OJ172" s="97"/>
      <c r="OK172" s="97"/>
      <c r="OL172" s="97"/>
      <c r="OM172" s="97"/>
      <c r="ON172" s="97"/>
      <c r="OO172" s="97"/>
      <c r="OP172" s="97"/>
      <c r="OQ172" s="97"/>
      <c r="OR172" s="97"/>
      <c r="OS172" s="97"/>
      <c r="OT172" s="97"/>
      <c r="OU172" s="97"/>
      <c r="OV172" s="97"/>
      <c r="OW172" s="97"/>
      <c r="OX172" s="97"/>
      <c r="OY172" s="97"/>
      <c r="OZ172" s="97"/>
      <c r="PA172" s="97"/>
      <c r="PB172" s="97"/>
      <c r="PC172" s="97"/>
      <c r="PD172" s="97"/>
      <c r="PE172" s="97"/>
      <c r="PF172" s="97"/>
      <c r="PG172" s="97"/>
      <c r="PH172" s="97"/>
      <c r="PI172" s="97"/>
      <c r="PJ172" s="97"/>
      <c r="PK172" s="97"/>
      <c r="PL172" s="97"/>
      <c r="PM172" s="97"/>
      <c r="PN172" s="97"/>
      <c r="PO172" s="97"/>
      <c r="PP172" s="97"/>
      <c r="PQ172" s="97"/>
      <c r="PR172" s="97"/>
      <c r="PS172" s="97"/>
      <c r="PT172" s="97"/>
      <c r="PU172" s="97"/>
      <c r="PV172" s="97"/>
      <c r="PW172" s="97"/>
      <c r="PX172" s="97"/>
      <c r="PY172" s="97"/>
      <c r="PZ172" s="97"/>
      <c r="QA172" s="97"/>
      <c r="QB172" s="97"/>
      <c r="QC172" s="97"/>
      <c r="QD172" s="97"/>
      <c r="QE172" s="97"/>
      <c r="QF172" s="97"/>
      <c r="QG172" s="97"/>
      <c r="QH172" s="97"/>
      <c r="QI172" s="97"/>
      <c r="QJ172" s="97"/>
      <c r="QK172" s="97"/>
      <c r="QL172" s="97"/>
      <c r="QM172" s="97"/>
      <c r="QN172" s="97"/>
      <c r="QO172" s="97"/>
      <c r="QP172" s="97"/>
      <c r="QQ172" s="97"/>
      <c r="QR172" s="97"/>
      <c r="QS172" s="97"/>
      <c r="QT172" s="97"/>
      <c r="QU172" s="97"/>
      <c r="QV172" s="97"/>
      <c r="QW172" s="97"/>
      <c r="QX172" s="97"/>
      <c r="QY172" s="97"/>
      <c r="QZ172" s="97"/>
      <c r="RA172" s="97"/>
      <c r="RB172" s="97"/>
      <c r="RC172" s="97"/>
      <c r="RD172" s="97"/>
      <c r="RE172" s="97"/>
      <c r="RF172" s="97"/>
      <c r="RG172" s="97"/>
      <c r="RH172" s="97"/>
      <c r="RI172" s="97"/>
      <c r="RJ172" s="97"/>
      <c r="RK172" s="97"/>
      <c r="RL172" s="97"/>
      <c r="RM172" s="97"/>
      <c r="RN172" s="97"/>
      <c r="RO172" s="97"/>
      <c r="RP172" s="97"/>
      <c r="RQ172" s="97"/>
      <c r="RR172" s="97"/>
      <c r="RS172" s="97"/>
      <c r="RT172" s="97"/>
      <c r="RU172" s="97"/>
      <c r="RV172" s="97"/>
      <c r="RW172" s="97"/>
      <c r="RX172" s="97"/>
      <c r="RY172" s="97"/>
      <c r="RZ172" s="97"/>
      <c r="SA172" s="97"/>
      <c r="SB172" s="97"/>
      <c r="SC172" s="97"/>
      <c r="SD172" s="97"/>
      <c r="SE172" s="97"/>
      <c r="SF172" s="97"/>
      <c r="SG172" s="97"/>
      <c r="SH172" s="97"/>
      <c r="SI172" s="97"/>
      <c r="SJ172" s="97"/>
      <c r="SK172" s="97"/>
      <c r="SL172" s="97"/>
      <c r="SM172" s="97"/>
      <c r="SN172" s="97"/>
      <c r="SO172" s="97"/>
      <c r="SP172" s="97"/>
      <c r="SQ172" s="97"/>
      <c r="SR172" s="97"/>
      <c r="SS172" s="97"/>
      <c r="ST172" s="97"/>
      <c r="SU172" s="97"/>
      <c r="SV172" s="97"/>
      <c r="SW172" s="97"/>
      <c r="SX172" s="97"/>
      <c r="SY172" s="97"/>
      <c r="SZ172" s="97"/>
      <c r="TA172" s="97"/>
      <c r="TB172" s="97"/>
    </row>
    <row r="173" spans="1:522" s="1" customFormat="1" ht="18" customHeight="1" x14ac:dyDescent="0.2">
      <c r="A173" s="12"/>
      <c r="B173" s="11" t="s">
        <v>184</v>
      </c>
      <c r="C173" s="1">
        <v>12144</v>
      </c>
      <c r="E173" s="4" t="s">
        <v>289</v>
      </c>
      <c r="F173" s="1">
        <v>6693</v>
      </c>
      <c r="G173" s="9" t="s">
        <v>98</v>
      </c>
      <c r="H173" s="4" t="s">
        <v>19</v>
      </c>
      <c r="I173" s="1">
        <f t="shared" si="26"/>
        <v>0</v>
      </c>
      <c r="J173" s="12">
        <f>Tabuľka3[[#This Row],[Stĺpec9]]</f>
        <v>0</v>
      </c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97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W173" s="97"/>
      <c r="FX173" s="97"/>
      <c r="FY173" s="97"/>
      <c r="FZ173" s="97"/>
      <c r="GA173" s="97"/>
      <c r="GB173" s="97"/>
      <c r="GC173" s="97"/>
      <c r="GD173" s="97"/>
      <c r="GE173" s="97"/>
      <c r="GF173" s="97"/>
      <c r="GG173" s="97"/>
      <c r="GH173" s="97"/>
      <c r="GI173" s="97"/>
      <c r="GJ173" s="97"/>
      <c r="GK173" s="97"/>
      <c r="GL173" s="97"/>
      <c r="GM173" s="97"/>
      <c r="GN173" s="97"/>
      <c r="GO173" s="97"/>
      <c r="GP173" s="97"/>
      <c r="GQ173" s="97"/>
      <c r="GR173" s="97"/>
      <c r="GS173" s="97"/>
      <c r="GT173" s="97"/>
      <c r="GU173" s="97"/>
      <c r="GV173" s="97"/>
      <c r="GW173" s="97"/>
      <c r="GX173" s="97"/>
      <c r="GY173" s="97"/>
      <c r="GZ173" s="97"/>
      <c r="HA173" s="97"/>
      <c r="HB173" s="97"/>
      <c r="HC173" s="97"/>
      <c r="HD173" s="97"/>
      <c r="HE173" s="97"/>
      <c r="HF173" s="97"/>
      <c r="HG173" s="97"/>
      <c r="HH173" s="97"/>
      <c r="HI173" s="97"/>
      <c r="HJ173" s="97"/>
      <c r="HK173" s="97"/>
      <c r="HL173" s="97"/>
      <c r="HM173" s="97"/>
      <c r="HN173" s="97"/>
      <c r="HO173" s="97"/>
      <c r="HP173" s="97"/>
      <c r="HQ173" s="97"/>
      <c r="HR173" s="97"/>
      <c r="HS173" s="97"/>
      <c r="HT173" s="97"/>
      <c r="HU173" s="97"/>
      <c r="HV173" s="97"/>
      <c r="HW173" s="97"/>
      <c r="HX173" s="97"/>
      <c r="HY173" s="97"/>
      <c r="HZ173" s="97"/>
      <c r="IA173" s="97"/>
      <c r="IB173" s="97"/>
      <c r="IC173" s="97"/>
      <c r="ID173" s="97"/>
      <c r="IE173" s="97"/>
      <c r="IF173" s="97"/>
      <c r="IG173" s="97"/>
      <c r="IH173" s="97"/>
      <c r="II173" s="97"/>
      <c r="IJ173" s="97"/>
      <c r="IK173" s="97"/>
      <c r="IL173" s="97"/>
      <c r="IM173" s="97"/>
      <c r="IN173" s="97"/>
      <c r="IO173" s="97"/>
      <c r="IP173" s="97"/>
      <c r="IQ173" s="97"/>
      <c r="IR173" s="97"/>
      <c r="IS173" s="97"/>
      <c r="IT173" s="97"/>
      <c r="IU173" s="97"/>
      <c r="IV173" s="97"/>
      <c r="IW173" s="97"/>
      <c r="IX173" s="97"/>
      <c r="IY173" s="97"/>
      <c r="IZ173" s="97"/>
      <c r="JA173" s="97"/>
      <c r="JB173" s="97"/>
      <c r="JC173" s="97"/>
      <c r="JD173" s="97"/>
      <c r="JE173" s="97"/>
      <c r="JF173" s="97"/>
      <c r="JG173" s="97"/>
      <c r="JH173" s="97"/>
      <c r="JI173" s="97"/>
      <c r="JJ173" s="97"/>
      <c r="JK173" s="97"/>
      <c r="JL173" s="97"/>
      <c r="JM173" s="97"/>
      <c r="JN173" s="97"/>
      <c r="JO173" s="97"/>
      <c r="JP173" s="97"/>
      <c r="JQ173" s="97"/>
      <c r="JR173" s="97"/>
      <c r="JS173" s="97"/>
      <c r="JT173" s="97"/>
      <c r="JU173" s="97"/>
      <c r="JV173" s="97"/>
      <c r="JW173" s="97"/>
      <c r="JX173" s="97"/>
      <c r="JY173" s="97"/>
      <c r="JZ173" s="97"/>
      <c r="KA173" s="97"/>
      <c r="KB173" s="97"/>
      <c r="KC173" s="97"/>
      <c r="KD173" s="97"/>
      <c r="KE173" s="97"/>
      <c r="KF173" s="97"/>
      <c r="KG173" s="97"/>
      <c r="KH173" s="97"/>
      <c r="KI173" s="97"/>
      <c r="KJ173" s="97"/>
      <c r="KK173" s="97"/>
      <c r="KL173" s="97"/>
      <c r="KM173" s="97"/>
      <c r="KN173" s="97"/>
      <c r="KO173" s="97"/>
      <c r="KP173" s="97"/>
      <c r="KQ173" s="97"/>
      <c r="KR173" s="97"/>
      <c r="KS173" s="97"/>
      <c r="KT173" s="97"/>
      <c r="KU173" s="97"/>
      <c r="KV173" s="97"/>
      <c r="KW173" s="97"/>
      <c r="KX173" s="97"/>
      <c r="KY173" s="97"/>
      <c r="KZ173" s="97"/>
      <c r="LA173" s="97"/>
      <c r="LB173" s="97"/>
      <c r="LC173" s="97"/>
      <c r="LD173" s="97"/>
      <c r="LE173" s="97"/>
      <c r="LF173" s="97"/>
      <c r="LG173" s="97"/>
      <c r="LH173" s="97"/>
      <c r="LI173" s="97"/>
      <c r="LJ173" s="97"/>
      <c r="LK173" s="97"/>
      <c r="LL173" s="97"/>
      <c r="LM173" s="97"/>
      <c r="LN173" s="97"/>
      <c r="LO173" s="97"/>
      <c r="LP173" s="97"/>
      <c r="LQ173" s="97"/>
      <c r="LR173" s="97"/>
      <c r="LS173" s="97"/>
      <c r="LT173" s="97"/>
      <c r="LU173" s="97"/>
      <c r="LV173" s="97"/>
      <c r="LW173" s="97"/>
      <c r="LX173" s="97"/>
      <c r="LY173" s="97"/>
      <c r="LZ173" s="97"/>
      <c r="MA173" s="97"/>
      <c r="MB173" s="97"/>
      <c r="MC173" s="97"/>
      <c r="MD173" s="97"/>
      <c r="ME173" s="97"/>
      <c r="MF173" s="97"/>
      <c r="MG173" s="97"/>
      <c r="MH173" s="97"/>
      <c r="MI173" s="97"/>
      <c r="MJ173" s="97"/>
      <c r="MK173" s="97"/>
      <c r="ML173" s="97"/>
      <c r="MM173" s="97"/>
      <c r="MN173" s="97"/>
      <c r="MO173" s="97"/>
      <c r="MP173" s="97"/>
      <c r="MQ173" s="97"/>
      <c r="MR173" s="97"/>
      <c r="MS173" s="97"/>
      <c r="MT173" s="97"/>
      <c r="MU173" s="97"/>
      <c r="MV173" s="97"/>
      <c r="MW173" s="97"/>
      <c r="MX173" s="97"/>
      <c r="MY173" s="97"/>
      <c r="MZ173" s="97"/>
      <c r="NA173" s="97"/>
      <c r="NB173" s="97"/>
      <c r="NC173" s="97"/>
      <c r="ND173" s="97"/>
      <c r="NE173" s="97"/>
      <c r="NF173" s="97"/>
      <c r="NG173" s="97"/>
      <c r="NH173" s="97"/>
      <c r="NI173" s="97"/>
      <c r="NJ173" s="97"/>
      <c r="NK173" s="97"/>
      <c r="NL173" s="97"/>
      <c r="NM173" s="97"/>
      <c r="NN173" s="97"/>
      <c r="NO173" s="97"/>
      <c r="NP173" s="97"/>
      <c r="NQ173" s="97"/>
      <c r="NR173" s="97"/>
      <c r="NS173" s="97"/>
      <c r="NT173" s="97"/>
      <c r="NU173" s="97"/>
      <c r="NV173" s="97"/>
      <c r="NW173" s="97"/>
      <c r="NX173" s="97"/>
      <c r="NY173" s="97"/>
      <c r="NZ173" s="97"/>
      <c r="OA173" s="97"/>
      <c r="OB173" s="97"/>
      <c r="OC173" s="97"/>
      <c r="OD173" s="97"/>
      <c r="OE173" s="97"/>
      <c r="OF173" s="97"/>
      <c r="OG173" s="97"/>
      <c r="OH173" s="97"/>
      <c r="OI173" s="97"/>
      <c r="OJ173" s="97"/>
      <c r="OK173" s="97"/>
      <c r="OL173" s="97"/>
      <c r="OM173" s="97"/>
      <c r="ON173" s="97"/>
      <c r="OO173" s="97"/>
      <c r="OP173" s="97"/>
      <c r="OQ173" s="97"/>
      <c r="OR173" s="97"/>
      <c r="OS173" s="97"/>
      <c r="OT173" s="97"/>
      <c r="OU173" s="97"/>
      <c r="OV173" s="97"/>
      <c r="OW173" s="97"/>
      <c r="OX173" s="97"/>
      <c r="OY173" s="97"/>
      <c r="OZ173" s="97"/>
      <c r="PA173" s="97"/>
      <c r="PB173" s="97"/>
      <c r="PC173" s="97"/>
      <c r="PD173" s="97"/>
      <c r="PE173" s="97"/>
      <c r="PF173" s="97"/>
      <c r="PG173" s="97"/>
      <c r="PH173" s="97"/>
      <c r="PI173" s="97"/>
      <c r="PJ173" s="97"/>
      <c r="PK173" s="97"/>
      <c r="PL173" s="97"/>
      <c r="PM173" s="97"/>
      <c r="PN173" s="97"/>
      <c r="PO173" s="97"/>
      <c r="PP173" s="97"/>
      <c r="PQ173" s="97"/>
      <c r="PR173" s="97"/>
      <c r="PS173" s="97"/>
      <c r="PT173" s="97"/>
      <c r="PU173" s="97"/>
      <c r="PV173" s="97"/>
      <c r="PW173" s="97"/>
      <c r="PX173" s="97"/>
      <c r="PY173" s="97"/>
      <c r="PZ173" s="97"/>
      <c r="QA173" s="97"/>
      <c r="QB173" s="97"/>
      <c r="QC173" s="97"/>
      <c r="QD173" s="97"/>
      <c r="QE173" s="97"/>
      <c r="QF173" s="97"/>
      <c r="QG173" s="97"/>
      <c r="QH173" s="97"/>
      <c r="QI173" s="97"/>
      <c r="QJ173" s="97"/>
      <c r="QK173" s="97"/>
      <c r="QL173" s="97"/>
      <c r="QM173" s="97"/>
      <c r="QN173" s="97"/>
      <c r="QO173" s="97"/>
      <c r="QP173" s="97"/>
      <c r="QQ173" s="97"/>
      <c r="QR173" s="97"/>
      <c r="QS173" s="97"/>
      <c r="QT173" s="97"/>
      <c r="QU173" s="97"/>
      <c r="QV173" s="97"/>
      <c r="QW173" s="97"/>
      <c r="QX173" s="97"/>
      <c r="QY173" s="97"/>
      <c r="QZ173" s="97"/>
      <c r="RA173" s="97"/>
      <c r="RB173" s="97"/>
      <c r="RC173" s="97"/>
      <c r="RD173" s="97"/>
      <c r="RE173" s="97"/>
      <c r="RF173" s="97"/>
      <c r="RG173" s="97"/>
      <c r="RH173" s="97"/>
      <c r="RI173" s="97"/>
      <c r="RJ173" s="97"/>
      <c r="RK173" s="97"/>
      <c r="RL173" s="97"/>
      <c r="RM173" s="97"/>
      <c r="RN173" s="97"/>
      <c r="RO173" s="97"/>
      <c r="RP173" s="97"/>
      <c r="RQ173" s="97"/>
      <c r="RR173" s="97"/>
      <c r="RS173" s="97"/>
      <c r="RT173" s="97"/>
      <c r="RU173" s="97"/>
      <c r="RV173" s="97"/>
      <c r="RW173" s="97"/>
      <c r="RX173" s="97"/>
      <c r="RY173" s="97"/>
      <c r="RZ173" s="97"/>
      <c r="SA173" s="97"/>
      <c r="SB173" s="97"/>
      <c r="SC173" s="97"/>
      <c r="SD173" s="97"/>
      <c r="SE173" s="97"/>
      <c r="SF173" s="97"/>
      <c r="SG173" s="97"/>
      <c r="SH173" s="97"/>
      <c r="SI173" s="97"/>
      <c r="SJ173" s="97"/>
      <c r="SK173" s="97"/>
      <c r="SL173" s="97"/>
      <c r="SM173" s="97"/>
      <c r="SN173" s="97"/>
      <c r="SO173" s="97"/>
      <c r="SP173" s="97"/>
      <c r="SQ173" s="97"/>
      <c r="SR173" s="97"/>
      <c r="SS173" s="97"/>
      <c r="ST173" s="97"/>
      <c r="SU173" s="97"/>
      <c r="SV173" s="97"/>
      <c r="SW173" s="97"/>
      <c r="SX173" s="97"/>
      <c r="SY173" s="97"/>
      <c r="SZ173" s="97"/>
      <c r="TA173" s="97"/>
      <c r="TB173" s="97"/>
    </row>
    <row r="174" spans="1:522" s="1" customFormat="1" ht="18" customHeight="1" x14ac:dyDescent="0.2">
      <c r="A174" s="12"/>
      <c r="B174" s="11" t="s">
        <v>194</v>
      </c>
      <c r="C174" s="1">
        <v>11081</v>
      </c>
      <c r="E174" s="4" t="s">
        <v>9</v>
      </c>
      <c r="F174" s="9">
        <v>6972</v>
      </c>
      <c r="G174" s="9" t="s">
        <v>98</v>
      </c>
      <c r="H174" s="4" t="s">
        <v>10</v>
      </c>
      <c r="I174" s="1">
        <f t="shared" si="22"/>
        <v>0</v>
      </c>
      <c r="J174" s="12">
        <f>Tabuľka3[[#This Row],[Stĺpec9]]</f>
        <v>0</v>
      </c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97"/>
      <c r="EI174" s="97"/>
      <c r="EJ174" s="97"/>
      <c r="EK174" s="97"/>
      <c r="EL174" s="97"/>
      <c r="EM174" s="97"/>
      <c r="EN174" s="97"/>
      <c r="EO174" s="97"/>
      <c r="EP174" s="97"/>
      <c r="EQ174" s="97"/>
      <c r="ER174" s="97"/>
      <c r="ES174" s="97"/>
      <c r="ET174" s="97"/>
      <c r="EU174" s="97"/>
      <c r="EV174" s="97"/>
      <c r="EW174" s="97"/>
      <c r="EX174" s="97"/>
      <c r="EY174" s="97"/>
      <c r="EZ174" s="97"/>
      <c r="FA174" s="97"/>
      <c r="FB174" s="97"/>
      <c r="FC174" s="97"/>
      <c r="FD174" s="97"/>
      <c r="FE174" s="97"/>
      <c r="FF174" s="97"/>
      <c r="FG174" s="97"/>
      <c r="FH174" s="97"/>
      <c r="FI174" s="97"/>
      <c r="FJ174" s="97"/>
      <c r="FK174" s="97"/>
      <c r="FL174" s="97"/>
      <c r="FM174" s="97"/>
      <c r="FN174" s="97"/>
      <c r="FO174" s="97"/>
      <c r="FP174" s="97"/>
      <c r="FQ174" s="97"/>
      <c r="FR174" s="97"/>
      <c r="FS174" s="97"/>
      <c r="FT174" s="97"/>
      <c r="FU174" s="97"/>
      <c r="FV174" s="97"/>
      <c r="FW174" s="97"/>
      <c r="FX174" s="97"/>
      <c r="FY174" s="97"/>
      <c r="FZ174" s="97"/>
      <c r="GA174" s="97"/>
      <c r="GB174" s="97"/>
      <c r="GC174" s="97"/>
      <c r="GD174" s="97"/>
      <c r="GE174" s="97"/>
      <c r="GF174" s="97"/>
      <c r="GG174" s="97"/>
      <c r="GH174" s="97"/>
      <c r="GI174" s="97"/>
      <c r="GJ174" s="97"/>
      <c r="GK174" s="97"/>
      <c r="GL174" s="97"/>
      <c r="GM174" s="97"/>
      <c r="GN174" s="97"/>
      <c r="GO174" s="97"/>
      <c r="GP174" s="97"/>
      <c r="GQ174" s="97"/>
      <c r="GR174" s="97"/>
      <c r="GS174" s="97"/>
      <c r="GT174" s="97"/>
      <c r="GU174" s="97"/>
      <c r="GV174" s="97"/>
      <c r="GW174" s="97"/>
      <c r="GX174" s="97"/>
      <c r="GY174" s="97"/>
      <c r="GZ174" s="97"/>
      <c r="HA174" s="97"/>
      <c r="HB174" s="97"/>
      <c r="HC174" s="97"/>
      <c r="HD174" s="97"/>
      <c r="HE174" s="97"/>
      <c r="HF174" s="97"/>
      <c r="HG174" s="97"/>
      <c r="HH174" s="97"/>
      <c r="HI174" s="97"/>
      <c r="HJ174" s="97"/>
      <c r="HK174" s="97"/>
      <c r="HL174" s="97"/>
      <c r="HM174" s="97"/>
      <c r="HN174" s="97"/>
      <c r="HO174" s="97"/>
      <c r="HP174" s="97"/>
      <c r="HQ174" s="97"/>
      <c r="HR174" s="97"/>
      <c r="HS174" s="97"/>
      <c r="HT174" s="97"/>
      <c r="HU174" s="97"/>
      <c r="HV174" s="97"/>
      <c r="HW174" s="97"/>
      <c r="HX174" s="97"/>
      <c r="HY174" s="97"/>
      <c r="HZ174" s="97"/>
      <c r="IA174" s="97"/>
      <c r="IB174" s="97"/>
      <c r="IC174" s="97"/>
      <c r="ID174" s="97"/>
      <c r="IE174" s="97"/>
      <c r="IF174" s="97"/>
      <c r="IG174" s="97"/>
      <c r="IH174" s="97"/>
      <c r="II174" s="97"/>
      <c r="IJ174" s="97"/>
      <c r="IK174" s="97"/>
      <c r="IL174" s="97"/>
      <c r="IM174" s="97"/>
      <c r="IN174" s="97"/>
      <c r="IO174" s="97"/>
      <c r="IP174" s="97"/>
      <c r="IQ174" s="97"/>
      <c r="IR174" s="97"/>
      <c r="IS174" s="97"/>
      <c r="IT174" s="97"/>
      <c r="IU174" s="97"/>
      <c r="IV174" s="97"/>
      <c r="IW174" s="97"/>
      <c r="IX174" s="97"/>
      <c r="IY174" s="97"/>
      <c r="IZ174" s="97"/>
      <c r="JA174" s="97"/>
      <c r="JB174" s="97"/>
      <c r="JC174" s="97"/>
      <c r="JD174" s="97"/>
      <c r="JE174" s="97"/>
      <c r="JF174" s="97"/>
      <c r="JG174" s="97"/>
      <c r="JH174" s="97"/>
      <c r="JI174" s="97"/>
      <c r="JJ174" s="97"/>
      <c r="JK174" s="97"/>
      <c r="JL174" s="97"/>
      <c r="JM174" s="97"/>
      <c r="JN174" s="97"/>
      <c r="JO174" s="97"/>
      <c r="JP174" s="97"/>
      <c r="JQ174" s="97"/>
      <c r="JR174" s="97"/>
      <c r="JS174" s="97"/>
      <c r="JT174" s="97"/>
      <c r="JU174" s="97"/>
      <c r="JV174" s="97"/>
      <c r="JW174" s="97"/>
      <c r="JX174" s="97"/>
      <c r="JY174" s="97"/>
      <c r="JZ174" s="97"/>
      <c r="KA174" s="97"/>
      <c r="KB174" s="97"/>
      <c r="KC174" s="97"/>
      <c r="KD174" s="97"/>
      <c r="KE174" s="97"/>
      <c r="KF174" s="97"/>
      <c r="KG174" s="97"/>
      <c r="KH174" s="97"/>
      <c r="KI174" s="97"/>
      <c r="KJ174" s="97"/>
      <c r="KK174" s="97"/>
      <c r="KL174" s="97"/>
      <c r="KM174" s="97"/>
      <c r="KN174" s="97"/>
      <c r="KO174" s="97"/>
      <c r="KP174" s="97"/>
      <c r="KQ174" s="97"/>
      <c r="KR174" s="97"/>
      <c r="KS174" s="97"/>
      <c r="KT174" s="97"/>
      <c r="KU174" s="97"/>
      <c r="KV174" s="97"/>
      <c r="KW174" s="97"/>
      <c r="KX174" s="97"/>
      <c r="KY174" s="97"/>
      <c r="KZ174" s="97"/>
      <c r="LA174" s="97"/>
      <c r="LB174" s="97"/>
      <c r="LC174" s="97"/>
      <c r="LD174" s="97"/>
      <c r="LE174" s="97"/>
      <c r="LF174" s="97"/>
      <c r="LG174" s="97"/>
      <c r="LH174" s="97"/>
      <c r="LI174" s="97"/>
      <c r="LJ174" s="97"/>
      <c r="LK174" s="97"/>
      <c r="LL174" s="97"/>
      <c r="LM174" s="97"/>
      <c r="LN174" s="97"/>
      <c r="LO174" s="97"/>
      <c r="LP174" s="97"/>
      <c r="LQ174" s="97"/>
      <c r="LR174" s="97"/>
      <c r="LS174" s="97"/>
      <c r="LT174" s="97"/>
      <c r="LU174" s="97"/>
      <c r="LV174" s="97"/>
      <c r="LW174" s="97"/>
      <c r="LX174" s="97"/>
      <c r="LY174" s="97"/>
      <c r="LZ174" s="97"/>
      <c r="MA174" s="97"/>
      <c r="MB174" s="97"/>
      <c r="MC174" s="97"/>
      <c r="MD174" s="97"/>
      <c r="ME174" s="97"/>
      <c r="MF174" s="97"/>
      <c r="MG174" s="97"/>
      <c r="MH174" s="97"/>
      <c r="MI174" s="97"/>
      <c r="MJ174" s="97"/>
      <c r="MK174" s="97"/>
      <c r="ML174" s="97"/>
      <c r="MM174" s="97"/>
      <c r="MN174" s="97"/>
      <c r="MO174" s="97"/>
      <c r="MP174" s="97"/>
      <c r="MQ174" s="97"/>
      <c r="MR174" s="97"/>
      <c r="MS174" s="97"/>
      <c r="MT174" s="97"/>
      <c r="MU174" s="97"/>
      <c r="MV174" s="97"/>
      <c r="MW174" s="97"/>
      <c r="MX174" s="97"/>
      <c r="MY174" s="97"/>
      <c r="MZ174" s="97"/>
      <c r="NA174" s="97"/>
      <c r="NB174" s="97"/>
      <c r="NC174" s="97"/>
      <c r="ND174" s="97"/>
      <c r="NE174" s="97"/>
      <c r="NF174" s="97"/>
      <c r="NG174" s="97"/>
      <c r="NH174" s="97"/>
      <c r="NI174" s="97"/>
      <c r="NJ174" s="97"/>
      <c r="NK174" s="97"/>
      <c r="NL174" s="97"/>
      <c r="NM174" s="97"/>
      <c r="NN174" s="97"/>
      <c r="NO174" s="97"/>
      <c r="NP174" s="97"/>
      <c r="NQ174" s="97"/>
      <c r="NR174" s="97"/>
      <c r="NS174" s="97"/>
      <c r="NT174" s="97"/>
      <c r="NU174" s="97"/>
      <c r="NV174" s="97"/>
      <c r="NW174" s="97"/>
      <c r="NX174" s="97"/>
      <c r="NY174" s="97"/>
      <c r="NZ174" s="97"/>
      <c r="OA174" s="97"/>
      <c r="OB174" s="97"/>
      <c r="OC174" s="97"/>
      <c r="OD174" s="97"/>
      <c r="OE174" s="97"/>
      <c r="OF174" s="97"/>
      <c r="OG174" s="97"/>
      <c r="OH174" s="97"/>
      <c r="OI174" s="97"/>
      <c r="OJ174" s="97"/>
      <c r="OK174" s="97"/>
      <c r="OL174" s="97"/>
      <c r="OM174" s="97"/>
      <c r="ON174" s="97"/>
      <c r="OO174" s="97"/>
      <c r="OP174" s="97"/>
      <c r="OQ174" s="97"/>
      <c r="OR174" s="97"/>
      <c r="OS174" s="97"/>
      <c r="OT174" s="97"/>
      <c r="OU174" s="97"/>
      <c r="OV174" s="97"/>
      <c r="OW174" s="97"/>
      <c r="OX174" s="97"/>
      <c r="OY174" s="97"/>
      <c r="OZ174" s="97"/>
      <c r="PA174" s="97"/>
      <c r="PB174" s="97"/>
      <c r="PC174" s="97"/>
      <c r="PD174" s="97"/>
      <c r="PE174" s="97"/>
      <c r="PF174" s="97"/>
      <c r="PG174" s="97"/>
      <c r="PH174" s="97"/>
      <c r="PI174" s="97"/>
      <c r="PJ174" s="97"/>
      <c r="PK174" s="97"/>
      <c r="PL174" s="97"/>
      <c r="PM174" s="97"/>
      <c r="PN174" s="97"/>
      <c r="PO174" s="97"/>
      <c r="PP174" s="97"/>
      <c r="PQ174" s="97"/>
      <c r="PR174" s="97"/>
      <c r="PS174" s="97"/>
      <c r="PT174" s="97"/>
      <c r="PU174" s="97"/>
      <c r="PV174" s="97"/>
      <c r="PW174" s="97"/>
      <c r="PX174" s="97"/>
      <c r="PY174" s="97"/>
      <c r="PZ174" s="97"/>
      <c r="QA174" s="97"/>
      <c r="QB174" s="97"/>
      <c r="QC174" s="97"/>
      <c r="QD174" s="97"/>
      <c r="QE174" s="97"/>
      <c r="QF174" s="97"/>
      <c r="QG174" s="97"/>
      <c r="QH174" s="97"/>
      <c r="QI174" s="97"/>
      <c r="QJ174" s="97"/>
      <c r="QK174" s="97"/>
      <c r="QL174" s="97"/>
      <c r="QM174" s="97"/>
      <c r="QN174" s="97"/>
      <c r="QO174" s="97"/>
      <c r="QP174" s="97"/>
      <c r="QQ174" s="97"/>
      <c r="QR174" s="97"/>
      <c r="QS174" s="97"/>
      <c r="QT174" s="97"/>
      <c r="QU174" s="97"/>
      <c r="QV174" s="97"/>
      <c r="QW174" s="97"/>
      <c r="QX174" s="97"/>
      <c r="QY174" s="97"/>
      <c r="QZ174" s="97"/>
      <c r="RA174" s="97"/>
      <c r="RB174" s="97"/>
      <c r="RC174" s="97"/>
      <c r="RD174" s="97"/>
      <c r="RE174" s="97"/>
      <c r="RF174" s="97"/>
      <c r="RG174" s="97"/>
      <c r="RH174" s="97"/>
      <c r="RI174" s="97"/>
      <c r="RJ174" s="97"/>
      <c r="RK174" s="97"/>
      <c r="RL174" s="97"/>
      <c r="RM174" s="97"/>
      <c r="RN174" s="97"/>
      <c r="RO174" s="97"/>
      <c r="RP174" s="97"/>
      <c r="RQ174" s="97"/>
      <c r="RR174" s="97"/>
      <c r="RS174" s="97"/>
      <c r="RT174" s="97"/>
      <c r="RU174" s="97"/>
      <c r="RV174" s="97"/>
      <c r="RW174" s="97"/>
      <c r="RX174" s="97"/>
      <c r="RY174" s="97"/>
      <c r="RZ174" s="97"/>
      <c r="SA174" s="97"/>
      <c r="SB174" s="97"/>
      <c r="SC174" s="97"/>
      <c r="SD174" s="97"/>
      <c r="SE174" s="97"/>
      <c r="SF174" s="97"/>
      <c r="SG174" s="97"/>
      <c r="SH174" s="97"/>
      <c r="SI174" s="97"/>
      <c r="SJ174" s="97"/>
      <c r="SK174" s="97"/>
      <c r="SL174" s="97"/>
      <c r="SM174" s="97"/>
      <c r="SN174" s="97"/>
      <c r="SO174" s="97"/>
      <c r="SP174" s="97"/>
      <c r="SQ174" s="97"/>
      <c r="SR174" s="97"/>
      <c r="SS174" s="97"/>
      <c r="ST174" s="97"/>
      <c r="SU174" s="97"/>
      <c r="SV174" s="97"/>
      <c r="SW174" s="97"/>
      <c r="SX174" s="97"/>
      <c r="SY174" s="97"/>
      <c r="SZ174" s="97"/>
      <c r="TA174" s="97"/>
      <c r="TB174" s="97"/>
    </row>
    <row r="175" spans="1:522" s="1" customFormat="1" ht="18" customHeight="1" x14ac:dyDescent="0.2">
      <c r="A175" s="12"/>
      <c r="B175" s="11" t="s">
        <v>451</v>
      </c>
      <c r="C175" s="1">
        <v>12609</v>
      </c>
      <c r="D175" s="1">
        <v>2020</v>
      </c>
      <c r="E175" s="4" t="s">
        <v>32</v>
      </c>
      <c r="F175" s="1">
        <v>1742</v>
      </c>
      <c r="G175" s="9" t="s">
        <v>98</v>
      </c>
      <c r="H175" s="4" t="s">
        <v>321</v>
      </c>
      <c r="I175" s="1">
        <f>SUM(K175:TB175)</f>
        <v>0</v>
      </c>
      <c r="J175" s="12">
        <f>Tabuľka3[[#This Row],[Stĺpec9]]</f>
        <v>0</v>
      </c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  <c r="EO175" s="97"/>
      <c r="EP175" s="97"/>
      <c r="EQ175" s="97"/>
      <c r="ER175" s="97"/>
      <c r="ES175" s="97"/>
      <c r="ET175" s="97"/>
      <c r="EU175" s="97"/>
      <c r="EV175" s="97"/>
      <c r="EW175" s="97"/>
      <c r="EX175" s="97"/>
      <c r="EY175" s="97"/>
      <c r="EZ175" s="97"/>
      <c r="FA175" s="97"/>
      <c r="FB175" s="97"/>
      <c r="FC175" s="97"/>
      <c r="FD175" s="97"/>
      <c r="FE175" s="97"/>
      <c r="FF175" s="97"/>
      <c r="FG175" s="97"/>
      <c r="FH175" s="97"/>
      <c r="FI175" s="97"/>
      <c r="FJ175" s="97"/>
      <c r="FK175" s="97"/>
      <c r="FL175" s="97"/>
      <c r="FM175" s="97"/>
      <c r="FN175" s="97"/>
      <c r="FO175" s="97"/>
      <c r="FP175" s="97"/>
      <c r="FQ175" s="97"/>
      <c r="FR175" s="97"/>
      <c r="FS175" s="97"/>
      <c r="FT175" s="97"/>
      <c r="FU175" s="97"/>
      <c r="FV175" s="97"/>
      <c r="FW175" s="97"/>
      <c r="FX175" s="97"/>
      <c r="FY175" s="97"/>
      <c r="FZ175" s="97"/>
      <c r="GA175" s="97"/>
      <c r="GB175" s="97"/>
      <c r="GC175" s="97"/>
      <c r="GD175" s="97"/>
      <c r="GE175" s="97"/>
      <c r="GF175" s="97"/>
      <c r="GG175" s="97"/>
      <c r="GH175" s="97"/>
      <c r="GI175" s="97"/>
      <c r="GJ175" s="97"/>
      <c r="GK175" s="97"/>
      <c r="GL175" s="97"/>
      <c r="GM175" s="97"/>
      <c r="GN175" s="97"/>
      <c r="GO175" s="97"/>
      <c r="GP175" s="97"/>
      <c r="GQ175" s="97"/>
      <c r="GR175" s="97"/>
      <c r="GS175" s="97"/>
      <c r="GT175" s="97"/>
      <c r="GU175" s="97"/>
      <c r="GV175" s="97"/>
      <c r="GW175" s="97"/>
      <c r="GX175" s="97"/>
      <c r="GY175" s="97"/>
      <c r="GZ175" s="97"/>
      <c r="HA175" s="97"/>
      <c r="HB175" s="97"/>
      <c r="HC175" s="97"/>
      <c r="HD175" s="97"/>
      <c r="HE175" s="97"/>
      <c r="HF175" s="97"/>
      <c r="HG175" s="97"/>
      <c r="HH175" s="97"/>
      <c r="HI175" s="97"/>
      <c r="HJ175" s="97"/>
      <c r="HK175" s="97"/>
      <c r="HL175" s="97"/>
      <c r="HM175" s="97"/>
      <c r="HN175" s="97"/>
      <c r="HO175" s="97"/>
      <c r="HP175" s="97"/>
      <c r="HQ175" s="97"/>
      <c r="HR175" s="97"/>
      <c r="HS175" s="97"/>
      <c r="HT175" s="97"/>
      <c r="HU175" s="97"/>
      <c r="HV175" s="97"/>
      <c r="HW175" s="97"/>
      <c r="HX175" s="97"/>
      <c r="HY175" s="97"/>
      <c r="HZ175" s="97"/>
      <c r="IA175" s="97"/>
      <c r="IB175" s="97"/>
      <c r="IC175" s="97"/>
      <c r="ID175" s="97"/>
      <c r="IE175" s="97"/>
      <c r="IF175" s="97"/>
      <c r="IG175" s="97"/>
      <c r="IH175" s="97"/>
      <c r="II175" s="97"/>
      <c r="IJ175" s="97"/>
      <c r="IK175" s="97"/>
      <c r="IL175" s="97"/>
      <c r="IM175" s="97"/>
      <c r="IN175" s="97"/>
      <c r="IO175" s="97"/>
      <c r="IP175" s="97"/>
      <c r="IQ175" s="97"/>
      <c r="IR175" s="97"/>
      <c r="IS175" s="97"/>
      <c r="IT175" s="97"/>
      <c r="IU175" s="97"/>
      <c r="IV175" s="97"/>
      <c r="IW175" s="97"/>
      <c r="IX175" s="97"/>
      <c r="IY175" s="97"/>
      <c r="IZ175" s="97"/>
      <c r="JA175" s="97"/>
      <c r="JB175" s="97"/>
      <c r="JC175" s="97"/>
      <c r="JD175" s="97"/>
      <c r="JE175" s="97"/>
      <c r="JF175" s="97"/>
      <c r="JG175" s="97"/>
      <c r="JH175" s="97"/>
      <c r="JI175" s="97"/>
      <c r="JJ175" s="97"/>
      <c r="JK175" s="97"/>
      <c r="JL175" s="97"/>
      <c r="JM175" s="97"/>
      <c r="JN175" s="97"/>
      <c r="JO175" s="97"/>
      <c r="JP175" s="97"/>
      <c r="JQ175" s="97"/>
      <c r="JR175" s="97"/>
      <c r="JS175" s="97"/>
      <c r="JT175" s="97"/>
      <c r="JU175" s="97"/>
      <c r="JV175" s="97"/>
      <c r="JW175" s="97"/>
      <c r="JX175" s="97"/>
      <c r="JY175" s="97"/>
      <c r="JZ175" s="97"/>
      <c r="KA175" s="97"/>
      <c r="KB175" s="97"/>
      <c r="KC175" s="97"/>
      <c r="KD175" s="97"/>
      <c r="KE175" s="97"/>
      <c r="KF175" s="97"/>
      <c r="KG175" s="97"/>
      <c r="KH175" s="97"/>
      <c r="KI175" s="97"/>
      <c r="KJ175" s="97"/>
      <c r="KK175" s="97"/>
      <c r="KL175" s="97"/>
      <c r="KM175" s="97"/>
      <c r="KN175" s="97"/>
      <c r="KO175" s="97"/>
      <c r="KP175" s="97"/>
      <c r="KQ175" s="97"/>
      <c r="KR175" s="97"/>
      <c r="KS175" s="97"/>
      <c r="KT175" s="97"/>
      <c r="KU175" s="97"/>
      <c r="KV175" s="97"/>
      <c r="KW175" s="97"/>
      <c r="KX175" s="97"/>
      <c r="KY175" s="97"/>
      <c r="KZ175" s="97"/>
      <c r="LA175" s="97"/>
      <c r="LB175" s="97"/>
      <c r="LC175" s="97"/>
      <c r="LD175" s="97"/>
      <c r="LE175" s="97"/>
      <c r="LF175" s="97"/>
      <c r="LG175" s="97"/>
      <c r="LH175" s="97"/>
      <c r="LI175" s="97"/>
      <c r="LJ175" s="97"/>
      <c r="LK175" s="97"/>
      <c r="LL175" s="97"/>
      <c r="LM175" s="97"/>
      <c r="LN175" s="97"/>
      <c r="LO175" s="97"/>
      <c r="LP175" s="97"/>
      <c r="LQ175" s="97"/>
      <c r="LR175" s="97"/>
      <c r="LS175" s="97"/>
      <c r="LT175" s="97"/>
      <c r="LU175" s="97"/>
      <c r="LV175" s="97"/>
      <c r="LW175" s="97"/>
      <c r="LX175" s="97"/>
      <c r="LY175" s="97"/>
      <c r="LZ175" s="97"/>
      <c r="MA175" s="97"/>
      <c r="MB175" s="97"/>
      <c r="MC175" s="97"/>
      <c r="MD175" s="97"/>
      <c r="ME175" s="97"/>
      <c r="MF175" s="97"/>
      <c r="MG175" s="97"/>
      <c r="MH175" s="97"/>
      <c r="MI175" s="97"/>
      <c r="MJ175" s="97"/>
      <c r="MK175" s="97"/>
      <c r="ML175" s="97"/>
      <c r="MM175" s="97"/>
      <c r="MN175" s="97"/>
      <c r="MO175" s="97"/>
      <c r="MP175" s="97"/>
      <c r="MQ175" s="97"/>
      <c r="MR175" s="97"/>
      <c r="MS175" s="97"/>
      <c r="MT175" s="97"/>
      <c r="MU175" s="97"/>
      <c r="MV175" s="97"/>
      <c r="MW175" s="97"/>
      <c r="MX175" s="97"/>
      <c r="MY175" s="97"/>
      <c r="MZ175" s="97"/>
      <c r="NA175" s="97"/>
      <c r="NB175" s="97"/>
      <c r="NC175" s="97"/>
      <c r="ND175" s="97"/>
      <c r="NE175" s="97"/>
      <c r="NF175" s="97"/>
      <c r="NG175" s="97"/>
      <c r="NH175" s="97"/>
      <c r="NI175" s="97"/>
      <c r="NJ175" s="97"/>
      <c r="NK175" s="97"/>
      <c r="NL175" s="97"/>
      <c r="NM175" s="97"/>
      <c r="NN175" s="97"/>
      <c r="NO175" s="97"/>
      <c r="NP175" s="97"/>
      <c r="NQ175" s="97"/>
      <c r="NR175" s="97"/>
      <c r="NS175" s="97"/>
      <c r="NT175" s="97"/>
      <c r="NU175" s="97"/>
      <c r="NV175" s="97"/>
      <c r="NW175" s="97"/>
      <c r="NX175" s="97"/>
      <c r="NY175" s="97"/>
      <c r="NZ175" s="97"/>
      <c r="OA175" s="97"/>
      <c r="OB175" s="97"/>
      <c r="OC175" s="97"/>
      <c r="OD175" s="97"/>
      <c r="OE175" s="97"/>
      <c r="OF175" s="97"/>
      <c r="OG175" s="97"/>
      <c r="OH175" s="97"/>
      <c r="OI175" s="97"/>
      <c r="OJ175" s="97"/>
      <c r="OK175" s="97"/>
      <c r="OL175" s="97"/>
      <c r="OM175" s="97"/>
      <c r="ON175" s="97"/>
      <c r="OO175" s="97"/>
      <c r="OP175" s="97"/>
      <c r="OQ175" s="97"/>
      <c r="OR175" s="97"/>
      <c r="OS175" s="97"/>
      <c r="OT175" s="97"/>
      <c r="OU175" s="97"/>
      <c r="OV175" s="97"/>
      <c r="OW175" s="97"/>
      <c r="OX175" s="97"/>
      <c r="OY175" s="97"/>
      <c r="OZ175" s="97"/>
      <c r="PA175" s="97"/>
      <c r="PB175" s="97"/>
      <c r="PC175" s="97"/>
      <c r="PD175" s="97"/>
      <c r="PE175" s="97"/>
      <c r="PF175" s="97"/>
      <c r="PG175" s="97"/>
      <c r="PH175" s="97"/>
      <c r="PI175" s="97"/>
      <c r="PJ175" s="97"/>
      <c r="PK175" s="97"/>
      <c r="PL175" s="97"/>
      <c r="PM175" s="97"/>
      <c r="PN175" s="97"/>
      <c r="PO175" s="97"/>
      <c r="PP175" s="97"/>
      <c r="PQ175" s="97"/>
      <c r="PR175" s="97"/>
      <c r="PS175" s="97"/>
      <c r="PT175" s="97"/>
      <c r="PU175" s="97"/>
      <c r="PV175" s="97"/>
      <c r="PW175" s="97"/>
      <c r="PX175" s="97"/>
      <c r="PY175" s="97"/>
      <c r="PZ175" s="97"/>
      <c r="QA175" s="97"/>
      <c r="QB175" s="97"/>
      <c r="QC175" s="97"/>
      <c r="QD175" s="97"/>
      <c r="QE175" s="97"/>
      <c r="QF175" s="97"/>
      <c r="QG175" s="97"/>
      <c r="QH175" s="97"/>
      <c r="QI175" s="97"/>
      <c r="QJ175" s="97"/>
      <c r="QK175" s="97"/>
      <c r="QL175" s="97"/>
      <c r="QM175" s="97"/>
      <c r="QN175" s="97"/>
      <c r="QO175" s="97"/>
      <c r="QP175" s="97"/>
      <c r="QQ175" s="97"/>
      <c r="QR175" s="97"/>
      <c r="QS175" s="97"/>
      <c r="QT175" s="97"/>
      <c r="QU175" s="97"/>
      <c r="QV175" s="97"/>
      <c r="QW175" s="97"/>
      <c r="QX175" s="97"/>
      <c r="QY175" s="97"/>
      <c r="QZ175" s="97"/>
      <c r="RA175" s="97"/>
      <c r="RB175" s="97"/>
      <c r="RC175" s="97"/>
      <c r="RD175" s="97"/>
      <c r="RE175" s="97"/>
      <c r="RF175" s="97"/>
      <c r="RG175" s="97"/>
      <c r="RH175" s="97"/>
      <c r="RI175" s="97"/>
      <c r="RJ175" s="97"/>
      <c r="RK175" s="97"/>
      <c r="RL175" s="97"/>
      <c r="RM175" s="97"/>
      <c r="RN175" s="97"/>
      <c r="RO175" s="97"/>
      <c r="RP175" s="97"/>
      <c r="RQ175" s="97"/>
      <c r="RR175" s="97"/>
      <c r="RS175" s="97"/>
      <c r="RT175" s="97"/>
      <c r="RU175" s="97"/>
      <c r="RV175" s="97"/>
      <c r="RW175" s="97"/>
      <c r="RX175" s="97"/>
      <c r="RY175" s="97"/>
      <c r="RZ175" s="97"/>
      <c r="SA175" s="97"/>
      <c r="SB175" s="97"/>
      <c r="SC175" s="97"/>
      <c r="SD175" s="97"/>
      <c r="SE175" s="97"/>
      <c r="SF175" s="97"/>
      <c r="SG175" s="97"/>
      <c r="SH175" s="97"/>
      <c r="SI175" s="97"/>
      <c r="SJ175" s="97"/>
      <c r="SK175" s="97"/>
      <c r="SL175" s="97"/>
      <c r="SM175" s="97"/>
      <c r="SN175" s="97"/>
      <c r="SO175" s="97"/>
      <c r="SP175" s="97"/>
      <c r="SQ175" s="97"/>
      <c r="SR175" s="97"/>
      <c r="SS175" s="97"/>
      <c r="ST175" s="97"/>
      <c r="SU175" s="97"/>
      <c r="SV175" s="97"/>
      <c r="SW175" s="97"/>
      <c r="SX175" s="97"/>
      <c r="SY175" s="97"/>
      <c r="SZ175" s="97"/>
      <c r="TA175" s="97"/>
      <c r="TB175" s="97"/>
    </row>
    <row r="176" spans="1:522" s="1" customFormat="1" ht="18" customHeight="1" x14ac:dyDescent="0.2">
      <c r="A176" s="12"/>
      <c r="B176" s="11" t="s">
        <v>379</v>
      </c>
      <c r="C176" s="1">
        <v>11382</v>
      </c>
      <c r="E176" s="4" t="s">
        <v>378</v>
      </c>
      <c r="F176" s="1">
        <v>10236</v>
      </c>
      <c r="G176" s="9" t="s">
        <v>96</v>
      </c>
      <c r="H176" s="4" t="s">
        <v>380</v>
      </c>
      <c r="I176" s="1">
        <f>SUM(K176:TB176)</f>
        <v>0</v>
      </c>
      <c r="J176" s="12">
        <f>Tabuľka3[[#This Row],[Stĺpec9]]</f>
        <v>0</v>
      </c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  <c r="DJ176" s="97"/>
      <c r="DK176" s="97"/>
      <c r="DL176" s="97"/>
      <c r="DM176" s="97"/>
      <c r="DN176" s="97"/>
      <c r="DO176" s="97"/>
      <c r="DP176" s="97"/>
      <c r="DQ176" s="97"/>
      <c r="DR176" s="97"/>
      <c r="DS176" s="97"/>
      <c r="DT176" s="97"/>
      <c r="DU176" s="97"/>
      <c r="DV176" s="97"/>
      <c r="DW176" s="97"/>
      <c r="DX176" s="97"/>
      <c r="DY176" s="97"/>
      <c r="DZ176" s="97"/>
      <c r="EA176" s="97"/>
      <c r="EB176" s="97"/>
      <c r="EC176" s="97"/>
      <c r="ED176" s="97"/>
      <c r="EE176" s="97"/>
      <c r="EF176" s="97"/>
      <c r="EG176" s="97"/>
      <c r="EH176" s="97"/>
      <c r="EI176" s="97"/>
      <c r="EJ176" s="97"/>
      <c r="EK176" s="97"/>
      <c r="EL176" s="97"/>
      <c r="EM176" s="97"/>
      <c r="EN176" s="97"/>
      <c r="EO176" s="97"/>
      <c r="EP176" s="97"/>
      <c r="EQ176" s="97"/>
      <c r="ER176" s="97"/>
      <c r="ES176" s="97"/>
      <c r="ET176" s="97"/>
      <c r="EU176" s="97"/>
      <c r="EV176" s="97"/>
      <c r="EW176" s="97"/>
      <c r="EX176" s="97"/>
      <c r="EY176" s="97"/>
      <c r="EZ176" s="97"/>
      <c r="FA176" s="97"/>
      <c r="FB176" s="97"/>
      <c r="FC176" s="97"/>
      <c r="FD176" s="97"/>
      <c r="FE176" s="97"/>
      <c r="FF176" s="97"/>
      <c r="FG176" s="97"/>
      <c r="FH176" s="97"/>
      <c r="FI176" s="97"/>
      <c r="FJ176" s="97"/>
      <c r="FK176" s="97"/>
      <c r="FL176" s="97"/>
      <c r="FM176" s="97"/>
      <c r="FN176" s="97"/>
      <c r="FO176" s="97"/>
      <c r="FP176" s="97"/>
      <c r="FQ176" s="97"/>
      <c r="FR176" s="97"/>
      <c r="FS176" s="97"/>
      <c r="FT176" s="97"/>
      <c r="FU176" s="97"/>
      <c r="FV176" s="97"/>
      <c r="FW176" s="97"/>
      <c r="FX176" s="97"/>
      <c r="FY176" s="97"/>
      <c r="FZ176" s="97"/>
      <c r="GA176" s="97"/>
      <c r="GB176" s="97"/>
      <c r="GC176" s="97"/>
      <c r="GD176" s="97"/>
      <c r="GE176" s="97"/>
      <c r="GF176" s="97"/>
      <c r="GG176" s="97"/>
      <c r="GH176" s="97"/>
      <c r="GI176" s="97"/>
      <c r="GJ176" s="97"/>
      <c r="GK176" s="97"/>
      <c r="GL176" s="97"/>
      <c r="GM176" s="97"/>
      <c r="GN176" s="97"/>
      <c r="GO176" s="97"/>
      <c r="GP176" s="97"/>
      <c r="GQ176" s="97"/>
      <c r="GR176" s="97"/>
      <c r="GS176" s="97"/>
      <c r="GT176" s="97"/>
      <c r="GU176" s="97"/>
      <c r="GV176" s="97"/>
      <c r="GW176" s="97"/>
      <c r="GX176" s="97"/>
      <c r="GY176" s="97"/>
      <c r="GZ176" s="97"/>
      <c r="HA176" s="97"/>
      <c r="HB176" s="97"/>
      <c r="HC176" s="97"/>
      <c r="HD176" s="97"/>
      <c r="HE176" s="97"/>
      <c r="HF176" s="97"/>
      <c r="HG176" s="97"/>
      <c r="HH176" s="97"/>
      <c r="HI176" s="97"/>
      <c r="HJ176" s="97"/>
      <c r="HK176" s="97"/>
      <c r="HL176" s="97"/>
      <c r="HM176" s="97"/>
      <c r="HN176" s="97"/>
      <c r="HO176" s="97"/>
      <c r="HP176" s="97"/>
      <c r="HQ176" s="97"/>
      <c r="HR176" s="97"/>
      <c r="HS176" s="97"/>
      <c r="HT176" s="97"/>
      <c r="HU176" s="97"/>
      <c r="HV176" s="97"/>
      <c r="HW176" s="97"/>
      <c r="HX176" s="97"/>
      <c r="HY176" s="97"/>
      <c r="HZ176" s="97"/>
      <c r="IA176" s="97"/>
      <c r="IB176" s="97"/>
      <c r="IC176" s="97"/>
      <c r="ID176" s="97"/>
      <c r="IE176" s="97"/>
      <c r="IF176" s="97"/>
      <c r="IG176" s="97"/>
      <c r="IH176" s="97"/>
      <c r="II176" s="97"/>
      <c r="IJ176" s="97"/>
      <c r="IK176" s="97"/>
      <c r="IL176" s="97"/>
      <c r="IM176" s="97"/>
      <c r="IN176" s="97"/>
      <c r="IO176" s="97"/>
      <c r="IP176" s="97"/>
      <c r="IQ176" s="97"/>
      <c r="IR176" s="97"/>
      <c r="IS176" s="97"/>
      <c r="IT176" s="97"/>
      <c r="IU176" s="97"/>
      <c r="IV176" s="97"/>
      <c r="IW176" s="97"/>
      <c r="IX176" s="97"/>
      <c r="IY176" s="97"/>
      <c r="IZ176" s="97"/>
      <c r="JA176" s="97"/>
      <c r="JB176" s="97"/>
      <c r="JC176" s="97"/>
      <c r="JD176" s="97"/>
      <c r="JE176" s="97"/>
      <c r="JF176" s="97"/>
      <c r="JG176" s="97"/>
      <c r="JH176" s="97"/>
      <c r="JI176" s="97"/>
      <c r="JJ176" s="97"/>
      <c r="JK176" s="97"/>
      <c r="JL176" s="97"/>
      <c r="JM176" s="97"/>
      <c r="JN176" s="97"/>
      <c r="JO176" s="97"/>
      <c r="JP176" s="97"/>
      <c r="JQ176" s="97"/>
      <c r="JR176" s="97"/>
      <c r="JS176" s="97"/>
      <c r="JT176" s="97"/>
      <c r="JU176" s="97"/>
      <c r="JV176" s="97"/>
      <c r="JW176" s="97"/>
      <c r="JX176" s="97"/>
      <c r="JY176" s="97"/>
      <c r="JZ176" s="97"/>
      <c r="KA176" s="97"/>
      <c r="KB176" s="97"/>
      <c r="KC176" s="97"/>
      <c r="KD176" s="97"/>
      <c r="KE176" s="97"/>
      <c r="KF176" s="97"/>
      <c r="KG176" s="97"/>
      <c r="KH176" s="97"/>
      <c r="KI176" s="97"/>
      <c r="KJ176" s="97"/>
      <c r="KK176" s="97"/>
      <c r="KL176" s="97"/>
      <c r="KM176" s="97"/>
      <c r="KN176" s="97"/>
      <c r="KO176" s="97"/>
      <c r="KP176" s="97"/>
      <c r="KQ176" s="97"/>
      <c r="KR176" s="97"/>
      <c r="KS176" s="97"/>
      <c r="KT176" s="97"/>
      <c r="KU176" s="97"/>
      <c r="KV176" s="97"/>
      <c r="KW176" s="97"/>
      <c r="KX176" s="97"/>
      <c r="KY176" s="97"/>
      <c r="KZ176" s="97"/>
      <c r="LA176" s="97"/>
      <c r="LB176" s="97"/>
      <c r="LC176" s="97"/>
      <c r="LD176" s="97"/>
      <c r="LE176" s="97"/>
      <c r="LF176" s="97"/>
      <c r="LG176" s="97"/>
      <c r="LH176" s="97"/>
      <c r="LI176" s="97"/>
      <c r="LJ176" s="97"/>
      <c r="LK176" s="97"/>
      <c r="LL176" s="97"/>
      <c r="LM176" s="97"/>
      <c r="LN176" s="97"/>
      <c r="LO176" s="97"/>
      <c r="LP176" s="97"/>
      <c r="LQ176" s="97"/>
      <c r="LR176" s="97"/>
      <c r="LS176" s="97"/>
      <c r="LT176" s="97"/>
      <c r="LU176" s="97"/>
      <c r="LV176" s="97"/>
      <c r="LW176" s="97"/>
      <c r="LX176" s="97"/>
      <c r="LY176" s="97"/>
      <c r="LZ176" s="97"/>
      <c r="MA176" s="97"/>
      <c r="MB176" s="97"/>
      <c r="MC176" s="97"/>
      <c r="MD176" s="97"/>
      <c r="ME176" s="97"/>
      <c r="MF176" s="97"/>
      <c r="MG176" s="97"/>
      <c r="MH176" s="97"/>
      <c r="MI176" s="97"/>
      <c r="MJ176" s="97"/>
      <c r="MK176" s="97"/>
      <c r="ML176" s="97"/>
      <c r="MM176" s="97"/>
      <c r="MN176" s="97"/>
      <c r="MO176" s="97"/>
      <c r="MP176" s="97"/>
      <c r="MQ176" s="97"/>
      <c r="MR176" s="97"/>
      <c r="MS176" s="97"/>
      <c r="MT176" s="97"/>
      <c r="MU176" s="97"/>
      <c r="MV176" s="97"/>
      <c r="MW176" s="97"/>
      <c r="MX176" s="97"/>
      <c r="MY176" s="97"/>
      <c r="MZ176" s="97"/>
      <c r="NA176" s="97"/>
      <c r="NB176" s="97"/>
      <c r="NC176" s="97"/>
      <c r="ND176" s="97"/>
      <c r="NE176" s="97"/>
      <c r="NF176" s="97"/>
      <c r="NG176" s="97"/>
      <c r="NH176" s="97"/>
      <c r="NI176" s="97"/>
      <c r="NJ176" s="97"/>
      <c r="NK176" s="97"/>
      <c r="NL176" s="97"/>
      <c r="NM176" s="97"/>
      <c r="NN176" s="97"/>
      <c r="NO176" s="97"/>
      <c r="NP176" s="97"/>
      <c r="NQ176" s="97"/>
      <c r="NR176" s="97"/>
      <c r="NS176" s="97"/>
      <c r="NT176" s="97"/>
      <c r="NU176" s="97"/>
      <c r="NV176" s="97"/>
      <c r="NW176" s="97"/>
      <c r="NX176" s="97"/>
      <c r="NY176" s="97"/>
      <c r="NZ176" s="97"/>
      <c r="OA176" s="97"/>
      <c r="OB176" s="97"/>
      <c r="OC176" s="97"/>
      <c r="OD176" s="97"/>
      <c r="OE176" s="97"/>
      <c r="OF176" s="97"/>
      <c r="OG176" s="97"/>
      <c r="OH176" s="97"/>
      <c r="OI176" s="97"/>
      <c r="OJ176" s="97"/>
      <c r="OK176" s="97"/>
      <c r="OL176" s="97"/>
      <c r="OM176" s="97"/>
      <c r="ON176" s="97"/>
      <c r="OO176" s="97"/>
      <c r="OP176" s="97"/>
      <c r="OQ176" s="97"/>
      <c r="OR176" s="97"/>
      <c r="OS176" s="97"/>
      <c r="OT176" s="97"/>
      <c r="OU176" s="97"/>
      <c r="OV176" s="97"/>
      <c r="OW176" s="97"/>
      <c r="OX176" s="97"/>
      <c r="OY176" s="97"/>
      <c r="OZ176" s="97"/>
      <c r="PA176" s="97"/>
      <c r="PB176" s="97"/>
      <c r="PC176" s="97"/>
      <c r="PD176" s="97"/>
      <c r="PE176" s="97"/>
      <c r="PF176" s="97"/>
      <c r="PG176" s="97"/>
      <c r="PH176" s="97"/>
      <c r="PI176" s="97"/>
      <c r="PJ176" s="97"/>
      <c r="PK176" s="97"/>
      <c r="PL176" s="97"/>
      <c r="PM176" s="97"/>
      <c r="PN176" s="97"/>
      <c r="PO176" s="97"/>
      <c r="PP176" s="97"/>
      <c r="PQ176" s="97"/>
      <c r="PR176" s="97"/>
      <c r="PS176" s="97"/>
      <c r="PT176" s="97"/>
      <c r="PU176" s="97"/>
      <c r="PV176" s="97"/>
      <c r="PW176" s="97"/>
      <c r="PX176" s="97"/>
      <c r="PY176" s="97"/>
      <c r="PZ176" s="97"/>
      <c r="QA176" s="97"/>
      <c r="QB176" s="97"/>
      <c r="QC176" s="97"/>
      <c r="QD176" s="97"/>
      <c r="QE176" s="97"/>
      <c r="QF176" s="97"/>
      <c r="QG176" s="97"/>
      <c r="QH176" s="97"/>
      <c r="QI176" s="97"/>
      <c r="QJ176" s="97"/>
      <c r="QK176" s="97"/>
      <c r="QL176" s="97"/>
      <c r="QM176" s="97"/>
      <c r="QN176" s="97"/>
      <c r="QO176" s="97"/>
      <c r="QP176" s="97"/>
      <c r="QQ176" s="97"/>
      <c r="QR176" s="97"/>
      <c r="QS176" s="97"/>
      <c r="QT176" s="97"/>
      <c r="QU176" s="97"/>
      <c r="QV176" s="97"/>
      <c r="QW176" s="97"/>
      <c r="QX176" s="97"/>
      <c r="QY176" s="97"/>
      <c r="QZ176" s="97"/>
      <c r="RA176" s="97"/>
      <c r="RB176" s="97"/>
      <c r="RC176" s="97"/>
      <c r="RD176" s="97"/>
      <c r="RE176" s="97"/>
      <c r="RF176" s="97"/>
      <c r="RG176" s="97"/>
      <c r="RH176" s="97"/>
      <c r="RI176" s="97"/>
      <c r="RJ176" s="97"/>
      <c r="RK176" s="97"/>
      <c r="RL176" s="97"/>
      <c r="RM176" s="97"/>
      <c r="RN176" s="97"/>
      <c r="RO176" s="97"/>
      <c r="RP176" s="97"/>
      <c r="RQ176" s="97"/>
      <c r="RR176" s="97"/>
      <c r="RS176" s="97"/>
      <c r="RT176" s="97"/>
      <c r="RU176" s="97"/>
      <c r="RV176" s="97"/>
      <c r="RW176" s="97"/>
      <c r="RX176" s="97"/>
      <c r="RY176" s="97"/>
      <c r="RZ176" s="97"/>
      <c r="SA176" s="97"/>
      <c r="SB176" s="97"/>
      <c r="SC176" s="97"/>
      <c r="SD176" s="97"/>
      <c r="SE176" s="97"/>
      <c r="SF176" s="97"/>
      <c r="SG176" s="97"/>
      <c r="SH176" s="97"/>
      <c r="SI176" s="97"/>
      <c r="SJ176" s="97"/>
      <c r="SK176" s="97"/>
      <c r="SL176" s="97"/>
      <c r="SM176" s="97"/>
      <c r="SN176" s="97"/>
      <c r="SO176" s="97"/>
      <c r="SP176" s="97"/>
      <c r="SQ176" s="97"/>
      <c r="SR176" s="97"/>
      <c r="SS176" s="97"/>
      <c r="ST176" s="97"/>
      <c r="SU176" s="97"/>
      <c r="SV176" s="97"/>
      <c r="SW176" s="97"/>
      <c r="SX176" s="97"/>
      <c r="SY176" s="97"/>
      <c r="SZ176" s="97"/>
      <c r="TA176" s="97"/>
      <c r="TB176" s="97"/>
    </row>
    <row r="177" spans="1:522" s="1" customFormat="1" ht="18" customHeight="1" x14ac:dyDescent="0.2">
      <c r="A177" s="12"/>
      <c r="B177" s="11" t="s">
        <v>401</v>
      </c>
      <c r="C177" s="1">
        <v>12844</v>
      </c>
      <c r="D177" s="1">
        <v>2009</v>
      </c>
      <c r="E177" s="4" t="s">
        <v>400</v>
      </c>
      <c r="F177" s="9">
        <v>10270</v>
      </c>
      <c r="G177" s="9" t="s">
        <v>101</v>
      </c>
      <c r="H177" s="4" t="s">
        <v>59</v>
      </c>
      <c r="I177" s="1">
        <f>SUM(K177:TB177)</f>
        <v>0</v>
      </c>
      <c r="J177" s="12">
        <f>Tabuľka3[[#This Row],[Stĺpec9]]</f>
        <v>0</v>
      </c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102"/>
      <c r="CV177" s="102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  <c r="DJ177" s="97"/>
      <c r="DK177" s="97"/>
      <c r="DL177" s="97"/>
      <c r="DM177" s="97"/>
      <c r="DN177" s="97"/>
      <c r="DO177" s="97"/>
      <c r="DP177" s="97"/>
      <c r="DQ177" s="97"/>
      <c r="DR177" s="97"/>
      <c r="DS177" s="97"/>
      <c r="DT177" s="97"/>
      <c r="DU177" s="97"/>
      <c r="DV177" s="97"/>
      <c r="DW177" s="97"/>
      <c r="DX177" s="97"/>
      <c r="DY177" s="97"/>
      <c r="DZ177" s="97"/>
      <c r="EA177" s="97"/>
      <c r="EB177" s="97"/>
      <c r="EC177" s="97"/>
      <c r="ED177" s="97"/>
      <c r="EE177" s="97"/>
      <c r="EF177" s="97"/>
      <c r="EG177" s="97"/>
      <c r="EH177" s="97"/>
      <c r="EI177" s="97"/>
      <c r="EJ177" s="97"/>
      <c r="EK177" s="97"/>
      <c r="EL177" s="97"/>
      <c r="EM177" s="97"/>
      <c r="EN177" s="97"/>
      <c r="EO177" s="97"/>
      <c r="EP177" s="97"/>
      <c r="EQ177" s="97"/>
      <c r="ER177" s="97"/>
      <c r="ES177" s="97"/>
      <c r="ET177" s="97"/>
      <c r="EU177" s="97"/>
      <c r="EV177" s="97"/>
      <c r="EW177" s="97"/>
      <c r="EX177" s="97"/>
      <c r="EY177" s="97"/>
      <c r="EZ177" s="97"/>
      <c r="FA177" s="97"/>
      <c r="FB177" s="97"/>
      <c r="FC177" s="97"/>
      <c r="FD177" s="97"/>
      <c r="FE177" s="97"/>
      <c r="FF177" s="97"/>
      <c r="FG177" s="97"/>
      <c r="FH177" s="97"/>
      <c r="FI177" s="97"/>
      <c r="FJ177" s="97"/>
      <c r="FK177" s="97"/>
      <c r="FL177" s="97"/>
      <c r="FM177" s="97"/>
      <c r="FN177" s="97"/>
      <c r="FO177" s="97"/>
      <c r="FP177" s="97"/>
      <c r="FQ177" s="97"/>
      <c r="FR177" s="97"/>
      <c r="FS177" s="97"/>
      <c r="FT177" s="97"/>
      <c r="FU177" s="97"/>
      <c r="FV177" s="97"/>
      <c r="FW177" s="97"/>
      <c r="FX177" s="97"/>
      <c r="FY177" s="97"/>
      <c r="FZ177" s="97"/>
      <c r="GA177" s="97"/>
      <c r="GB177" s="97"/>
      <c r="GC177" s="97"/>
      <c r="GD177" s="97"/>
      <c r="GE177" s="97"/>
      <c r="GF177" s="97"/>
      <c r="GG177" s="97"/>
      <c r="GH177" s="97"/>
      <c r="GI177" s="97"/>
      <c r="GJ177" s="97"/>
      <c r="GK177" s="97"/>
      <c r="GL177" s="97"/>
      <c r="GM177" s="97"/>
      <c r="GN177" s="97"/>
      <c r="GO177" s="97"/>
      <c r="GP177" s="97"/>
      <c r="GQ177" s="97"/>
      <c r="GR177" s="97"/>
      <c r="GS177" s="97"/>
      <c r="GT177" s="97"/>
      <c r="GU177" s="97"/>
      <c r="GV177" s="97"/>
      <c r="GW177" s="97"/>
      <c r="GX177" s="97"/>
      <c r="GY177" s="97"/>
      <c r="GZ177" s="97"/>
      <c r="HA177" s="97"/>
      <c r="HB177" s="97"/>
      <c r="HC177" s="97"/>
      <c r="HD177" s="97"/>
      <c r="HE177" s="97"/>
      <c r="HF177" s="97"/>
      <c r="HG177" s="97"/>
      <c r="HH177" s="97"/>
      <c r="HI177" s="97"/>
      <c r="HJ177" s="97"/>
      <c r="HK177" s="97"/>
      <c r="HL177" s="97"/>
      <c r="HM177" s="97"/>
      <c r="HN177" s="97"/>
      <c r="HO177" s="97"/>
      <c r="HP177" s="97"/>
      <c r="HQ177" s="97"/>
      <c r="HR177" s="97"/>
      <c r="HS177" s="97"/>
      <c r="HT177" s="97"/>
      <c r="HU177" s="97"/>
      <c r="HV177" s="97"/>
      <c r="HW177" s="97"/>
      <c r="HX177" s="97"/>
      <c r="HY177" s="97"/>
      <c r="HZ177" s="97"/>
      <c r="IA177" s="97"/>
      <c r="IB177" s="97"/>
      <c r="IC177" s="97"/>
      <c r="ID177" s="97"/>
      <c r="IE177" s="97"/>
      <c r="IF177" s="97"/>
      <c r="IG177" s="97"/>
      <c r="IH177" s="97"/>
      <c r="II177" s="97"/>
      <c r="IJ177" s="97"/>
      <c r="IK177" s="97"/>
      <c r="IL177" s="97"/>
      <c r="IM177" s="97"/>
      <c r="IN177" s="97"/>
      <c r="IO177" s="97"/>
      <c r="IP177" s="97"/>
      <c r="IQ177" s="97"/>
      <c r="IR177" s="97"/>
      <c r="IS177" s="97"/>
      <c r="IT177" s="97"/>
      <c r="IU177" s="97"/>
      <c r="IV177" s="97"/>
      <c r="IW177" s="97"/>
      <c r="IX177" s="97"/>
      <c r="IY177" s="97"/>
      <c r="IZ177" s="97"/>
      <c r="JA177" s="97"/>
      <c r="JB177" s="97"/>
      <c r="JC177" s="97"/>
      <c r="JD177" s="97"/>
      <c r="JE177" s="97"/>
      <c r="JF177" s="97"/>
      <c r="JG177" s="97"/>
      <c r="JH177" s="97"/>
      <c r="JI177" s="97"/>
      <c r="JJ177" s="97"/>
      <c r="JK177" s="97"/>
      <c r="JL177" s="97"/>
      <c r="JM177" s="97"/>
      <c r="JN177" s="97"/>
      <c r="JO177" s="97"/>
      <c r="JP177" s="97"/>
      <c r="JQ177" s="97"/>
      <c r="JR177" s="97"/>
      <c r="JS177" s="97"/>
      <c r="JT177" s="97"/>
      <c r="JU177" s="97"/>
      <c r="JV177" s="97"/>
      <c r="JW177" s="97"/>
      <c r="JX177" s="97"/>
      <c r="JY177" s="97"/>
      <c r="JZ177" s="97"/>
      <c r="KA177" s="97"/>
      <c r="KB177" s="97"/>
      <c r="KC177" s="97"/>
      <c r="KD177" s="97"/>
      <c r="KE177" s="97"/>
      <c r="KF177" s="97"/>
      <c r="KG177" s="97"/>
      <c r="KH177" s="97"/>
      <c r="KI177" s="97"/>
      <c r="KJ177" s="97"/>
      <c r="KK177" s="97"/>
      <c r="KL177" s="97"/>
      <c r="KM177" s="97"/>
      <c r="KN177" s="97"/>
      <c r="KO177" s="97"/>
      <c r="KP177" s="97"/>
      <c r="KQ177" s="97"/>
      <c r="KR177" s="97"/>
      <c r="KS177" s="97"/>
      <c r="KT177" s="97"/>
      <c r="KU177" s="97"/>
      <c r="KV177" s="97"/>
      <c r="KW177" s="97"/>
      <c r="KX177" s="97"/>
      <c r="KY177" s="97"/>
      <c r="KZ177" s="97"/>
      <c r="LA177" s="97"/>
      <c r="LB177" s="97"/>
      <c r="LC177" s="97"/>
      <c r="LD177" s="97"/>
      <c r="LE177" s="97"/>
      <c r="LF177" s="97"/>
      <c r="LG177" s="97"/>
      <c r="LH177" s="97"/>
      <c r="LI177" s="102"/>
      <c r="LJ177" s="97"/>
      <c r="LK177" s="97"/>
      <c r="LL177" s="97"/>
      <c r="LM177" s="97"/>
      <c r="LN177" s="97"/>
      <c r="LO177" s="97"/>
      <c r="LP177" s="97"/>
      <c r="LQ177" s="97"/>
      <c r="LR177" s="97"/>
      <c r="LS177" s="97"/>
      <c r="LT177" s="97"/>
      <c r="LU177" s="97"/>
      <c r="LV177" s="97"/>
      <c r="LW177" s="97"/>
      <c r="LX177" s="97"/>
      <c r="LY177" s="97"/>
      <c r="LZ177" s="97"/>
      <c r="MA177" s="97"/>
      <c r="MB177" s="97"/>
      <c r="MC177" s="97"/>
      <c r="MD177" s="97"/>
      <c r="ME177" s="97"/>
      <c r="MF177" s="97"/>
      <c r="MG177" s="97"/>
      <c r="MH177" s="97"/>
      <c r="MI177" s="97"/>
      <c r="MJ177" s="97"/>
      <c r="MK177" s="97"/>
      <c r="ML177" s="97"/>
      <c r="MM177" s="97"/>
      <c r="MN177" s="97"/>
      <c r="MO177" s="97"/>
      <c r="MP177" s="97"/>
      <c r="MQ177" s="97"/>
      <c r="MR177" s="97"/>
      <c r="MS177" s="97"/>
      <c r="MT177" s="97"/>
      <c r="MU177" s="97"/>
      <c r="MV177" s="97"/>
      <c r="MW177" s="97"/>
      <c r="MX177" s="97"/>
      <c r="MY177" s="97"/>
      <c r="MZ177" s="97"/>
      <c r="NA177" s="97"/>
      <c r="NB177" s="97"/>
      <c r="NC177" s="97"/>
      <c r="ND177" s="97"/>
      <c r="NE177" s="97"/>
      <c r="NF177" s="97"/>
      <c r="NG177" s="97"/>
      <c r="NH177" s="97"/>
      <c r="NI177" s="97"/>
      <c r="NJ177" s="97"/>
      <c r="NK177" s="97"/>
      <c r="NL177" s="97"/>
      <c r="NM177" s="97"/>
      <c r="NN177" s="97"/>
      <c r="NO177" s="97"/>
      <c r="NP177" s="97"/>
      <c r="NQ177" s="97"/>
      <c r="NR177" s="102"/>
      <c r="NS177" s="97"/>
      <c r="NT177" s="97"/>
      <c r="NU177" s="97"/>
      <c r="NV177" s="97"/>
      <c r="NW177" s="97"/>
      <c r="NX177" s="97"/>
      <c r="NY177" s="97"/>
      <c r="NZ177" s="97"/>
      <c r="OA177" s="97"/>
      <c r="OB177" s="97"/>
      <c r="OC177" s="97"/>
      <c r="OD177" s="97"/>
      <c r="OE177" s="97"/>
      <c r="OF177" s="97"/>
      <c r="OG177" s="97"/>
      <c r="OH177" s="97"/>
      <c r="OI177" s="97"/>
      <c r="OJ177" s="97"/>
      <c r="OK177" s="97"/>
      <c r="OL177" s="97"/>
      <c r="OM177" s="97"/>
      <c r="ON177" s="97"/>
      <c r="OO177" s="97"/>
      <c r="OP177" s="97"/>
      <c r="OQ177" s="97"/>
      <c r="OR177" s="97"/>
      <c r="OS177" s="97"/>
      <c r="OT177" s="97"/>
      <c r="OU177" s="97"/>
      <c r="OV177" s="97"/>
      <c r="OW177" s="97"/>
      <c r="OX177" s="97"/>
      <c r="OY177" s="97"/>
      <c r="OZ177" s="97"/>
      <c r="PA177" s="97"/>
      <c r="PB177" s="97"/>
      <c r="PC177" s="97"/>
      <c r="PD177" s="97"/>
      <c r="PE177" s="97"/>
      <c r="PF177" s="97"/>
      <c r="PG177" s="97"/>
      <c r="PH177" s="97"/>
      <c r="PI177" s="97"/>
      <c r="PJ177" s="97"/>
      <c r="PK177" s="97"/>
      <c r="PL177" s="97"/>
      <c r="PM177" s="97"/>
      <c r="PN177" s="97"/>
      <c r="PO177" s="97"/>
      <c r="PP177" s="97"/>
      <c r="PQ177" s="97"/>
      <c r="PR177" s="97"/>
      <c r="PS177" s="97"/>
      <c r="PT177" s="97"/>
      <c r="PU177" s="97"/>
      <c r="PV177" s="102"/>
      <c r="PW177" s="97"/>
      <c r="PX177" s="97"/>
      <c r="PY177" s="97"/>
      <c r="PZ177" s="97"/>
      <c r="QA177" s="97"/>
      <c r="QB177" s="97"/>
      <c r="QC177" s="97"/>
      <c r="QD177" s="97"/>
      <c r="QE177" s="97"/>
      <c r="QF177" s="97"/>
      <c r="QG177" s="97"/>
      <c r="QH177" s="97"/>
      <c r="QI177" s="97"/>
      <c r="QJ177" s="97"/>
      <c r="QK177" s="97"/>
      <c r="QL177" s="97"/>
      <c r="QM177" s="97"/>
      <c r="QN177" s="97"/>
      <c r="QO177" s="97"/>
      <c r="QP177" s="97"/>
      <c r="QQ177" s="97"/>
      <c r="QR177" s="97"/>
      <c r="QS177" s="97"/>
      <c r="QT177" s="97"/>
      <c r="QU177" s="97"/>
      <c r="QV177" s="97"/>
      <c r="QW177" s="97"/>
      <c r="QX177" s="97"/>
      <c r="QY177" s="97"/>
      <c r="QZ177" s="97"/>
      <c r="RA177" s="97"/>
      <c r="RB177" s="97"/>
      <c r="RC177" s="97"/>
      <c r="RD177" s="97"/>
      <c r="RE177" s="97"/>
      <c r="RF177" s="97"/>
      <c r="RG177" s="97"/>
      <c r="RH177" s="97"/>
      <c r="RI177" s="97"/>
      <c r="RJ177" s="97"/>
      <c r="RK177" s="97"/>
      <c r="RL177" s="97"/>
      <c r="RM177" s="97"/>
      <c r="RN177" s="97"/>
      <c r="RO177" s="97"/>
      <c r="RP177" s="97"/>
      <c r="RQ177" s="97"/>
      <c r="RR177" s="97"/>
      <c r="RS177" s="97"/>
      <c r="RT177" s="97"/>
      <c r="RU177" s="97"/>
      <c r="RV177" s="97"/>
      <c r="RW177" s="97"/>
      <c r="RX177" s="97"/>
      <c r="RY177" s="97"/>
      <c r="RZ177" s="97"/>
      <c r="SA177" s="97"/>
      <c r="SB177" s="97"/>
      <c r="SC177" s="97"/>
      <c r="SD177" s="97"/>
      <c r="SE177" s="97"/>
      <c r="SF177" s="97"/>
      <c r="SG177" s="97"/>
      <c r="SH177" s="97"/>
      <c r="SI177" s="97"/>
      <c r="SJ177" s="97"/>
      <c r="SK177" s="97"/>
      <c r="SL177" s="97"/>
      <c r="SM177" s="97"/>
      <c r="SN177" s="97"/>
      <c r="SO177" s="97"/>
      <c r="SP177" s="97"/>
      <c r="SQ177" s="97"/>
      <c r="SR177" s="97"/>
      <c r="SS177" s="97"/>
      <c r="ST177" s="97"/>
      <c r="SU177" s="97"/>
      <c r="SV177" s="97"/>
      <c r="SW177" s="97"/>
      <c r="SX177" s="97"/>
      <c r="SY177" s="97"/>
      <c r="SZ177" s="97"/>
      <c r="TA177" s="97"/>
      <c r="TB177" s="97"/>
    </row>
    <row r="178" spans="1:522" s="1" customFormat="1" ht="18" customHeight="1" x14ac:dyDescent="0.2">
      <c r="A178" s="12"/>
      <c r="B178" s="11" t="s">
        <v>389</v>
      </c>
      <c r="E178" s="4" t="s">
        <v>388</v>
      </c>
      <c r="G178" s="9" t="s">
        <v>98</v>
      </c>
      <c r="H178" s="4"/>
      <c r="I178" s="1">
        <f>SUM(K178:TB178)</f>
        <v>0</v>
      </c>
      <c r="J178" s="12">
        <f>Tabuľka3[[#This Row],[Stĺpec9]]</f>
        <v>0</v>
      </c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  <c r="DT178" s="97"/>
      <c r="DU178" s="97"/>
      <c r="DV178" s="97"/>
      <c r="DW178" s="97"/>
      <c r="DX178" s="97"/>
      <c r="DY178" s="97"/>
      <c r="DZ178" s="97"/>
      <c r="EA178" s="97"/>
      <c r="EB178" s="97"/>
      <c r="EC178" s="97"/>
      <c r="ED178" s="97"/>
      <c r="EE178" s="97"/>
      <c r="EF178" s="97"/>
      <c r="EG178" s="97"/>
      <c r="EH178" s="97"/>
      <c r="EI178" s="97"/>
      <c r="EJ178" s="97"/>
      <c r="EK178" s="97"/>
      <c r="EL178" s="97"/>
      <c r="EM178" s="97"/>
      <c r="EN178" s="97"/>
      <c r="EO178" s="97"/>
      <c r="EP178" s="97"/>
      <c r="EQ178" s="97"/>
      <c r="ER178" s="97"/>
      <c r="ES178" s="97"/>
      <c r="ET178" s="97"/>
      <c r="EU178" s="97"/>
      <c r="EV178" s="97"/>
      <c r="EW178" s="97"/>
      <c r="EX178" s="97"/>
      <c r="EY178" s="97"/>
      <c r="EZ178" s="97"/>
      <c r="FA178" s="97"/>
      <c r="FB178" s="97"/>
      <c r="FC178" s="97"/>
      <c r="FD178" s="97"/>
      <c r="FE178" s="97"/>
      <c r="FF178" s="97"/>
      <c r="FG178" s="97"/>
      <c r="FH178" s="97"/>
      <c r="FI178" s="97"/>
      <c r="FJ178" s="97"/>
      <c r="FK178" s="97"/>
      <c r="FL178" s="97"/>
      <c r="FM178" s="97"/>
      <c r="FN178" s="97"/>
      <c r="FO178" s="97"/>
      <c r="FP178" s="97"/>
      <c r="FQ178" s="97"/>
      <c r="FR178" s="97"/>
      <c r="FS178" s="97"/>
      <c r="FT178" s="97"/>
      <c r="FU178" s="97"/>
      <c r="FV178" s="97"/>
      <c r="FW178" s="97"/>
      <c r="FX178" s="97"/>
      <c r="FY178" s="97"/>
      <c r="FZ178" s="97"/>
      <c r="GA178" s="97"/>
      <c r="GB178" s="97"/>
      <c r="GC178" s="97"/>
      <c r="GD178" s="97"/>
      <c r="GE178" s="97"/>
      <c r="GF178" s="97"/>
      <c r="GG178" s="97"/>
      <c r="GH178" s="97"/>
      <c r="GI178" s="97"/>
      <c r="GJ178" s="97"/>
      <c r="GK178" s="97"/>
      <c r="GL178" s="97"/>
      <c r="GM178" s="97"/>
      <c r="GN178" s="97"/>
      <c r="GO178" s="97"/>
      <c r="GP178" s="97"/>
      <c r="GQ178" s="97"/>
      <c r="GR178" s="97"/>
      <c r="GS178" s="97"/>
      <c r="GT178" s="97"/>
      <c r="GU178" s="97"/>
      <c r="GV178" s="97"/>
      <c r="GW178" s="97"/>
      <c r="GX178" s="97"/>
      <c r="GY178" s="97"/>
      <c r="GZ178" s="97"/>
      <c r="HA178" s="97"/>
      <c r="HB178" s="97"/>
      <c r="HC178" s="97"/>
      <c r="HD178" s="97"/>
      <c r="HE178" s="97"/>
      <c r="HF178" s="97"/>
      <c r="HG178" s="97"/>
      <c r="HH178" s="97"/>
      <c r="HI178" s="97"/>
      <c r="HJ178" s="97"/>
      <c r="HK178" s="97"/>
      <c r="HL178" s="97"/>
      <c r="HM178" s="97"/>
      <c r="HN178" s="97"/>
      <c r="HO178" s="97"/>
      <c r="HP178" s="97"/>
      <c r="HQ178" s="97"/>
      <c r="HR178" s="97"/>
      <c r="HS178" s="97"/>
      <c r="HT178" s="97"/>
      <c r="HU178" s="97"/>
      <c r="HV178" s="97"/>
      <c r="HW178" s="97"/>
      <c r="HX178" s="97"/>
      <c r="HY178" s="97"/>
      <c r="HZ178" s="97"/>
      <c r="IA178" s="97"/>
      <c r="IB178" s="97"/>
      <c r="IC178" s="97"/>
      <c r="ID178" s="97"/>
      <c r="IE178" s="97"/>
      <c r="IF178" s="97"/>
      <c r="IG178" s="97"/>
      <c r="IH178" s="97"/>
      <c r="II178" s="97"/>
      <c r="IJ178" s="97"/>
      <c r="IK178" s="97"/>
      <c r="IL178" s="97"/>
      <c r="IM178" s="97"/>
      <c r="IN178" s="97"/>
      <c r="IO178" s="97"/>
      <c r="IP178" s="97"/>
      <c r="IQ178" s="97"/>
      <c r="IR178" s="97"/>
      <c r="IS178" s="97"/>
      <c r="IT178" s="97"/>
      <c r="IU178" s="97"/>
      <c r="IV178" s="97"/>
      <c r="IW178" s="97"/>
      <c r="IX178" s="97"/>
      <c r="IY178" s="97"/>
      <c r="IZ178" s="97"/>
      <c r="JA178" s="97"/>
      <c r="JB178" s="97"/>
      <c r="JC178" s="97"/>
      <c r="JD178" s="97"/>
      <c r="JE178" s="97"/>
      <c r="JF178" s="97"/>
      <c r="JG178" s="97"/>
      <c r="JH178" s="97"/>
      <c r="JI178" s="97"/>
      <c r="JJ178" s="97"/>
      <c r="JK178" s="97"/>
      <c r="JL178" s="97"/>
      <c r="JM178" s="97"/>
      <c r="JN178" s="97"/>
      <c r="JO178" s="97"/>
      <c r="JP178" s="97"/>
      <c r="JQ178" s="97"/>
      <c r="JR178" s="97"/>
      <c r="JS178" s="97"/>
      <c r="JT178" s="97"/>
      <c r="JU178" s="97"/>
      <c r="JV178" s="97"/>
      <c r="JW178" s="97"/>
      <c r="JX178" s="97"/>
      <c r="JY178" s="97"/>
      <c r="JZ178" s="97"/>
      <c r="KA178" s="97"/>
      <c r="KB178" s="97"/>
      <c r="KC178" s="97"/>
      <c r="KD178" s="97"/>
      <c r="KE178" s="97"/>
      <c r="KF178" s="97"/>
      <c r="KG178" s="97"/>
      <c r="KH178" s="97"/>
      <c r="KI178" s="97"/>
      <c r="KJ178" s="97"/>
      <c r="KK178" s="97"/>
      <c r="KL178" s="97"/>
      <c r="KM178" s="97"/>
      <c r="KN178" s="97"/>
      <c r="KO178" s="97"/>
      <c r="KP178" s="97"/>
      <c r="KQ178" s="97"/>
      <c r="KR178" s="97"/>
      <c r="KS178" s="97"/>
      <c r="KT178" s="97"/>
      <c r="KU178" s="97"/>
      <c r="KV178" s="97"/>
      <c r="KW178" s="97"/>
      <c r="KX178" s="97"/>
      <c r="KY178" s="97"/>
      <c r="KZ178" s="97"/>
      <c r="LA178" s="97"/>
      <c r="LB178" s="97"/>
      <c r="LC178" s="97"/>
      <c r="LD178" s="97"/>
      <c r="LE178" s="97"/>
      <c r="LF178" s="97"/>
      <c r="LG178" s="97"/>
      <c r="LH178" s="97"/>
      <c r="LI178" s="97"/>
      <c r="LJ178" s="97"/>
      <c r="LK178" s="97"/>
      <c r="LL178" s="97"/>
      <c r="LM178" s="97"/>
      <c r="LN178" s="97"/>
      <c r="LO178" s="97"/>
      <c r="LP178" s="97"/>
      <c r="LQ178" s="97"/>
      <c r="LR178" s="97"/>
      <c r="LS178" s="97"/>
      <c r="LT178" s="97"/>
      <c r="LU178" s="97"/>
      <c r="LV178" s="97"/>
      <c r="LW178" s="97"/>
      <c r="LX178" s="97"/>
      <c r="LY178" s="97"/>
      <c r="LZ178" s="97"/>
      <c r="MA178" s="97"/>
      <c r="MB178" s="97"/>
      <c r="MC178" s="97"/>
      <c r="MD178" s="97"/>
      <c r="ME178" s="97"/>
      <c r="MF178" s="97"/>
      <c r="MG178" s="97"/>
      <c r="MH178" s="97"/>
      <c r="MI178" s="97"/>
      <c r="MJ178" s="97"/>
      <c r="MK178" s="97"/>
      <c r="ML178" s="97"/>
      <c r="MM178" s="97"/>
      <c r="MN178" s="97"/>
      <c r="MO178" s="97"/>
      <c r="MP178" s="97"/>
      <c r="MQ178" s="97"/>
      <c r="MR178" s="97"/>
      <c r="MS178" s="97"/>
      <c r="MT178" s="97"/>
      <c r="MU178" s="97"/>
      <c r="MV178" s="97"/>
      <c r="MW178" s="97"/>
      <c r="MX178" s="97"/>
      <c r="MY178" s="97"/>
      <c r="MZ178" s="97"/>
      <c r="NA178" s="97"/>
      <c r="NB178" s="97"/>
      <c r="NC178" s="97"/>
      <c r="ND178" s="97"/>
      <c r="NE178" s="97"/>
      <c r="NF178" s="97"/>
      <c r="NG178" s="97"/>
      <c r="NH178" s="97"/>
      <c r="NI178" s="97"/>
      <c r="NJ178" s="97"/>
      <c r="NK178" s="97"/>
      <c r="NL178" s="97"/>
      <c r="NM178" s="97"/>
      <c r="NN178" s="97"/>
      <c r="NO178" s="97"/>
      <c r="NP178" s="97"/>
      <c r="NQ178" s="97"/>
      <c r="NR178" s="97"/>
      <c r="NS178" s="97"/>
      <c r="NT178" s="97"/>
      <c r="NU178" s="97"/>
      <c r="NV178" s="97"/>
      <c r="NW178" s="97"/>
      <c r="NX178" s="97"/>
      <c r="NY178" s="97"/>
      <c r="NZ178" s="97"/>
      <c r="OA178" s="97"/>
      <c r="OB178" s="97"/>
      <c r="OC178" s="97"/>
      <c r="OD178" s="97"/>
      <c r="OE178" s="97"/>
      <c r="OF178" s="97"/>
      <c r="OG178" s="97"/>
      <c r="OH178" s="97"/>
      <c r="OI178" s="97"/>
      <c r="OJ178" s="97"/>
      <c r="OK178" s="97"/>
      <c r="OL178" s="97"/>
      <c r="OM178" s="97"/>
      <c r="ON178" s="97"/>
      <c r="OO178" s="97"/>
      <c r="OP178" s="97"/>
      <c r="OQ178" s="97"/>
      <c r="OR178" s="97"/>
      <c r="OS178" s="97"/>
      <c r="OT178" s="97"/>
      <c r="OU178" s="97"/>
      <c r="OV178" s="97"/>
      <c r="OW178" s="97"/>
      <c r="OX178" s="97"/>
      <c r="OY178" s="97"/>
      <c r="OZ178" s="97"/>
      <c r="PA178" s="97"/>
      <c r="PB178" s="97"/>
      <c r="PC178" s="97"/>
      <c r="PD178" s="97"/>
      <c r="PE178" s="97"/>
      <c r="PF178" s="97"/>
      <c r="PG178" s="97"/>
      <c r="PH178" s="97"/>
      <c r="PI178" s="97"/>
      <c r="PJ178" s="97"/>
      <c r="PK178" s="97"/>
      <c r="PL178" s="97"/>
      <c r="PM178" s="97"/>
      <c r="PN178" s="97"/>
      <c r="PO178" s="97"/>
      <c r="PP178" s="97"/>
      <c r="PQ178" s="97"/>
      <c r="PR178" s="97"/>
      <c r="PS178" s="97"/>
      <c r="PT178" s="97"/>
      <c r="PU178" s="97"/>
      <c r="PV178" s="97"/>
      <c r="PW178" s="97"/>
      <c r="PX178" s="97"/>
      <c r="PY178" s="97"/>
      <c r="PZ178" s="97"/>
      <c r="QA178" s="97"/>
      <c r="QB178" s="97"/>
      <c r="QC178" s="97"/>
      <c r="QD178" s="97"/>
      <c r="QE178" s="97"/>
      <c r="QF178" s="97"/>
      <c r="QG178" s="97"/>
      <c r="QH178" s="97"/>
      <c r="QI178" s="97"/>
      <c r="QJ178" s="97"/>
      <c r="QK178" s="97"/>
      <c r="QL178" s="97"/>
      <c r="QM178" s="97"/>
      <c r="QN178" s="97"/>
      <c r="QO178" s="97"/>
      <c r="QP178" s="97"/>
      <c r="QQ178" s="97"/>
      <c r="QR178" s="97"/>
      <c r="QS178" s="97"/>
      <c r="QT178" s="97"/>
      <c r="QU178" s="97"/>
      <c r="QV178" s="97"/>
      <c r="QW178" s="97"/>
      <c r="QX178" s="97"/>
      <c r="QY178" s="97"/>
      <c r="QZ178" s="97"/>
      <c r="RA178" s="97"/>
      <c r="RB178" s="97"/>
      <c r="RC178" s="97"/>
      <c r="RD178" s="97"/>
      <c r="RE178" s="97"/>
      <c r="RF178" s="97"/>
      <c r="RG178" s="97"/>
      <c r="RH178" s="97"/>
      <c r="RI178" s="97"/>
      <c r="RJ178" s="97"/>
      <c r="RK178" s="97"/>
      <c r="RL178" s="97"/>
      <c r="RM178" s="97"/>
      <c r="RN178" s="97"/>
      <c r="RO178" s="97"/>
      <c r="RP178" s="97"/>
      <c r="RQ178" s="97"/>
      <c r="RR178" s="97"/>
      <c r="RS178" s="97"/>
      <c r="RT178" s="97"/>
      <c r="RU178" s="97"/>
      <c r="RV178" s="97"/>
      <c r="RW178" s="97"/>
      <c r="RX178" s="97"/>
      <c r="RY178" s="97"/>
      <c r="RZ178" s="97"/>
      <c r="SA178" s="97"/>
      <c r="SB178" s="97"/>
      <c r="SC178" s="97"/>
      <c r="SD178" s="97"/>
      <c r="SE178" s="97"/>
      <c r="SF178" s="97"/>
      <c r="SG178" s="97"/>
      <c r="SH178" s="97"/>
      <c r="SI178" s="97"/>
      <c r="SJ178" s="97"/>
      <c r="SK178" s="97"/>
      <c r="SL178" s="97"/>
      <c r="SM178" s="97"/>
      <c r="SN178" s="97"/>
      <c r="SO178" s="97"/>
      <c r="SP178" s="97"/>
      <c r="SQ178" s="97"/>
      <c r="SR178" s="97"/>
      <c r="SS178" s="97"/>
      <c r="ST178" s="97"/>
      <c r="SU178" s="97"/>
      <c r="SV178" s="97"/>
      <c r="SW178" s="97"/>
      <c r="SX178" s="97"/>
      <c r="SY178" s="97"/>
      <c r="SZ178" s="97"/>
      <c r="TA178" s="97"/>
      <c r="TB178" s="97"/>
    </row>
    <row r="179" spans="1:522" s="1" customFormat="1" ht="18" customHeight="1" x14ac:dyDescent="0.2">
      <c r="A179" s="12"/>
      <c r="B179" s="11" t="s">
        <v>177</v>
      </c>
      <c r="C179" s="1">
        <v>12188</v>
      </c>
      <c r="E179" s="4" t="s">
        <v>276</v>
      </c>
      <c r="F179" s="1">
        <v>9414</v>
      </c>
      <c r="G179" s="9" t="s">
        <v>101</v>
      </c>
      <c r="H179" s="4" t="s">
        <v>277</v>
      </c>
      <c r="I179" s="1">
        <f>SUM(K179:TB179)</f>
        <v>0</v>
      </c>
      <c r="J179" s="12">
        <f>Tabuľka3[[#This Row],[Stĺpec9]]</f>
        <v>0</v>
      </c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  <c r="DJ179" s="97"/>
      <c r="DK179" s="97"/>
      <c r="DL179" s="97"/>
      <c r="DM179" s="97"/>
      <c r="DN179" s="97"/>
      <c r="DO179" s="97"/>
      <c r="DP179" s="97"/>
      <c r="DQ179" s="97"/>
      <c r="DR179" s="97"/>
      <c r="DS179" s="97"/>
      <c r="DT179" s="97"/>
      <c r="DU179" s="97"/>
      <c r="DV179" s="97"/>
      <c r="DW179" s="97"/>
      <c r="DX179" s="97"/>
      <c r="DY179" s="97"/>
      <c r="DZ179" s="97"/>
      <c r="EA179" s="97"/>
      <c r="EB179" s="97"/>
      <c r="EC179" s="97"/>
      <c r="ED179" s="97"/>
      <c r="EE179" s="97"/>
      <c r="EF179" s="97"/>
      <c r="EG179" s="97"/>
      <c r="EH179" s="97"/>
      <c r="EI179" s="97"/>
      <c r="EJ179" s="97"/>
      <c r="EK179" s="97"/>
      <c r="EL179" s="97"/>
      <c r="EM179" s="97"/>
      <c r="EN179" s="97"/>
      <c r="EO179" s="97"/>
      <c r="EP179" s="97"/>
      <c r="EQ179" s="97"/>
      <c r="ER179" s="97"/>
      <c r="ES179" s="97"/>
      <c r="ET179" s="97"/>
      <c r="EU179" s="97"/>
      <c r="EV179" s="97"/>
      <c r="EW179" s="97"/>
      <c r="EX179" s="97"/>
      <c r="EY179" s="97"/>
      <c r="EZ179" s="97"/>
      <c r="FA179" s="97"/>
      <c r="FB179" s="97"/>
      <c r="FC179" s="97"/>
      <c r="FD179" s="97"/>
      <c r="FE179" s="97"/>
      <c r="FF179" s="97"/>
      <c r="FG179" s="97"/>
      <c r="FH179" s="97"/>
      <c r="FI179" s="97"/>
      <c r="FJ179" s="97"/>
      <c r="FK179" s="97"/>
      <c r="FL179" s="97"/>
      <c r="FM179" s="97"/>
      <c r="FN179" s="97"/>
      <c r="FO179" s="97"/>
      <c r="FP179" s="97"/>
      <c r="FQ179" s="97"/>
      <c r="FR179" s="97"/>
      <c r="FS179" s="97"/>
      <c r="FT179" s="97"/>
      <c r="FU179" s="97"/>
      <c r="FV179" s="97"/>
      <c r="FW179" s="97"/>
      <c r="FX179" s="97"/>
      <c r="FY179" s="97"/>
      <c r="FZ179" s="97"/>
      <c r="GA179" s="97"/>
      <c r="GB179" s="97"/>
      <c r="GC179" s="97"/>
      <c r="GD179" s="97"/>
      <c r="GE179" s="97"/>
      <c r="GF179" s="97"/>
      <c r="GG179" s="97"/>
      <c r="GH179" s="97"/>
      <c r="GI179" s="97"/>
      <c r="GJ179" s="97"/>
      <c r="GK179" s="97"/>
      <c r="GL179" s="97"/>
      <c r="GM179" s="97"/>
      <c r="GN179" s="97"/>
      <c r="GO179" s="97"/>
      <c r="GP179" s="97"/>
      <c r="GQ179" s="97"/>
      <c r="GR179" s="97"/>
      <c r="GS179" s="97"/>
      <c r="GT179" s="97"/>
      <c r="GU179" s="97"/>
      <c r="GV179" s="97"/>
      <c r="GW179" s="97"/>
      <c r="GX179" s="97"/>
      <c r="GY179" s="97"/>
      <c r="GZ179" s="97"/>
      <c r="HA179" s="97"/>
      <c r="HB179" s="97"/>
      <c r="HC179" s="97"/>
      <c r="HD179" s="97"/>
      <c r="HE179" s="97"/>
      <c r="HF179" s="97"/>
      <c r="HG179" s="97"/>
      <c r="HH179" s="97"/>
      <c r="HI179" s="97"/>
      <c r="HJ179" s="97"/>
      <c r="HK179" s="97"/>
      <c r="HL179" s="97"/>
      <c r="HM179" s="97"/>
      <c r="HN179" s="97"/>
      <c r="HO179" s="97"/>
      <c r="HP179" s="97"/>
      <c r="HQ179" s="97"/>
      <c r="HR179" s="97"/>
      <c r="HS179" s="97"/>
      <c r="HT179" s="97"/>
      <c r="HU179" s="97"/>
      <c r="HV179" s="97"/>
      <c r="HW179" s="97"/>
      <c r="HX179" s="97"/>
      <c r="HY179" s="97"/>
      <c r="HZ179" s="97"/>
      <c r="IA179" s="97"/>
      <c r="IB179" s="97"/>
      <c r="IC179" s="97"/>
      <c r="ID179" s="97"/>
      <c r="IE179" s="97"/>
      <c r="IF179" s="97"/>
      <c r="IG179" s="97"/>
      <c r="IH179" s="97"/>
      <c r="II179" s="97"/>
      <c r="IJ179" s="97"/>
      <c r="IK179" s="97"/>
      <c r="IL179" s="97"/>
      <c r="IM179" s="97"/>
      <c r="IN179" s="97"/>
      <c r="IO179" s="97"/>
      <c r="IP179" s="97"/>
      <c r="IQ179" s="97"/>
      <c r="IR179" s="97"/>
      <c r="IS179" s="97"/>
      <c r="IT179" s="97"/>
      <c r="IU179" s="97"/>
      <c r="IV179" s="97"/>
      <c r="IW179" s="97"/>
      <c r="IX179" s="97"/>
      <c r="IY179" s="97"/>
      <c r="IZ179" s="97"/>
      <c r="JA179" s="97"/>
      <c r="JB179" s="97"/>
      <c r="JC179" s="97"/>
      <c r="JD179" s="97"/>
      <c r="JE179" s="97"/>
      <c r="JF179" s="97"/>
      <c r="JG179" s="97"/>
      <c r="JH179" s="97"/>
      <c r="JI179" s="97"/>
      <c r="JJ179" s="97"/>
      <c r="JK179" s="97"/>
      <c r="JL179" s="97"/>
      <c r="JM179" s="97"/>
      <c r="JN179" s="97"/>
      <c r="JO179" s="97"/>
      <c r="JP179" s="97"/>
      <c r="JQ179" s="97"/>
      <c r="JR179" s="97"/>
      <c r="JS179" s="97"/>
      <c r="JT179" s="97"/>
      <c r="JU179" s="97"/>
      <c r="JV179" s="97"/>
      <c r="JW179" s="97"/>
      <c r="JX179" s="97"/>
      <c r="JY179" s="97"/>
      <c r="JZ179" s="97"/>
      <c r="KA179" s="97"/>
      <c r="KB179" s="97"/>
      <c r="KC179" s="97"/>
      <c r="KD179" s="97"/>
      <c r="KE179" s="97"/>
      <c r="KF179" s="97"/>
      <c r="KG179" s="97"/>
      <c r="KH179" s="97"/>
      <c r="KI179" s="97"/>
      <c r="KJ179" s="97"/>
      <c r="KK179" s="97"/>
      <c r="KL179" s="97"/>
      <c r="KM179" s="97"/>
      <c r="KN179" s="97"/>
      <c r="KO179" s="97"/>
      <c r="KP179" s="97"/>
      <c r="KQ179" s="97"/>
      <c r="KR179" s="97"/>
      <c r="KS179" s="97"/>
      <c r="KT179" s="97"/>
      <c r="KU179" s="97"/>
      <c r="KV179" s="97"/>
      <c r="KW179" s="97"/>
      <c r="KX179" s="97"/>
      <c r="KY179" s="97"/>
      <c r="KZ179" s="97"/>
      <c r="LA179" s="97"/>
      <c r="LB179" s="97"/>
      <c r="LC179" s="97"/>
      <c r="LD179" s="97"/>
      <c r="LE179" s="97"/>
      <c r="LF179" s="97"/>
      <c r="LG179" s="97"/>
      <c r="LH179" s="97"/>
      <c r="LI179" s="97"/>
      <c r="LJ179" s="97"/>
      <c r="LK179" s="97"/>
      <c r="LL179" s="97"/>
      <c r="LM179" s="97"/>
      <c r="LN179" s="97"/>
      <c r="LO179" s="97"/>
      <c r="LP179" s="97"/>
      <c r="LQ179" s="97"/>
      <c r="LR179" s="97"/>
      <c r="LS179" s="97"/>
      <c r="LT179" s="97"/>
      <c r="LU179" s="97"/>
      <c r="LV179" s="97"/>
      <c r="LW179" s="97"/>
      <c r="LX179" s="97"/>
      <c r="LY179" s="97"/>
      <c r="LZ179" s="97"/>
      <c r="MA179" s="97"/>
      <c r="MB179" s="97"/>
      <c r="MC179" s="97"/>
      <c r="MD179" s="97"/>
      <c r="ME179" s="97"/>
      <c r="MF179" s="97"/>
      <c r="MG179" s="97"/>
      <c r="MH179" s="97"/>
      <c r="MI179" s="97"/>
      <c r="MJ179" s="97"/>
      <c r="MK179" s="97"/>
      <c r="ML179" s="97"/>
      <c r="MM179" s="97"/>
      <c r="MN179" s="97"/>
      <c r="MO179" s="97"/>
      <c r="MP179" s="97"/>
      <c r="MQ179" s="97"/>
      <c r="MR179" s="97"/>
      <c r="MS179" s="97"/>
      <c r="MT179" s="97"/>
      <c r="MU179" s="97"/>
      <c r="MV179" s="97"/>
      <c r="MW179" s="97"/>
      <c r="MX179" s="97"/>
      <c r="MY179" s="97"/>
      <c r="MZ179" s="97"/>
      <c r="NA179" s="97"/>
      <c r="NB179" s="97"/>
      <c r="NC179" s="97"/>
      <c r="ND179" s="97"/>
      <c r="NE179" s="97"/>
      <c r="NF179" s="97"/>
      <c r="NG179" s="97"/>
      <c r="NH179" s="97"/>
      <c r="NI179" s="97"/>
      <c r="NJ179" s="97"/>
      <c r="NK179" s="97"/>
      <c r="NL179" s="97"/>
      <c r="NM179" s="97"/>
      <c r="NN179" s="97"/>
      <c r="NO179" s="97"/>
      <c r="NP179" s="97"/>
      <c r="NQ179" s="97"/>
      <c r="NR179" s="97"/>
      <c r="NS179" s="97"/>
      <c r="NT179" s="97"/>
      <c r="NU179" s="97"/>
      <c r="NV179" s="97"/>
      <c r="NW179" s="97"/>
      <c r="NX179" s="97"/>
      <c r="NY179" s="97"/>
      <c r="NZ179" s="97"/>
      <c r="OA179" s="97"/>
      <c r="OB179" s="97"/>
      <c r="OC179" s="97"/>
      <c r="OD179" s="97"/>
      <c r="OE179" s="97"/>
      <c r="OF179" s="97"/>
      <c r="OG179" s="97"/>
      <c r="OH179" s="97"/>
      <c r="OI179" s="97"/>
      <c r="OJ179" s="97"/>
      <c r="OK179" s="97"/>
      <c r="OL179" s="97"/>
      <c r="OM179" s="97"/>
      <c r="ON179" s="97"/>
      <c r="OO179" s="97"/>
      <c r="OP179" s="97"/>
      <c r="OQ179" s="97"/>
      <c r="OR179" s="97"/>
      <c r="OS179" s="97"/>
      <c r="OT179" s="97"/>
      <c r="OU179" s="97"/>
      <c r="OV179" s="97"/>
      <c r="OW179" s="97"/>
      <c r="OX179" s="97"/>
      <c r="OY179" s="97"/>
      <c r="OZ179" s="97"/>
      <c r="PA179" s="97"/>
      <c r="PB179" s="97"/>
      <c r="PC179" s="97"/>
      <c r="PD179" s="97"/>
      <c r="PE179" s="97"/>
      <c r="PF179" s="97"/>
      <c r="PG179" s="97"/>
      <c r="PH179" s="97"/>
      <c r="PI179" s="97"/>
      <c r="PJ179" s="97"/>
      <c r="PK179" s="97"/>
      <c r="PL179" s="97"/>
      <c r="PM179" s="97"/>
      <c r="PN179" s="97"/>
      <c r="PO179" s="97"/>
      <c r="PP179" s="97"/>
      <c r="PQ179" s="97"/>
      <c r="PR179" s="97"/>
      <c r="PS179" s="97"/>
      <c r="PT179" s="97"/>
      <c r="PU179" s="97"/>
      <c r="PV179" s="97"/>
      <c r="PW179" s="97"/>
      <c r="PX179" s="97"/>
      <c r="PY179" s="97"/>
      <c r="PZ179" s="97"/>
      <c r="QA179" s="97"/>
      <c r="QB179" s="97"/>
      <c r="QC179" s="97"/>
      <c r="QD179" s="97"/>
      <c r="QE179" s="97"/>
      <c r="QF179" s="97"/>
      <c r="QG179" s="97"/>
      <c r="QH179" s="97"/>
      <c r="QI179" s="97"/>
      <c r="QJ179" s="97"/>
      <c r="QK179" s="97"/>
      <c r="QL179" s="97"/>
      <c r="QM179" s="97"/>
      <c r="QN179" s="97"/>
      <c r="QO179" s="97"/>
      <c r="QP179" s="97"/>
      <c r="QQ179" s="97"/>
      <c r="QR179" s="97"/>
      <c r="QS179" s="97"/>
      <c r="QT179" s="97"/>
      <c r="QU179" s="97"/>
      <c r="QV179" s="97"/>
      <c r="QW179" s="97"/>
      <c r="QX179" s="97"/>
      <c r="QY179" s="97"/>
      <c r="QZ179" s="97"/>
      <c r="RA179" s="97"/>
      <c r="RB179" s="97"/>
      <c r="RC179" s="97"/>
      <c r="RD179" s="97"/>
      <c r="RE179" s="97"/>
      <c r="RF179" s="97"/>
      <c r="RG179" s="97"/>
      <c r="RH179" s="97"/>
      <c r="RI179" s="97"/>
      <c r="RJ179" s="97"/>
      <c r="RK179" s="97"/>
      <c r="RL179" s="97"/>
      <c r="RM179" s="97"/>
      <c r="RN179" s="97"/>
      <c r="RO179" s="97"/>
      <c r="RP179" s="97"/>
      <c r="RQ179" s="97"/>
      <c r="RR179" s="97"/>
      <c r="RS179" s="97"/>
      <c r="RT179" s="97"/>
      <c r="RU179" s="97"/>
      <c r="RV179" s="97"/>
      <c r="RW179" s="97"/>
      <c r="RX179" s="97"/>
      <c r="RY179" s="97"/>
      <c r="RZ179" s="97"/>
      <c r="SA179" s="97"/>
      <c r="SB179" s="97"/>
      <c r="SC179" s="97"/>
      <c r="SD179" s="97"/>
      <c r="SE179" s="97"/>
      <c r="SF179" s="97"/>
      <c r="SG179" s="97"/>
      <c r="SH179" s="97"/>
      <c r="SI179" s="97"/>
      <c r="SJ179" s="97"/>
      <c r="SK179" s="97"/>
      <c r="SL179" s="97"/>
      <c r="SM179" s="97"/>
      <c r="SN179" s="97"/>
      <c r="SO179" s="97"/>
      <c r="SP179" s="97"/>
      <c r="SQ179" s="97"/>
      <c r="SR179" s="97"/>
      <c r="SS179" s="97"/>
      <c r="ST179" s="97"/>
      <c r="SU179" s="97"/>
      <c r="SV179" s="97"/>
      <c r="SW179" s="97"/>
      <c r="SX179" s="97"/>
      <c r="SY179" s="97"/>
      <c r="SZ179" s="97"/>
      <c r="TA179" s="97"/>
      <c r="TB179" s="97"/>
    </row>
    <row r="180" spans="1:522" s="1" customFormat="1" ht="18" customHeight="1" x14ac:dyDescent="0.2">
      <c r="A180" s="12"/>
      <c r="B180" s="11" t="s">
        <v>150</v>
      </c>
      <c r="C180" s="1">
        <v>11786</v>
      </c>
      <c r="D180" s="1">
        <v>2014</v>
      </c>
      <c r="E180" s="4" t="s">
        <v>43</v>
      </c>
      <c r="F180" s="1">
        <v>2964</v>
      </c>
      <c r="G180" s="9" t="s">
        <v>98</v>
      </c>
      <c r="H180" s="4" t="s">
        <v>271</v>
      </c>
      <c r="I180" s="1">
        <f t="shared" ref="I180" si="27">SUM(K180:TB180)</f>
        <v>0</v>
      </c>
      <c r="J180" s="12">
        <f>Tabuľka3[[#This Row],[Stĺpec9]]</f>
        <v>0</v>
      </c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  <c r="DH180" s="97"/>
      <c r="DI180" s="97"/>
      <c r="DJ180" s="97"/>
      <c r="DK180" s="97"/>
      <c r="DL180" s="97"/>
      <c r="DM180" s="97"/>
      <c r="DN180" s="97"/>
      <c r="DO180" s="97"/>
      <c r="DP180" s="97"/>
      <c r="DQ180" s="97"/>
      <c r="DR180" s="97"/>
      <c r="DS180" s="97"/>
      <c r="DT180" s="97"/>
      <c r="DU180" s="97"/>
      <c r="DV180" s="97"/>
      <c r="DW180" s="97"/>
      <c r="DX180" s="97"/>
      <c r="DY180" s="97"/>
      <c r="DZ180" s="97"/>
      <c r="EA180" s="97"/>
      <c r="EB180" s="97"/>
      <c r="EC180" s="97"/>
      <c r="ED180" s="97"/>
      <c r="EE180" s="97"/>
      <c r="EF180" s="97"/>
      <c r="EG180" s="97"/>
      <c r="EH180" s="97"/>
      <c r="EI180" s="97"/>
      <c r="EJ180" s="97"/>
      <c r="EK180" s="97"/>
      <c r="EL180" s="97"/>
      <c r="EM180" s="97"/>
      <c r="EN180" s="97"/>
      <c r="EO180" s="97"/>
      <c r="EP180" s="97"/>
      <c r="EQ180" s="97"/>
      <c r="ER180" s="97"/>
      <c r="ES180" s="97"/>
      <c r="ET180" s="97"/>
      <c r="EU180" s="97"/>
      <c r="EV180" s="97"/>
      <c r="EW180" s="97"/>
      <c r="EX180" s="97"/>
      <c r="EY180" s="97"/>
      <c r="EZ180" s="97"/>
      <c r="FA180" s="97"/>
      <c r="FB180" s="97"/>
      <c r="FC180" s="97"/>
      <c r="FD180" s="97"/>
      <c r="FE180" s="97"/>
      <c r="FF180" s="97"/>
      <c r="FG180" s="97"/>
      <c r="FH180" s="97"/>
      <c r="FI180" s="97"/>
      <c r="FJ180" s="97"/>
      <c r="FK180" s="97"/>
      <c r="FL180" s="97"/>
      <c r="FM180" s="97"/>
      <c r="FN180" s="97"/>
      <c r="FO180" s="97"/>
      <c r="FP180" s="97"/>
      <c r="FQ180" s="97"/>
      <c r="FR180" s="97"/>
      <c r="FS180" s="97"/>
      <c r="FT180" s="97"/>
      <c r="FU180" s="97"/>
      <c r="FV180" s="97"/>
      <c r="FW180" s="97"/>
      <c r="FX180" s="97"/>
      <c r="FY180" s="97"/>
      <c r="FZ180" s="97"/>
      <c r="GA180" s="97"/>
      <c r="GB180" s="97"/>
      <c r="GC180" s="97"/>
      <c r="GD180" s="97"/>
      <c r="GE180" s="97"/>
      <c r="GF180" s="97"/>
      <c r="GG180" s="97"/>
      <c r="GH180" s="97"/>
      <c r="GI180" s="97"/>
      <c r="GJ180" s="97"/>
      <c r="GK180" s="97"/>
      <c r="GL180" s="97"/>
      <c r="GM180" s="97"/>
      <c r="GN180" s="97"/>
      <c r="GO180" s="97"/>
      <c r="GP180" s="97"/>
      <c r="GQ180" s="97"/>
      <c r="GR180" s="97"/>
      <c r="GS180" s="97"/>
      <c r="GT180" s="97"/>
      <c r="GU180" s="97"/>
      <c r="GV180" s="97"/>
      <c r="GW180" s="97"/>
      <c r="GX180" s="97"/>
      <c r="GY180" s="97"/>
      <c r="GZ180" s="97"/>
      <c r="HA180" s="97"/>
      <c r="HB180" s="97"/>
      <c r="HC180" s="97"/>
      <c r="HD180" s="97"/>
      <c r="HE180" s="97"/>
      <c r="HF180" s="97"/>
      <c r="HG180" s="97"/>
      <c r="HH180" s="97"/>
      <c r="HI180" s="97"/>
      <c r="HJ180" s="97"/>
      <c r="HK180" s="97"/>
      <c r="HL180" s="97"/>
      <c r="HM180" s="97"/>
      <c r="HN180" s="97"/>
      <c r="HO180" s="97"/>
      <c r="HP180" s="97"/>
      <c r="HQ180" s="97"/>
      <c r="HR180" s="97"/>
      <c r="HS180" s="97"/>
      <c r="HT180" s="97"/>
      <c r="HU180" s="97"/>
      <c r="HV180" s="97"/>
      <c r="HW180" s="97"/>
      <c r="HX180" s="97"/>
      <c r="HY180" s="97"/>
      <c r="HZ180" s="97"/>
      <c r="IA180" s="97"/>
      <c r="IB180" s="97"/>
      <c r="IC180" s="97"/>
      <c r="ID180" s="97"/>
      <c r="IE180" s="97"/>
      <c r="IF180" s="97"/>
      <c r="IG180" s="97"/>
      <c r="IH180" s="97"/>
      <c r="II180" s="97"/>
      <c r="IJ180" s="97"/>
      <c r="IK180" s="97"/>
      <c r="IL180" s="97"/>
      <c r="IM180" s="97"/>
      <c r="IN180" s="97"/>
      <c r="IO180" s="97"/>
      <c r="IP180" s="97"/>
      <c r="IQ180" s="97"/>
      <c r="IR180" s="97"/>
      <c r="IS180" s="97"/>
      <c r="IT180" s="97"/>
      <c r="IU180" s="97"/>
      <c r="IV180" s="97"/>
      <c r="IW180" s="97"/>
      <c r="IX180" s="97"/>
      <c r="IY180" s="97"/>
      <c r="IZ180" s="97"/>
      <c r="JA180" s="97"/>
      <c r="JB180" s="97"/>
      <c r="JC180" s="97"/>
      <c r="JD180" s="97"/>
      <c r="JE180" s="97"/>
      <c r="JF180" s="97"/>
      <c r="JG180" s="97"/>
      <c r="JH180" s="97"/>
      <c r="JI180" s="97"/>
      <c r="JJ180" s="97"/>
      <c r="JK180" s="97"/>
      <c r="JL180" s="97"/>
      <c r="JM180" s="97"/>
      <c r="JN180" s="97"/>
      <c r="JO180" s="97"/>
      <c r="JP180" s="97"/>
      <c r="JQ180" s="97"/>
      <c r="JR180" s="97"/>
      <c r="JS180" s="97"/>
      <c r="JT180" s="97"/>
      <c r="JU180" s="97"/>
      <c r="JV180" s="97"/>
      <c r="JW180" s="97"/>
      <c r="JX180" s="97"/>
      <c r="JY180" s="97"/>
      <c r="JZ180" s="97"/>
      <c r="KA180" s="97"/>
      <c r="KB180" s="97"/>
      <c r="KC180" s="97"/>
      <c r="KD180" s="97"/>
      <c r="KE180" s="97"/>
      <c r="KF180" s="97"/>
      <c r="KG180" s="97"/>
      <c r="KH180" s="97"/>
      <c r="KI180" s="97"/>
      <c r="KJ180" s="97"/>
      <c r="KK180" s="97"/>
      <c r="KL180" s="97"/>
      <c r="KM180" s="97"/>
      <c r="KN180" s="97"/>
      <c r="KO180" s="97"/>
      <c r="KP180" s="97"/>
      <c r="KQ180" s="97"/>
      <c r="KR180" s="97"/>
      <c r="KS180" s="97"/>
      <c r="KT180" s="97"/>
      <c r="KU180" s="97"/>
      <c r="KV180" s="97"/>
      <c r="KW180" s="97"/>
      <c r="KX180" s="97"/>
      <c r="KY180" s="97"/>
      <c r="KZ180" s="97"/>
      <c r="LA180" s="97"/>
      <c r="LB180" s="97"/>
      <c r="LC180" s="97"/>
      <c r="LD180" s="97"/>
      <c r="LE180" s="97"/>
      <c r="LF180" s="97"/>
      <c r="LG180" s="97"/>
      <c r="LH180" s="97"/>
      <c r="LI180" s="97"/>
      <c r="LJ180" s="97"/>
      <c r="LK180" s="97"/>
      <c r="LL180" s="97"/>
      <c r="LM180" s="97"/>
      <c r="LN180" s="97"/>
      <c r="LO180" s="97"/>
      <c r="LP180" s="97"/>
      <c r="LQ180" s="97"/>
      <c r="LR180" s="97"/>
      <c r="LS180" s="97"/>
      <c r="LT180" s="97"/>
      <c r="LU180" s="97"/>
      <c r="LV180" s="97"/>
      <c r="LW180" s="97"/>
      <c r="LX180" s="97"/>
      <c r="LY180" s="97"/>
      <c r="LZ180" s="97"/>
      <c r="MA180" s="97"/>
      <c r="MB180" s="97"/>
      <c r="MC180" s="97"/>
      <c r="MD180" s="97"/>
      <c r="ME180" s="97"/>
      <c r="MF180" s="97"/>
      <c r="MG180" s="97"/>
      <c r="MH180" s="97"/>
      <c r="MI180" s="97"/>
      <c r="MJ180" s="97"/>
      <c r="MK180" s="97"/>
      <c r="ML180" s="97"/>
      <c r="MM180" s="97"/>
      <c r="MN180" s="97"/>
      <c r="MO180" s="97"/>
      <c r="MP180" s="97"/>
      <c r="MQ180" s="97"/>
      <c r="MR180" s="97"/>
      <c r="MS180" s="97"/>
      <c r="MT180" s="97"/>
      <c r="MU180" s="97"/>
      <c r="MV180" s="97"/>
      <c r="MW180" s="97"/>
      <c r="MX180" s="97"/>
      <c r="MY180" s="97"/>
      <c r="MZ180" s="97"/>
      <c r="NA180" s="97"/>
      <c r="NB180" s="97"/>
      <c r="NC180" s="97"/>
      <c r="ND180" s="97"/>
      <c r="NE180" s="97"/>
      <c r="NF180" s="97"/>
      <c r="NG180" s="97"/>
      <c r="NH180" s="97"/>
      <c r="NI180" s="97"/>
      <c r="NJ180" s="97"/>
      <c r="NK180" s="97"/>
      <c r="NL180" s="97"/>
      <c r="NM180" s="97"/>
      <c r="NN180" s="97"/>
      <c r="NO180" s="97"/>
      <c r="NP180" s="97"/>
      <c r="NQ180" s="97"/>
      <c r="NR180" s="97"/>
      <c r="NS180" s="97"/>
      <c r="NT180" s="97"/>
      <c r="NU180" s="97"/>
      <c r="NV180" s="97"/>
      <c r="NW180" s="97"/>
      <c r="NX180" s="97"/>
      <c r="NY180" s="97"/>
      <c r="NZ180" s="97"/>
      <c r="OA180" s="97"/>
      <c r="OB180" s="97"/>
      <c r="OC180" s="97"/>
      <c r="OD180" s="97"/>
      <c r="OE180" s="97"/>
      <c r="OF180" s="97"/>
      <c r="OG180" s="97"/>
      <c r="OH180" s="97"/>
      <c r="OI180" s="97"/>
      <c r="OJ180" s="97"/>
      <c r="OK180" s="97"/>
      <c r="OL180" s="97"/>
      <c r="OM180" s="97"/>
      <c r="ON180" s="97"/>
      <c r="OO180" s="97"/>
      <c r="OP180" s="97"/>
      <c r="OQ180" s="97"/>
      <c r="OR180" s="97"/>
      <c r="OS180" s="97"/>
      <c r="OT180" s="97"/>
      <c r="OU180" s="97"/>
      <c r="OV180" s="97"/>
      <c r="OW180" s="97"/>
      <c r="OX180" s="97"/>
      <c r="OY180" s="97"/>
      <c r="OZ180" s="97"/>
      <c r="PA180" s="97"/>
      <c r="PB180" s="97"/>
      <c r="PC180" s="97"/>
      <c r="PD180" s="97"/>
      <c r="PE180" s="97"/>
      <c r="PF180" s="97"/>
      <c r="PG180" s="97"/>
      <c r="PH180" s="97"/>
      <c r="PI180" s="97"/>
      <c r="PJ180" s="97"/>
      <c r="PK180" s="97"/>
      <c r="PL180" s="97"/>
      <c r="PM180" s="97"/>
      <c r="PN180" s="97"/>
      <c r="PO180" s="97"/>
      <c r="PP180" s="97"/>
      <c r="PQ180" s="97"/>
      <c r="PR180" s="97"/>
      <c r="PS180" s="97"/>
      <c r="PT180" s="97"/>
      <c r="PU180" s="97"/>
      <c r="PV180" s="97"/>
      <c r="PW180" s="97"/>
      <c r="PX180" s="97"/>
      <c r="PY180" s="97"/>
      <c r="PZ180" s="97"/>
      <c r="QA180" s="97"/>
      <c r="QB180" s="97"/>
      <c r="QC180" s="97"/>
      <c r="QD180" s="97"/>
      <c r="QE180" s="97"/>
      <c r="QF180" s="97"/>
      <c r="QG180" s="97"/>
      <c r="QH180" s="97"/>
      <c r="QI180" s="97"/>
      <c r="QJ180" s="97"/>
      <c r="QK180" s="97"/>
      <c r="QL180" s="97"/>
      <c r="QM180" s="97"/>
      <c r="QN180" s="97"/>
      <c r="QO180" s="97"/>
      <c r="QP180" s="97"/>
      <c r="QQ180" s="97"/>
      <c r="QR180" s="97"/>
      <c r="QS180" s="97"/>
      <c r="QT180" s="97"/>
      <c r="QU180" s="97"/>
      <c r="QV180" s="97"/>
      <c r="QW180" s="97"/>
      <c r="QX180" s="97"/>
      <c r="QY180" s="97"/>
      <c r="QZ180" s="97"/>
      <c r="RA180" s="97"/>
      <c r="RB180" s="97"/>
      <c r="RC180" s="97"/>
      <c r="RD180" s="97"/>
      <c r="RE180" s="97"/>
      <c r="RF180" s="97"/>
      <c r="RG180" s="97"/>
      <c r="RH180" s="97"/>
      <c r="RI180" s="97"/>
      <c r="RJ180" s="97"/>
      <c r="RK180" s="97"/>
      <c r="RL180" s="97"/>
      <c r="RM180" s="97"/>
      <c r="RN180" s="97"/>
      <c r="RO180" s="97"/>
      <c r="RP180" s="97"/>
      <c r="RQ180" s="97"/>
      <c r="RR180" s="97"/>
      <c r="RS180" s="97"/>
      <c r="RT180" s="97"/>
      <c r="RU180" s="97"/>
      <c r="RV180" s="97"/>
      <c r="RW180" s="97"/>
      <c r="RX180" s="97"/>
      <c r="RY180" s="97"/>
      <c r="RZ180" s="97"/>
      <c r="SA180" s="97"/>
      <c r="SB180" s="97"/>
      <c r="SC180" s="97"/>
      <c r="SD180" s="97"/>
      <c r="SE180" s="97"/>
      <c r="SF180" s="97"/>
      <c r="SG180" s="97"/>
      <c r="SH180" s="97"/>
      <c r="SI180" s="97"/>
      <c r="SJ180" s="97"/>
      <c r="SK180" s="97"/>
      <c r="SL180" s="97"/>
      <c r="SM180" s="97"/>
      <c r="SN180" s="97"/>
      <c r="SO180" s="97"/>
      <c r="SP180" s="97"/>
      <c r="SQ180" s="97"/>
      <c r="SR180" s="97"/>
      <c r="SS180" s="97"/>
      <c r="ST180" s="97"/>
      <c r="SU180" s="97"/>
      <c r="SV180" s="97"/>
      <c r="SW180" s="97"/>
      <c r="SX180" s="97"/>
      <c r="SY180" s="97"/>
      <c r="SZ180" s="97"/>
      <c r="TA180" s="97"/>
      <c r="TB180" s="97"/>
    </row>
    <row r="181" spans="1:522" s="1" customFormat="1" ht="18" customHeight="1" x14ac:dyDescent="0.2">
      <c r="A181" s="12"/>
      <c r="B181" s="11" t="s">
        <v>122</v>
      </c>
      <c r="C181" s="1">
        <v>11863</v>
      </c>
      <c r="D181" s="1">
        <v>2011</v>
      </c>
      <c r="E181" s="4" t="s">
        <v>216</v>
      </c>
      <c r="F181" s="1">
        <v>9131</v>
      </c>
      <c r="G181" s="9" t="s">
        <v>98</v>
      </c>
      <c r="H181" s="4" t="s">
        <v>44</v>
      </c>
      <c r="I181" s="1">
        <f>SUM(K181:TB181)</f>
        <v>0</v>
      </c>
      <c r="J181" s="12">
        <f>Tabuľka3[[#This Row],[Stĺpec9]]</f>
        <v>0</v>
      </c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7"/>
      <c r="DT181" s="97"/>
      <c r="DU181" s="97"/>
      <c r="DV181" s="97"/>
      <c r="DW181" s="97"/>
      <c r="DX181" s="97"/>
      <c r="DY181" s="97"/>
      <c r="DZ181" s="97"/>
      <c r="EA181" s="97"/>
      <c r="EB181" s="97"/>
      <c r="EC181" s="97"/>
      <c r="ED181" s="97"/>
      <c r="EE181" s="97"/>
      <c r="EF181" s="97"/>
      <c r="EG181" s="97"/>
      <c r="EH181" s="97"/>
      <c r="EI181" s="97"/>
      <c r="EJ181" s="97"/>
      <c r="EK181" s="97"/>
      <c r="EL181" s="97"/>
      <c r="EM181" s="97"/>
      <c r="EN181" s="97"/>
      <c r="EO181" s="97"/>
      <c r="EP181" s="97"/>
      <c r="EQ181" s="97"/>
      <c r="ER181" s="97"/>
      <c r="ES181" s="97"/>
      <c r="ET181" s="97"/>
      <c r="EU181" s="97"/>
      <c r="EV181" s="97"/>
      <c r="EW181" s="97"/>
      <c r="EX181" s="97"/>
      <c r="EY181" s="97"/>
      <c r="EZ181" s="97"/>
      <c r="FA181" s="97"/>
      <c r="FB181" s="97"/>
      <c r="FC181" s="97"/>
      <c r="FD181" s="97"/>
      <c r="FE181" s="97"/>
      <c r="FF181" s="97"/>
      <c r="FG181" s="97"/>
      <c r="FH181" s="97"/>
      <c r="FI181" s="97"/>
      <c r="FJ181" s="97"/>
      <c r="FK181" s="97"/>
      <c r="FL181" s="97"/>
      <c r="FM181" s="97"/>
      <c r="FN181" s="97"/>
      <c r="FO181" s="97"/>
      <c r="FP181" s="97"/>
      <c r="FQ181" s="97"/>
      <c r="FR181" s="97"/>
      <c r="FS181" s="97"/>
      <c r="FT181" s="97"/>
      <c r="FU181" s="97"/>
      <c r="FV181" s="97"/>
      <c r="FW181" s="97"/>
      <c r="FX181" s="97"/>
      <c r="FY181" s="97"/>
      <c r="FZ181" s="97"/>
      <c r="GA181" s="97"/>
      <c r="GB181" s="97"/>
      <c r="GC181" s="97"/>
      <c r="GD181" s="97"/>
      <c r="GE181" s="97"/>
      <c r="GF181" s="97"/>
      <c r="GG181" s="97"/>
      <c r="GH181" s="97"/>
      <c r="GI181" s="97"/>
      <c r="GJ181" s="97"/>
      <c r="GK181" s="97"/>
      <c r="GL181" s="97"/>
      <c r="GM181" s="97"/>
      <c r="GN181" s="97"/>
      <c r="GO181" s="97"/>
      <c r="GP181" s="97"/>
      <c r="GQ181" s="97"/>
      <c r="GR181" s="97"/>
      <c r="GS181" s="97"/>
      <c r="GT181" s="97"/>
      <c r="GU181" s="97"/>
      <c r="GV181" s="97"/>
      <c r="GW181" s="97"/>
      <c r="GX181" s="97"/>
      <c r="GY181" s="97"/>
      <c r="GZ181" s="97"/>
      <c r="HA181" s="97"/>
      <c r="HB181" s="97"/>
      <c r="HC181" s="97"/>
      <c r="HD181" s="97"/>
      <c r="HE181" s="97"/>
      <c r="HF181" s="97"/>
      <c r="HG181" s="97"/>
      <c r="HH181" s="97"/>
      <c r="HI181" s="97"/>
      <c r="HJ181" s="97"/>
      <c r="HK181" s="97"/>
      <c r="HL181" s="97"/>
      <c r="HM181" s="97"/>
      <c r="HN181" s="97"/>
      <c r="HO181" s="97"/>
      <c r="HP181" s="97"/>
      <c r="HQ181" s="97"/>
      <c r="HR181" s="97"/>
      <c r="HS181" s="97"/>
      <c r="HT181" s="97"/>
      <c r="HU181" s="97"/>
      <c r="HV181" s="97"/>
      <c r="HW181" s="97"/>
      <c r="HX181" s="97"/>
      <c r="HY181" s="97"/>
      <c r="HZ181" s="97"/>
      <c r="IA181" s="97"/>
      <c r="IB181" s="97"/>
      <c r="IC181" s="97"/>
      <c r="ID181" s="97"/>
      <c r="IE181" s="97"/>
      <c r="IF181" s="97"/>
      <c r="IG181" s="97"/>
      <c r="IH181" s="97"/>
      <c r="II181" s="97"/>
      <c r="IJ181" s="97"/>
      <c r="IK181" s="97"/>
      <c r="IL181" s="97"/>
      <c r="IM181" s="97"/>
      <c r="IN181" s="97"/>
      <c r="IO181" s="97"/>
      <c r="IP181" s="97"/>
      <c r="IQ181" s="97"/>
      <c r="IR181" s="97"/>
      <c r="IS181" s="97"/>
      <c r="IT181" s="97"/>
      <c r="IU181" s="97"/>
      <c r="IV181" s="97"/>
      <c r="IW181" s="97"/>
      <c r="IX181" s="97"/>
      <c r="IY181" s="97"/>
      <c r="IZ181" s="97"/>
      <c r="JA181" s="97"/>
      <c r="JB181" s="97"/>
      <c r="JC181" s="97"/>
      <c r="JD181" s="97"/>
      <c r="JE181" s="97"/>
      <c r="JF181" s="97"/>
      <c r="JG181" s="97"/>
      <c r="JH181" s="97"/>
      <c r="JI181" s="97"/>
      <c r="JJ181" s="97"/>
      <c r="JK181" s="97"/>
      <c r="JL181" s="97"/>
      <c r="JM181" s="97"/>
      <c r="JN181" s="97"/>
      <c r="JO181" s="97"/>
      <c r="JP181" s="97"/>
      <c r="JQ181" s="97"/>
      <c r="JR181" s="97"/>
      <c r="JS181" s="97"/>
      <c r="JT181" s="97"/>
      <c r="JU181" s="97"/>
      <c r="JV181" s="97"/>
      <c r="JW181" s="97"/>
      <c r="JX181" s="97"/>
      <c r="JY181" s="97"/>
      <c r="JZ181" s="97"/>
      <c r="KA181" s="97"/>
      <c r="KB181" s="97"/>
      <c r="KC181" s="97"/>
      <c r="KD181" s="97"/>
      <c r="KE181" s="97"/>
      <c r="KF181" s="97"/>
      <c r="KG181" s="97"/>
      <c r="KH181" s="97"/>
      <c r="KI181" s="97"/>
      <c r="KJ181" s="97"/>
      <c r="KK181" s="97"/>
      <c r="KL181" s="97"/>
      <c r="KM181" s="97"/>
      <c r="KN181" s="97"/>
      <c r="KO181" s="97"/>
      <c r="KP181" s="97"/>
      <c r="KQ181" s="97"/>
      <c r="KR181" s="97"/>
      <c r="KS181" s="97"/>
      <c r="KT181" s="97"/>
      <c r="KU181" s="97"/>
      <c r="KV181" s="97"/>
      <c r="KW181" s="97"/>
      <c r="KX181" s="97"/>
      <c r="KY181" s="97"/>
      <c r="KZ181" s="97"/>
      <c r="LA181" s="97"/>
      <c r="LB181" s="97"/>
      <c r="LC181" s="97"/>
      <c r="LD181" s="97"/>
      <c r="LE181" s="97"/>
      <c r="LF181" s="97"/>
      <c r="LG181" s="97"/>
      <c r="LH181" s="97"/>
      <c r="LI181" s="97"/>
      <c r="LJ181" s="97"/>
      <c r="LK181" s="97"/>
      <c r="LL181" s="97"/>
      <c r="LM181" s="97"/>
      <c r="LN181" s="97"/>
      <c r="LO181" s="97"/>
      <c r="LP181" s="97"/>
      <c r="LQ181" s="97"/>
      <c r="LR181" s="97"/>
      <c r="LS181" s="97"/>
      <c r="LT181" s="97"/>
      <c r="LU181" s="97"/>
      <c r="LV181" s="97"/>
      <c r="LW181" s="97"/>
      <c r="LX181" s="97"/>
      <c r="LY181" s="97"/>
      <c r="LZ181" s="97"/>
      <c r="MA181" s="97"/>
      <c r="MB181" s="97"/>
      <c r="MC181" s="97"/>
      <c r="MD181" s="97"/>
      <c r="ME181" s="97"/>
      <c r="MF181" s="97"/>
      <c r="MG181" s="97"/>
      <c r="MH181" s="97"/>
      <c r="MI181" s="97"/>
      <c r="MJ181" s="97"/>
      <c r="MK181" s="97"/>
      <c r="ML181" s="97"/>
      <c r="MM181" s="97"/>
      <c r="MN181" s="97"/>
      <c r="MO181" s="97"/>
      <c r="MP181" s="97"/>
      <c r="MQ181" s="97"/>
      <c r="MR181" s="97"/>
      <c r="MS181" s="97"/>
      <c r="MT181" s="97"/>
      <c r="MU181" s="97"/>
      <c r="MV181" s="97"/>
      <c r="MW181" s="97"/>
      <c r="MX181" s="97"/>
      <c r="MY181" s="97"/>
      <c r="MZ181" s="97"/>
      <c r="NA181" s="97"/>
      <c r="NB181" s="97"/>
      <c r="NC181" s="97"/>
      <c r="ND181" s="97"/>
      <c r="NE181" s="97"/>
      <c r="NF181" s="97"/>
      <c r="NG181" s="97"/>
      <c r="NH181" s="97"/>
      <c r="NI181" s="97"/>
      <c r="NJ181" s="97"/>
      <c r="NK181" s="97"/>
      <c r="NL181" s="97"/>
      <c r="NM181" s="97"/>
      <c r="NN181" s="97"/>
      <c r="NO181" s="97"/>
      <c r="NP181" s="97"/>
      <c r="NQ181" s="97"/>
      <c r="NR181" s="97"/>
      <c r="NS181" s="97"/>
      <c r="NT181" s="97"/>
      <c r="NU181" s="97"/>
      <c r="NV181" s="97"/>
      <c r="NW181" s="97"/>
      <c r="NX181" s="97"/>
      <c r="NY181" s="97"/>
      <c r="NZ181" s="97"/>
      <c r="OA181" s="97"/>
      <c r="OB181" s="97"/>
      <c r="OC181" s="97"/>
      <c r="OD181" s="97"/>
      <c r="OE181" s="97"/>
      <c r="OF181" s="97"/>
      <c r="OG181" s="97"/>
      <c r="OH181" s="97"/>
      <c r="OI181" s="97"/>
      <c r="OJ181" s="97"/>
      <c r="OK181" s="97"/>
      <c r="OL181" s="97"/>
      <c r="OM181" s="97"/>
      <c r="ON181" s="97"/>
      <c r="OO181" s="97"/>
      <c r="OP181" s="97"/>
      <c r="OQ181" s="97"/>
      <c r="OR181" s="97"/>
      <c r="OS181" s="97"/>
      <c r="OT181" s="97"/>
      <c r="OU181" s="97"/>
      <c r="OV181" s="97"/>
      <c r="OW181" s="97"/>
      <c r="OX181" s="97"/>
      <c r="OY181" s="97"/>
      <c r="OZ181" s="97"/>
      <c r="PA181" s="97"/>
      <c r="PB181" s="97"/>
      <c r="PC181" s="97"/>
      <c r="PD181" s="97"/>
      <c r="PE181" s="97"/>
      <c r="PF181" s="97"/>
      <c r="PG181" s="97"/>
      <c r="PH181" s="97"/>
      <c r="PI181" s="97"/>
      <c r="PJ181" s="97"/>
      <c r="PK181" s="97"/>
      <c r="PL181" s="97"/>
      <c r="PM181" s="97"/>
      <c r="PN181" s="97"/>
      <c r="PO181" s="97"/>
      <c r="PP181" s="97"/>
      <c r="PQ181" s="97"/>
      <c r="PR181" s="97"/>
      <c r="PS181" s="97"/>
      <c r="PT181" s="97"/>
      <c r="PU181" s="97"/>
      <c r="PV181" s="97"/>
      <c r="PW181" s="97"/>
      <c r="PX181" s="97"/>
      <c r="PY181" s="97"/>
      <c r="PZ181" s="97"/>
      <c r="QA181" s="97"/>
      <c r="QB181" s="97"/>
      <c r="QC181" s="97"/>
      <c r="QD181" s="97"/>
      <c r="QE181" s="97"/>
      <c r="QF181" s="97"/>
      <c r="QG181" s="97"/>
      <c r="QH181" s="97"/>
      <c r="QI181" s="97"/>
      <c r="QJ181" s="97"/>
      <c r="QK181" s="97"/>
      <c r="QL181" s="97"/>
      <c r="QM181" s="97"/>
      <c r="QN181" s="97"/>
      <c r="QO181" s="97"/>
      <c r="QP181" s="97"/>
      <c r="QQ181" s="97"/>
      <c r="QR181" s="97"/>
      <c r="QS181" s="97"/>
      <c r="QT181" s="97"/>
      <c r="QU181" s="97"/>
      <c r="QV181" s="97"/>
      <c r="QW181" s="97"/>
      <c r="QX181" s="97"/>
      <c r="QY181" s="97"/>
      <c r="QZ181" s="97"/>
      <c r="RA181" s="97"/>
      <c r="RB181" s="97"/>
      <c r="RC181" s="97"/>
      <c r="RD181" s="97"/>
      <c r="RE181" s="97"/>
      <c r="RF181" s="97"/>
      <c r="RG181" s="97"/>
      <c r="RH181" s="97"/>
      <c r="RI181" s="97"/>
      <c r="RJ181" s="97"/>
      <c r="RK181" s="97"/>
      <c r="RL181" s="97"/>
      <c r="RM181" s="97"/>
      <c r="RN181" s="97"/>
      <c r="RO181" s="97"/>
      <c r="RP181" s="97"/>
      <c r="RQ181" s="97"/>
      <c r="RR181" s="97"/>
      <c r="RS181" s="97"/>
      <c r="RT181" s="97"/>
      <c r="RU181" s="97"/>
      <c r="RV181" s="97"/>
      <c r="RW181" s="97"/>
      <c r="RX181" s="97"/>
      <c r="RY181" s="97"/>
      <c r="RZ181" s="97"/>
      <c r="SA181" s="97"/>
      <c r="SB181" s="97"/>
      <c r="SC181" s="97"/>
      <c r="SD181" s="97"/>
      <c r="SE181" s="97"/>
      <c r="SF181" s="97"/>
      <c r="SG181" s="97"/>
      <c r="SH181" s="97"/>
      <c r="SI181" s="97"/>
      <c r="SJ181" s="97"/>
      <c r="SK181" s="97"/>
      <c r="SL181" s="97"/>
      <c r="SM181" s="97"/>
      <c r="SN181" s="97"/>
      <c r="SO181" s="97"/>
      <c r="SP181" s="97"/>
      <c r="SQ181" s="97"/>
      <c r="SR181" s="97"/>
      <c r="SS181" s="97"/>
      <c r="ST181" s="97"/>
      <c r="SU181" s="97"/>
      <c r="SV181" s="97"/>
      <c r="SW181" s="97"/>
      <c r="SX181" s="97"/>
      <c r="SY181" s="97"/>
      <c r="SZ181" s="97"/>
      <c r="TA181" s="97"/>
      <c r="TB181" s="97"/>
    </row>
    <row r="182" spans="1:522" s="1" customFormat="1" ht="18" customHeight="1" x14ac:dyDescent="0.2">
      <c r="A182" s="12"/>
      <c r="B182" s="11" t="s">
        <v>229</v>
      </c>
      <c r="C182" s="1">
        <v>12210</v>
      </c>
      <c r="D182" s="1">
        <v>2018</v>
      </c>
      <c r="E182" s="4" t="s">
        <v>395</v>
      </c>
      <c r="F182" s="1">
        <v>2852</v>
      </c>
      <c r="G182" s="9" t="s">
        <v>98</v>
      </c>
      <c r="H182" s="4" t="s">
        <v>52</v>
      </c>
      <c r="I182" s="1">
        <f t="shared" si="22"/>
        <v>0</v>
      </c>
      <c r="J182" s="12">
        <f>Tabuľka3[[#This Row],[Stĺpec9]]</f>
        <v>0</v>
      </c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  <c r="DH182" s="97"/>
      <c r="DI182" s="97"/>
      <c r="DJ182" s="97"/>
      <c r="DK182" s="97"/>
      <c r="DL182" s="97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97"/>
      <c r="EB182" s="97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  <c r="EO182" s="97"/>
      <c r="EP182" s="97"/>
      <c r="EQ182" s="97"/>
      <c r="ER182" s="97"/>
      <c r="ES182" s="97"/>
      <c r="ET182" s="97"/>
      <c r="EU182" s="97"/>
      <c r="EV182" s="97"/>
      <c r="EW182" s="97"/>
      <c r="EX182" s="97"/>
      <c r="EY182" s="97"/>
      <c r="EZ182" s="97"/>
      <c r="FA182" s="97"/>
      <c r="FB182" s="97"/>
      <c r="FC182" s="97"/>
      <c r="FD182" s="97"/>
      <c r="FE182" s="97"/>
      <c r="FF182" s="97"/>
      <c r="FG182" s="97"/>
      <c r="FH182" s="97"/>
      <c r="FI182" s="97"/>
      <c r="FJ182" s="97"/>
      <c r="FK182" s="97"/>
      <c r="FL182" s="97"/>
      <c r="FM182" s="97"/>
      <c r="FN182" s="97"/>
      <c r="FO182" s="97"/>
      <c r="FP182" s="97"/>
      <c r="FQ182" s="97"/>
      <c r="FR182" s="97"/>
      <c r="FS182" s="97"/>
      <c r="FT182" s="97"/>
      <c r="FU182" s="97"/>
      <c r="FV182" s="97"/>
      <c r="FW182" s="97"/>
      <c r="FX182" s="97"/>
      <c r="FY182" s="97"/>
      <c r="FZ182" s="97"/>
      <c r="GA182" s="97"/>
      <c r="GB182" s="97"/>
      <c r="GC182" s="97"/>
      <c r="GD182" s="97"/>
      <c r="GE182" s="97"/>
      <c r="GF182" s="97"/>
      <c r="GG182" s="97"/>
      <c r="GH182" s="97"/>
      <c r="GI182" s="97"/>
      <c r="GJ182" s="97"/>
      <c r="GK182" s="97"/>
      <c r="GL182" s="97"/>
      <c r="GM182" s="97"/>
      <c r="GN182" s="97"/>
      <c r="GO182" s="97"/>
      <c r="GP182" s="97"/>
      <c r="GQ182" s="97"/>
      <c r="GR182" s="97"/>
      <c r="GS182" s="97"/>
      <c r="GT182" s="97"/>
      <c r="GU182" s="97"/>
      <c r="GV182" s="97"/>
      <c r="GW182" s="97"/>
      <c r="GX182" s="97"/>
      <c r="GY182" s="97"/>
      <c r="GZ182" s="97"/>
      <c r="HA182" s="97"/>
      <c r="HB182" s="97"/>
      <c r="HC182" s="97"/>
      <c r="HD182" s="97"/>
      <c r="HE182" s="97"/>
      <c r="HF182" s="97"/>
      <c r="HG182" s="97"/>
      <c r="HH182" s="97"/>
      <c r="HI182" s="97"/>
      <c r="HJ182" s="97"/>
      <c r="HK182" s="97"/>
      <c r="HL182" s="97"/>
      <c r="HM182" s="97"/>
      <c r="HN182" s="97"/>
      <c r="HO182" s="97"/>
      <c r="HP182" s="97"/>
      <c r="HQ182" s="97"/>
      <c r="HR182" s="97"/>
      <c r="HS182" s="97"/>
      <c r="HT182" s="97"/>
      <c r="HU182" s="97"/>
      <c r="HV182" s="97"/>
      <c r="HW182" s="97"/>
      <c r="HX182" s="97"/>
      <c r="HY182" s="97"/>
      <c r="HZ182" s="97"/>
      <c r="IA182" s="97"/>
      <c r="IB182" s="97"/>
      <c r="IC182" s="97"/>
      <c r="ID182" s="97"/>
      <c r="IE182" s="97"/>
      <c r="IF182" s="97"/>
      <c r="IG182" s="97"/>
      <c r="IH182" s="97"/>
      <c r="II182" s="97"/>
      <c r="IJ182" s="97"/>
      <c r="IK182" s="97"/>
      <c r="IL182" s="97"/>
      <c r="IM182" s="97"/>
      <c r="IN182" s="97"/>
      <c r="IO182" s="97"/>
      <c r="IP182" s="97"/>
      <c r="IQ182" s="97"/>
      <c r="IR182" s="97"/>
      <c r="IS182" s="97"/>
      <c r="IT182" s="97"/>
      <c r="IU182" s="97"/>
      <c r="IV182" s="97"/>
      <c r="IW182" s="97"/>
      <c r="IX182" s="97"/>
      <c r="IY182" s="97"/>
      <c r="IZ182" s="97"/>
      <c r="JA182" s="97"/>
      <c r="JB182" s="97"/>
      <c r="JC182" s="97"/>
      <c r="JD182" s="97"/>
      <c r="JE182" s="97"/>
      <c r="JF182" s="97"/>
      <c r="JG182" s="97"/>
      <c r="JH182" s="97"/>
      <c r="JI182" s="97"/>
      <c r="JJ182" s="97"/>
      <c r="JK182" s="97"/>
      <c r="JL182" s="97"/>
      <c r="JM182" s="97"/>
      <c r="JN182" s="97"/>
      <c r="JO182" s="97"/>
      <c r="JP182" s="97"/>
      <c r="JQ182" s="97"/>
      <c r="JR182" s="97"/>
      <c r="JS182" s="97"/>
      <c r="JT182" s="97"/>
      <c r="JU182" s="97"/>
      <c r="JV182" s="97"/>
      <c r="JW182" s="97"/>
      <c r="JX182" s="97"/>
      <c r="JY182" s="97"/>
      <c r="JZ182" s="97"/>
      <c r="KA182" s="97"/>
      <c r="KB182" s="97"/>
      <c r="KC182" s="97"/>
      <c r="KD182" s="97"/>
      <c r="KE182" s="97"/>
      <c r="KF182" s="97"/>
      <c r="KG182" s="97"/>
      <c r="KH182" s="97"/>
      <c r="KI182" s="97"/>
      <c r="KJ182" s="97"/>
      <c r="KK182" s="97"/>
      <c r="KL182" s="97"/>
      <c r="KM182" s="97"/>
      <c r="KN182" s="97"/>
      <c r="KO182" s="97"/>
      <c r="KP182" s="97"/>
      <c r="KQ182" s="97"/>
      <c r="KR182" s="97"/>
      <c r="KS182" s="97"/>
      <c r="KT182" s="97"/>
      <c r="KU182" s="97"/>
      <c r="KV182" s="97"/>
      <c r="KW182" s="97"/>
      <c r="KX182" s="97"/>
      <c r="KY182" s="97"/>
      <c r="KZ182" s="97"/>
      <c r="LA182" s="97"/>
      <c r="LB182" s="97"/>
      <c r="LC182" s="97"/>
      <c r="LD182" s="97"/>
      <c r="LE182" s="97"/>
      <c r="LF182" s="97"/>
      <c r="LG182" s="97"/>
      <c r="LH182" s="97"/>
      <c r="LI182" s="97"/>
      <c r="LJ182" s="97"/>
      <c r="LK182" s="97"/>
      <c r="LL182" s="97"/>
      <c r="LM182" s="97"/>
      <c r="LN182" s="97"/>
      <c r="LO182" s="97"/>
      <c r="LP182" s="97"/>
      <c r="LQ182" s="97"/>
      <c r="LR182" s="97"/>
      <c r="LS182" s="97"/>
      <c r="LT182" s="97"/>
      <c r="LU182" s="97"/>
      <c r="LV182" s="97"/>
      <c r="LW182" s="97"/>
      <c r="LX182" s="97"/>
      <c r="LY182" s="97"/>
      <c r="LZ182" s="97"/>
      <c r="MA182" s="97"/>
      <c r="MB182" s="97"/>
      <c r="MC182" s="97"/>
      <c r="MD182" s="97"/>
      <c r="ME182" s="97"/>
      <c r="MF182" s="97"/>
      <c r="MG182" s="97"/>
      <c r="MH182" s="97"/>
      <c r="MI182" s="97"/>
      <c r="MJ182" s="97"/>
      <c r="MK182" s="97"/>
      <c r="ML182" s="97"/>
      <c r="MM182" s="97"/>
      <c r="MN182" s="97"/>
      <c r="MO182" s="97"/>
      <c r="MP182" s="97"/>
      <c r="MQ182" s="97"/>
      <c r="MR182" s="97"/>
      <c r="MS182" s="97"/>
      <c r="MT182" s="97"/>
      <c r="MU182" s="97"/>
      <c r="MV182" s="97"/>
      <c r="MW182" s="97"/>
      <c r="MX182" s="97"/>
      <c r="MY182" s="97"/>
      <c r="MZ182" s="97"/>
      <c r="NA182" s="97"/>
      <c r="NB182" s="97"/>
      <c r="NC182" s="97"/>
      <c r="ND182" s="97"/>
      <c r="NE182" s="97"/>
      <c r="NF182" s="97"/>
      <c r="NG182" s="97"/>
      <c r="NH182" s="97"/>
      <c r="NI182" s="97"/>
      <c r="NJ182" s="97"/>
      <c r="NK182" s="97"/>
      <c r="NL182" s="97"/>
      <c r="NM182" s="97"/>
      <c r="NN182" s="97"/>
      <c r="NO182" s="97"/>
      <c r="NP182" s="97"/>
      <c r="NQ182" s="97"/>
      <c r="NR182" s="97"/>
      <c r="NS182" s="97"/>
      <c r="NT182" s="97"/>
      <c r="NU182" s="97"/>
      <c r="NV182" s="97"/>
      <c r="NW182" s="97"/>
      <c r="NX182" s="97"/>
      <c r="NY182" s="97"/>
      <c r="NZ182" s="97"/>
      <c r="OA182" s="97"/>
      <c r="OB182" s="97"/>
      <c r="OC182" s="97"/>
      <c r="OD182" s="97"/>
      <c r="OE182" s="97"/>
      <c r="OF182" s="97"/>
      <c r="OG182" s="97"/>
      <c r="OH182" s="97"/>
      <c r="OI182" s="97"/>
      <c r="OJ182" s="97"/>
      <c r="OK182" s="97"/>
      <c r="OL182" s="97"/>
      <c r="OM182" s="97"/>
      <c r="ON182" s="97"/>
      <c r="OO182" s="97"/>
      <c r="OP182" s="97"/>
      <c r="OQ182" s="97"/>
      <c r="OR182" s="97"/>
      <c r="OS182" s="97"/>
      <c r="OT182" s="97"/>
      <c r="OU182" s="97"/>
      <c r="OV182" s="97"/>
      <c r="OW182" s="97"/>
      <c r="OX182" s="97"/>
      <c r="OY182" s="97"/>
      <c r="OZ182" s="97"/>
      <c r="PA182" s="97"/>
      <c r="PB182" s="97"/>
      <c r="PC182" s="97"/>
      <c r="PD182" s="97"/>
      <c r="PE182" s="97"/>
      <c r="PF182" s="97"/>
      <c r="PG182" s="97"/>
      <c r="PH182" s="97"/>
      <c r="PI182" s="97"/>
      <c r="PJ182" s="97"/>
      <c r="PK182" s="97"/>
      <c r="PL182" s="97"/>
      <c r="PM182" s="97"/>
      <c r="PN182" s="97"/>
      <c r="PO182" s="97"/>
      <c r="PP182" s="97"/>
      <c r="PQ182" s="97"/>
      <c r="PR182" s="97"/>
      <c r="PS182" s="97"/>
      <c r="PT182" s="97"/>
      <c r="PU182" s="97"/>
      <c r="PV182" s="97"/>
      <c r="PW182" s="97"/>
      <c r="PX182" s="97"/>
      <c r="PY182" s="97"/>
      <c r="PZ182" s="97"/>
      <c r="QA182" s="97"/>
      <c r="QB182" s="97"/>
      <c r="QC182" s="97"/>
      <c r="QD182" s="97"/>
      <c r="QE182" s="97"/>
      <c r="QF182" s="97"/>
      <c r="QG182" s="97"/>
      <c r="QH182" s="97"/>
      <c r="QI182" s="97"/>
      <c r="QJ182" s="97"/>
      <c r="QK182" s="97"/>
      <c r="QL182" s="97"/>
      <c r="QM182" s="97"/>
      <c r="QN182" s="97"/>
      <c r="QO182" s="97"/>
      <c r="QP182" s="97"/>
      <c r="QQ182" s="97"/>
      <c r="QR182" s="97"/>
      <c r="QS182" s="97"/>
      <c r="QT182" s="97"/>
      <c r="QU182" s="97"/>
      <c r="QV182" s="97"/>
      <c r="QW182" s="97"/>
      <c r="QX182" s="97"/>
      <c r="QY182" s="97"/>
      <c r="QZ182" s="97"/>
      <c r="RA182" s="97"/>
      <c r="RB182" s="97"/>
      <c r="RC182" s="97"/>
      <c r="RD182" s="97"/>
      <c r="RE182" s="97"/>
      <c r="RF182" s="97"/>
      <c r="RG182" s="97"/>
      <c r="RH182" s="97"/>
      <c r="RI182" s="97"/>
      <c r="RJ182" s="97"/>
      <c r="RK182" s="97"/>
      <c r="RL182" s="97"/>
      <c r="RM182" s="97"/>
      <c r="RN182" s="97"/>
      <c r="RO182" s="97"/>
      <c r="RP182" s="97"/>
      <c r="RQ182" s="97"/>
      <c r="RR182" s="97"/>
      <c r="RS182" s="97"/>
      <c r="RT182" s="97"/>
      <c r="RU182" s="97"/>
      <c r="RV182" s="97"/>
      <c r="RW182" s="97"/>
      <c r="RX182" s="97"/>
      <c r="RY182" s="97"/>
      <c r="RZ182" s="97"/>
      <c r="SA182" s="97"/>
      <c r="SB182" s="97"/>
      <c r="SC182" s="97"/>
      <c r="SD182" s="97"/>
      <c r="SE182" s="97"/>
      <c r="SF182" s="97"/>
      <c r="SG182" s="97"/>
      <c r="SH182" s="97"/>
      <c r="SI182" s="97"/>
      <c r="SJ182" s="97"/>
      <c r="SK182" s="97"/>
      <c r="SL182" s="97"/>
      <c r="SM182" s="97"/>
      <c r="SN182" s="97"/>
      <c r="SO182" s="97"/>
      <c r="SP182" s="97"/>
      <c r="SQ182" s="97"/>
      <c r="SR182" s="97"/>
      <c r="SS182" s="97"/>
      <c r="ST182" s="97"/>
      <c r="SU182" s="97"/>
      <c r="SV182" s="97"/>
      <c r="SW182" s="97"/>
      <c r="SX182" s="97"/>
      <c r="SY182" s="97"/>
      <c r="SZ182" s="97"/>
      <c r="TA182" s="97"/>
      <c r="TB182" s="97"/>
    </row>
    <row r="183" spans="1:522" s="1" customFormat="1" ht="18" customHeight="1" x14ac:dyDescent="0.2">
      <c r="A183" s="12"/>
      <c r="B183" s="11" t="s">
        <v>419</v>
      </c>
      <c r="C183" s="1">
        <v>13032</v>
      </c>
      <c r="D183" s="1">
        <v>2020</v>
      </c>
      <c r="E183" s="4" t="s">
        <v>117</v>
      </c>
      <c r="F183" s="1">
        <v>8293</v>
      </c>
      <c r="G183" s="9" t="s">
        <v>96</v>
      </c>
      <c r="H183" s="4" t="s">
        <v>52</v>
      </c>
      <c r="I183" s="1">
        <f>SUM(K183:TB183)</f>
        <v>0</v>
      </c>
      <c r="J183" s="12">
        <f>Tabuľka3[[#This Row],[Stĺpec9]]</f>
        <v>0</v>
      </c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97"/>
      <c r="ER183" s="97"/>
      <c r="ES183" s="97"/>
      <c r="ET183" s="97"/>
      <c r="EU183" s="97"/>
      <c r="EV183" s="97"/>
      <c r="EW183" s="97"/>
      <c r="EX183" s="97"/>
      <c r="EY183" s="97"/>
      <c r="EZ183" s="97"/>
      <c r="FA183" s="97"/>
      <c r="FB183" s="97"/>
      <c r="FC183" s="97"/>
      <c r="FD183" s="97"/>
      <c r="FE183" s="97"/>
      <c r="FF183" s="97"/>
      <c r="FG183" s="97"/>
      <c r="FH183" s="97"/>
      <c r="FI183" s="97"/>
      <c r="FJ183" s="97"/>
      <c r="FK183" s="97"/>
      <c r="FL183" s="97"/>
      <c r="FM183" s="97"/>
      <c r="FN183" s="97"/>
      <c r="FO183" s="97"/>
      <c r="FP183" s="97"/>
      <c r="FQ183" s="97"/>
      <c r="FR183" s="97"/>
      <c r="FS183" s="97"/>
      <c r="FT183" s="97"/>
      <c r="FU183" s="97"/>
      <c r="FV183" s="97"/>
      <c r="FW183" s="97"/>
      <c r="FX183" s="97"/>
      <c r="FY183" s="97"/>
      <c r="FZ183" s="97"/>
      <c r="GA183" s="97"/>
      <c r="GB183" s="97"/>
      <c r="GC183" s="97"/>
      <c r="GD183" s="97"/>
      <c r="GE183" s="97"/>
      <c r="GF183" s="97"/>
      <c r="GG183" s="97"/>
      <c r="GH183" s="97"/>
      <c r="GI183" s="97"/>
      <c r="GJ183" s="97"/>
      <c r="GK183" s="97"/>
      <c r="GL183" s="97"/>
      <c r="GM183" s="9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  <c r="GZ183" s="97"/>
      <c r="HA183" s="97"/>
      <c r="HB183" s="97"/>
      <c r="HC183" s="97"/>
      <c r="HD183" s="97"/>
      <c r="HE183" s="97"/>
      <c r="HF183" s="97"/>
      <c r="HG183" s="97"/>
      <c r="HH183" s="97"/>
      <c r="HI183" s="97"/>
      <c r="HJ183" s="97"/>
      <c r="HK183" s="97"/>
      <c r="HL183" s="97"/>
      <c r="HM183" s="97"/>
      <c r="HN183" s="97"/>
      <c r="HO183" s="97"/>
      <c r="HP183" s="97"/>
      <c r="HQ183" s="97"/>
      <c r="HR183" s="97"/>
      <c r="HS183" s="97"/>
      <c r="HT183" s="97"/>
      <c r="HU183" s="97"/>
      <c r="HV183" s="97"/>
      <c r="HW183" s="97"/>
      <c r="HX183" s="97"/>
      <c r="HY183" s="97"/>
      <c r="HZ183" s="97"/>
      <c r="IA183" s="97"/>
      <c r="IB183" s="97"/>
      <c r="IC183" s="97"/>
      <c r="ID183" s="97"/>
      <c r="IE183" s="97"/>
      <c r="IF183" s="97"/>
      <c r="IG183" s="97"/>
      <c r="IH183" s="97"/>
      <c r="II183" s="97"/>
      <c r="IJ183" s="97"/>
      <c r="IK183" s="97"/>
      <c r="IL183" s="97"/>
      <c r="IM183" s="97"/>
      <c r="IN183" s="97"/>
      <c r="IO183" s="97"/>
      <c r="IP183" s="97"/>
      <c r="IQ183" s="97"/>
      <c r="IR183" s="97"/>
      <c r="IS183" s="97"/>
      <c r="IT183" s="97"/>
      <c r="IU183" s="97"/>
      <c r="IV183" s="97"/>
      <c r="IW183" s="97"/>
      <c r="IX183" s="97"/>
      <c r="IY183" s="97"/>
      <c r="IZ183" s="97"/>
      <c r="JA183" s="97"/>
      <c r="JB183" s="97"/>
      <c r="JC183" s="97"/>
      <c r="JD183" s="97"/>
      <c r="JE183" s="97"/>
      <c r="JF183" s="97"/>
      <c r="JG183" s="97"/>
      <c r="JH183" s="97"/>
      <c r="JI183" s="97"/>
      <c r="JJ183" s="97"/>
      <c r="JK183" s="97"/>
      <c r="JL183" s="97"/>
      <c r="JM183" s="97"/>
      <c r="JN183" s="97"/>
      <c r="JO183" s="97"/>
      <c r="JP183" s="97"/>
      <c r="JQ183" s="97"/>
      <c r="JR183" s="97"/>
      <c r="JS183" s="97"/>
      <c r="JT183" s="97"/>
      <c r="JU183" s="97"/>
      <c r="JV183" s="97"/>
      <c r="JW183" s="97"/>
      <c r="JX183" s="97"/>
      <c r="JY183" s="97"/>
      <c r="JZ183" s="97"/>
      <c r="KA183" s="97"/>
      <c r="KB183" s="97"/>
      <c r="KC183" s="97"/>
      <c r="KD183" s="97"/>
      <c r="KE183" s="97"/>
      <c r="KF183" s="97"/>
      <c r="KG183" s="97"/>
      <c r="KH183" s="97"/>
      <c r="KI183" s="97"/>
      <c r="KJ183" s="97"/>
      <c r="KK183" s="97"/>
      <c r="KL183" s="97"/>
      <c r="KM183" s="97"/>
      <c r="KN183" s="97"/>
      <c r="KO183" s="97"/>
      <c r="KP183" s="97"/>
      <c r="KQ183" s="97"/>
      <c r="KR183" s="97"/>
      <c r="KS183" s="97"/>
      <c r="KT183" s="97"/>
      <c r="KU183" s="97"/>
      <c r="KV183" s="97"/>
      <c r="KW183" s="97"/>
      <c r="KX183" s="97"/>
      <c r="KY183" s="97"/>
      <c r="KZ183" s="97"/>
      <c r="LA183" s="97"/>
      <c r="LB183" s="97"/>
      <c r="LC183" s="97"/>
      <c r="LD183" s="97"/>
      <c r="LE183" s="97"/>
      <c r="LF183" s="97"/>
      <c r="LG183" s="97"/>
      <c r="LH183" s="97"/>
      <c r="LI183" s="97"/>
      <c r="LJ183" s="97"/>
      <c r="LK183" s="97"/>
      <c r="LL183" s="97"/>
      <c r="LM183" s="97"/>
      <c r="LN183" s="97"/>
      <c r="LO183" s="97"/>
      <c r="LP183" s="97"/>
      <c r="LQ183" s="97"/>
      <c r="LR183" s="97"/>
      <c r="LS183" s="97"/>
      <c r="LT183" s="97"/>
      <c r="LU183" s="97"/>
      <c r="LV183" s="97"/>
      <c r="LW183" s="97"/>
      <c r="LX183" s="97"/>
      <c r="LY183" s="97"/>
      <c r="LZ183" s="97"/>
      <c r="MA183" s="97"/>
      <c r="MB183" s="97"/>
      <c r="MC183" s="97"/>
      <c r="MD183" s="97"/>
      <c r="ME183" s="97"/>
      <c r="MF183" s="97"/>
      <c r="MG183" s="97"/>
      <c r="MH183" s="97"/>
      <c r="MI183" s="97"/>
      <c r="MJ183" s="97"/>
      <c r="MK183" s="97"/>
      <c r="ML183" s="97"/>
      <c r="MM183" s="97"/>
      <c r="MN183" s="97"/>
      <c r="MO183" s="97"/>
      <c r="MP183" s="97"/>
      <c r="MQ183" s="97"/>
      <c r="MR183" s="97"/>
      <c r="MS183" s="97"/>
      <c r="MT183" s="97"/>
      <c r="MU183" s="97"/>
      <c r="MV183" s="97"/>
      <c r="MW183" s="97"/>
      <c r="MX183" s="97"/>
      <c r="MY183" s="97"/>
      <c r="MZ183" s="97"/>
      <c r="NA183" s="97"/>
      <c r="NB183" s="97"/>
      <c r="NC183" s="97"/>
      <c r="ND183" s="97"/>
      <c r="NE183" s="97"/>
      <c r="NF183" s="97"/>
      <c r="NG183" s="97"/>
      <c r="NH183" s="97"/>
      <c r="NI183" s="97"/>
      <c r="NJ183" s="97"/>
      <c r="NK183" s="97"/>
      <c r="NL183" s="97"/>
      <c r="NM183" s="97"/>
      <c r="NN183" s="97"/>
      <c r="NO183" s="97"/>
      <c r="NP183" s="97"/>
      <c r="NQ183" s="97"/>
      <c r="NR183" s="97"/>
      <c r="NS183" s="97"/>
      <c r="NT183" s="97"/>
      <c r="NU183" s="97"/>
      <c r="NV183" s="97"/>
      <c r="NW183" s="97"/>
      <c r="NX183" s="97"/>
      <c r="NY183" s="97"/>
      <c r="NZ183" s="97"/>
      <c r="OA183" s="97"/>
      <c r="OB183" s="97"/>
      <c r="OC183" s="97"/>
      <c r="OD183" s="97"/>
      <c r="OE183" s="97"/>
      <c r="OF183" s="97"/>
      <c r="OG183" s="97"/>
      <c r="OH183" s="97"/>
      <c r="OI183" s="97"/>
      <c r="OJ183" s="97"/>
      <c r="OK183" s="97"/>
      <c r="OL183" s="97"/>
      <c r="OM183" s="97"/>
      <c r="ON183" s="97"/>
      <c r="OO183" s="97"/>
      <c r="OP183" s="97"/>
      <c r="OQ183" s="97"/>
      <c r="OR183" s="97"/>
      <c r="OS183" s="97"/>
      <c r="OT183" s="97"/>
      <c r="OU183" s="97"/>
      <c r="OV183" s="97"/>
      <c r="OW183" s="97"/>
      <c r="OX183" s="97"/>
      <c r="OY183" s="97"/>
      <c r="OZ183" s="97"/>
      <c r="PA183" s="97"/>
      <c r="PB183" s="97"/>
      <c r="PC183" s="97"/>
      <c r="PD183" s="97"/>
      <c r="PE183" s="97"/>
      <c r="PF183" s="97"/>
      <c r="PG183" s="97"/>
      <c r="PH183" s="97"/>
      <c r="PI183" s="97"/>
      <c r="PJ183" s="97"/>
      <c r="PK183" s="97"/>
      <c r="PL183" s="97"/>
      <c r="PM183" s="97"/>
      <c r="PN183" s="97"/>
      <c r="PO183" s="97"/>
      <c r="PP183" s="97"/>
      <c r="PQ183" s="97"/>
      <c r="PR183" s="97"/>
      <c r="PS183" s="97"/>
      <c r="PT183" s="97"/>
      <c r="PU183" s="97"/>
      <c r="PV183" s="97"/>
      <c r="PW183" s="97"/>
      <c r="PX183" s="97"/>
      <c r="PY183" s="97"/>
      <c r="PZ183" s="97"/>
      <c r="QA183" s="97"/>
      <c r="QB183" s="97"/>
      <c r="QC183" s="97"/>
      <c r="QD183" s="97"/>
      <c r="QE183" s="97"/>
      <c r="QF183" s="97"/>
      <c r="QG183" s="97"/>
      <c r="QH183" s="97"/>
      <c r="QI183" s="97"/>
      <c r="QJ183" s="97"/>
      <c r="QK183" s="97"/>
      <c r="QL183" s="97"/>
      <c r="QM183" s="97"/>
      <c r="QN183" s="97"/>
      <c r="QO183" s="97"/>
      <c r="QP183" s="97"/>
      <c r="QQ183" s="97"/>
      <c r="QR183" s="97"/>
      <c r="QS183" s="97"/>
      <c r="QT183" s="97"/>
      <c r="QU183" s="97"/>
      <c r="QV183" s="97"/>
      <c r="QW183" s="97"/>
      <c r="QX183" s="97"/>
      <c r="QY183" s="97"/>
      <c r="QZ183" s="97"/>
      <c r="RA183" s="97"/>
      <c r="RB183" s="97"/>
      <c r="RC183" s="97"/>
      <c r="RD183" s="97"/>
      <c r="RE183" s="97"/>
      <c r="RF183" s="97"/>
      <c r="RG183" s="97"/>
      <c r="RH183" s="97"/>
      <c r="RI183" s="97"/>
      <c r="RJ183" s="97"/>
      <c r="RK183" s="97"/>
      <c r="RL183" s="97"/>
      <c r="RM183" s="97"/>
      <c r="RN183" s="97"/>
      <c r="RO183" s="97"/>
      <c r="RP183" s="97"/>
      <c r="RQ183" s="97"/>
      <c r="RR183" s="97"/>
      <c r="RS183" s="97"/>
      <c r="RT183" s="97"/>
      <c r="RU183" s="97"/>
      <c r="RV183" s="97"/>
      <c r="RW183" s="97"/>
      <c r="RX183" s="97"/>
      <c r="RY183" s="97"/>
      <c r="RZ183" s="97"/>
      <c r="SA183" s="97"/>
      <c r="SB183" s="97"/>
      <c r="SC183" s="97"/>
      <c r="SD183" s="97"/>
      <c r="SE183" s="97"/>
      <c r="SF183" s="97"/>
      <c r="SG183" s="97"/>
      <c r="SH183" s="97"/>
      <c r="SI183" s="97"/>
      <c r="SJ183" s="97"/>
      <c r="SK183" s="97"/>
      <c r="SL183" s="97"/>
      <c r="SM183" s="97"/>
      <c r="SN183" s="97"/>
      <c r="SO183" s="97"/>
      <c r="SP183" s="97"/>
      <c r="SQ183" s="97"/>
      <c r="SR183" s="97"/>
      <c r="SS183" s="97"/>
      <c r="ST183" s="97"/>
      <c r="SU183" s="97"/>
      <c r="SV183" s="97"/>
      <c r="SW183" s="97"/>
      <c r="SX183" s="97"/>
      <c r="SY183" s="97"/>
      <c r="SZ183" s="97"/>
      <c r="TA183" s="97"/>
      <c r="TB183" s="97"/>
    </row>
    <row r="184" spans="1:522" s="1" customFormat="1" ht="18" customHeight="1" x14ac:dyDescent="0.2">
      <c r="A184" s="12"/>
      <c r="B184" s="11" t="s">
        <v>173</v>
      </c>
      <c r="C184" s="1">
        <v>8029</v>
      </c>
      <c r="D184" s="1">
        <v>2004</v>
      </c>
      <c r="E184" s="4" t="s">
        <v>172</v>
      </c>
      <c r="F184" s="1">
        <v>9571</v>
      </c>
      <c r="G184" s="9" t="s">
        <v>101</v>
      </c>
      <c r="H184" s="4" t="s">
        <v>171</v>
      </c>
      <c r="I184" s="1">
        <f>SUM(K184:TB184)</f>
        <v>0</v>
      </c>
      <c r="J184" s="12">
        <f>Tabuľka3[[#This Row],[Stĺpec9]]+I185</f>
        <v>0</v>
      </c>
      <c r="K184" s="97"/>
      <c r="L184" s="97"/>
      <c r="M184" s="97"/>
      <c r="N184" s="97"/>
      <c r="O184" s="97"/>
      <c r="P184" s="97"/>
      <c r="Q184" s="97"/>
      <c r="R184" s="97"/>
      <c r="S184" s="102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102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7"/>
      <c r="DL184" s="97"/>
      <c r="DM184" s="97"/>
      <c r="DN184" s="97"/>
      <c r="DO184" s="97"/>
      <c r="DP184" s="97"/>
      <c r="DQ184" s="97"/>
      <c r="DR184" s="97"/>
      <c r="DS184" s="97"/>
      <c r="DT184" s="97"/>
      <c r="DU184" s="97"/>
      <c r="DV184" s="97"/>
      <c r="DW184" s="97"/>
      <c r="DX184" s="97"/>
      <c r="DY184" s="97"/>
      <c r="DZ184" s="97"/>
      <c r="EA184" s="97"/>
      <c r="EB184" s="97"/>
      <c r="EC184" s="97"/>
      <c r="ED184" s="97"/>
      <c r="EE184" s="97"/>
      <c r="EF184" s="97"/>
      <c r="EG184" s="97"/>
      <c r="EH184" s="97"/>
      <c r="EI184" s="97"/>
      <c r="EJ184" s="97"/>
      <c r="EK184" s="97"/>
      <c r="EL184" s="97"/>
      <c r="EM184" s="97"/>
      <c r="EN184" s="97"/>
      <c r="EO184" s="97"/>
      <c r="EP184" s="97"/>
      <c r="EQ184" s="97"/>
      <c r="ER184" s="97"/>
      <c r="ES184" s="97"/>
      <c r="ET184" s="97"/>
      <c r="EU184" s="97"/>
      <c r="EV184" s="97"/>
      <c r="EW184" s="97"/>
      <c r="EX184" s="97"/>
      <c r="EY184" s="97"/>
      <c r="EZ184" s="97"/>
      <c r="FA184" s="97"/>
      <c r="FB184" s="97"/>
      <c r="FC184" s="97"/>
      <c r="FD184" s="97"/>
      <c r="FE184" s="97"/>
      <c r="FF184" s="97"/>
      <c r="FG184" s="97"/>
      <c r="FH184" s="97"/>
      <c r="FI184" s="97"/>
      <c r="FJ184" s="97"/>
      <c r="FK184" s="97"/>
      <c r="FL184" s="97"/>
      <c r="FM184" s="97"/>
      <c r="FN184" s="97"/>
      <c r="FO184" s="97"/>
      <c r="FP184" s="97"/>
      <c r="FQ184" s="97"/>
      <c r="FR184" s="97"/>
      <c r="FS184" s="97"/>
      <c r="FT184" s="97"/>
      <c r="FU184" s="97"/>
      <c r="FV184" s="97"/>
      <c r="FW184" s="97"/>
      <c r="FX184" s="97"/>
      <c r="FY184" s="97"/>
      <c r="FZ184" s="97"/>
      <c r="GA184" s="97"/>
      <c r="GB184" s="97"/>
      <c r="GC184" s="97"/>
      <c r="GD184" s="97"/>
      <c r="GE184" s="97"/>
      <c r="GF184" s="97"/>
      <c r="GG184" s="97"/>
      <c r="GH184" s="97"/>
      <c r="GI184" s="97"/>
      <c r="GJ184" s="97"/>
      <c r="GK184" s="97"/>
      <c r="GL184" s="97"/>
      <c r="GM184" s="97"/>
      <c r="GN184" s="97"/>
      <c r="GO184" s="97"/>
      <c r="GP184" s="97"/>
      <c r="GQ184" s="97"/>
      <c r="GR184" s="97"/>
      <c r="GS184" s="97"/>
      <c r="GT184" s="97"/>
      <c r="GU184" s="97"/>
      <c r="GV184" s="97"/>
      <c r="GW184" s="97"/>
      <c r="GX184" s="97"/>
      <c r="GY184" s="97"/>
      <c r="GZ184" s="97"/>
      <c r="HA184" s="97"/>
      <c r="HB184" s="97"/>
      <c r="HC184" s="97"/>
      <c r="HD184" s="97"/>
      <c r="HE184" s="97"/>
      <c r="HF184" s="97"/>
      <c r="HG184" s="97"/>
      <c r="HH184" s="97"/>
      <c r="HI184" s="97"/>
      <c r="HJ184" s="97"/>
      <c r="HK184" s="97"/>
      <c r="HL184" s="97"/>
      <c r="HM184" s="97"/>
      <c r="HN184" s="97"/>
      <c r="HO184" s="97"/>
      <c r="HP184" s="97"/>
      <c r="HQ184" s="97"/>
      <c r="HR184" s="97"/>
      <c r="HS184" s="97"/>
      <c r="HT184" s="97"/>
      <c r="HU184" s="97"/>
      <c r="HV184" s="97"/>
      <c r="HW184" s="97"/>
      <c r="HX184" s="97"/>
      <c r="HY184" s="97"/>
      <c r="HZ184" s="97"/>
      <c r="IA184" s="97"/>
      <c r="IB184" s="97"/>
      <c r="IC184" s="97"/>
      <c r="ID184" s="97"/>
      <c r="IE184" s="97"/>
      <c r="IF184" s="97"/>
      <c r="IG184" s="97"/>
      <c r="IH184" s="97"/>
      <c r="II184" s="97"/>
      <c r="IJ184" s="97"/>
      <c r="IK184" s="97"/>
      <c r="IL184" s="97"/>
      <c r="IM184" s="97"/>
      <c r="IN184" s="97"/>
      <c r="IO184" s="97"/>
      <c r="IP184" s="97"/>
      <c r="IQ184" s="97"/>
      <c r="IR184" s="97"/>
      <c r="IS184" s="97"/>
      <c r="IT184" s="97"/>
      <c r="IU184" s="97"/>
      <c r="IV184" s="97"/>
      <c r="IW184" s="97"/>
      <c r="IX184" s="97"/>
      <c r="IY184" s="97"/>
      <c r="IZ184" s="97"/>
      <c r="JA184" s="97"/>
      <c r="JB184" s="97"/>
      <c r="JC184" s="97"/>
      <c r="JD184" s="97"/>
      <c r="JE184" s="97"/>
      <c r="JF184" s="97"/>
      <c r="JG184" s="97"/>
      <c r="JH184" s="97"/>
      <c r="JI184" s="97"/>
      <c r="JJ184" s="97"/>
      <c r="JK184" s="97"/>
      <c r="JL184" s="97"/>
      <c r="JM184" s="97"/>
      <c r="JN184" s="97"/>
      <c r="JO184" s="97"/>
      <c r="JP184" s="97"/>
      <c r="JQ184" s="97"/>
      <c r="JR184" s="97"/>
      <c r="JS184" s="97"/>
      <c r="JT184" s="97"/>
      <c r="JU184" s="97"/>
      <c r="JV184" s="97"/>
      <c r="JW184" s="97"/>
      <c r="JX184" s="97"/>
      <c r="JY184" s="97"/>
      <c r="JZ184" s="97"/>
      <c r="KA184" s="97"/>
      <c r="KB184" s="97"/>
      <c r="KC184" s="97"/>
      <c r="KD184" s="97"/>
      <c r="KE184" s="97"/>
      <c r="KF184" s="97"/>
      <c r="KG184" s="97"/>
      <c r="KH184" s="97"/>
      <c r="KI184" s="97"/>
      <c r="KJ184" s="97"/>
      <c r="KK184" s="97"/>
      <c r="KL184" s="97"/>
      <c r="KM184" s="97"/>
      <c r="KN184" s="97"/>
      <c r="KO184" s="97"/>
      <c r="KP184" s="97"/>
      <c r="KQ184" s="97"/>
      <c r="KR184" s="97"/>
      <c r="KS184" s="97"/>
      <c r="KT184" s="97"/>
      <c r="KU184" s="97"/>
      <c r="KV184" s="97"/>
      <c r="KW184" s="97"/>
      <c r="KX184" s="97"/>
      <c r="KY184" s="97"/>
      <c r="KZ184" s="97"/>
      <c r="LA184" s="97"/>
      <c r="LB184" s="97"/>
      <c r="LC184" s="97"/>
      <c r="LD184" s="97"/>
      <c r="LE184" s="97"/>
      <c r="LF184" s="97"/>
      <c r="LG184" s="97"/>
      <c r="LH184" s="97"/>
      <c r="LI184" s="97"/>
      <c r="LJ184" s="97"/>
      <c r="LK184" s="97"/>
      <c r="LL184" s="97"/>
      <c r="LM184" s="97"/>
      <c r="LN184" s="97"/>
      <c r="LO184" s="97"/>
      <c r="LP184" s="97"/>
      <c r="LQ184" s="97"/>
      <c r="LR184" s="97"/>
      <c r="LS184" s="97"/>
      <c r="LT184" s="97"/>
      <c r="LU184" s="97"/>
      <c r="LV184" s="97"/>
      <c r="LW184" s="97"/>
      <c r="LX184" s="97"/>
      <c r="LY184" s="97"/>
      <c r="LZ184" s="97"/>
      <c r="MA184" s="97"/>
      <c r="MB184" s="97"/>
      <c r="MC184" s="97"/>
      <c r="MD184" s="97"/>
      <c r="ME184" s="97"/>
      <c r="MF184" s="97"/>
      <c r="MG184" s="97"/>
      <c r="MH184" s="97"/>
      <c r="MI184" s="97"/>
      <c r="MJ184" s="97"/>
      <c r="MK184" s="97"/>
      <c r="ML184" s="97"/>
      <c r="MM184" s="97"/>
      <c r="MN184" s="97"/>
      <c r="MO184" s="97"/>
      <c r="MP184" s="97"/>
      <c r="MQ184" s="97"/>
      <c r="MR184" s="97"/>
      <c r="MS184" s="97"/>
      <c r="MT184" s="97"/>
      <c r="MU184" s="97"/>
      <c r="MV184" s="97"/>
      <c r="MW184" s="97"/>
      <c r="MX184" s="97"/>
      <c r="MY184" s="97"/>
      <c r="MZ184" s="97"/>
      <c r="NA184" s="97"/>
      <c r="NB184" s="97"/>
      <c r="NC184" s="97"/>
      <c r="ND184" s="97"/>
      <c r="NE184" s="97"/>
      <c r="NF184" s="97"/>
      <c r="NG184" s="97"/>
      <c r="NH184" s="97"/>
      <c r="NI184" s="97"/>
      <c r="NJ184" s="97"/>
      <c r="NK184" s="97"/>
      <c r="NL184" s="97"/>
      <c r="NM184" s="97"/>
      <c r="NN184" s="97"/>
      <c r="NO184" s="97"/>
      <c r="NP184" s="97"/>
      <c r="NQ184" s="97"/>
      <c r="NR184" s="97"/>
      <c r="NS184" s="97"/>
      <c r="NT184" s="97"/>
      <c r="NU184" s="97"/>
      <c r="NV184" s="97"/>
      <c r="NW184" s="97"/>
      <c r="NX184" s="97"/>
      <c r="NY184" s="97"/>
      <c r="NZ184" s="97"/>
      <c r="OA184" s="97"/>
      <c r="OB184" s="97"/>
      <c r="OC184" s="97"/>
      <c r="OD184" s="97"/>
      <c r="OE184" s="97"/>
      <c r="OF184" s="97"/>
      <c r="OG184" s="97"/>
      <c r="OH184" s="97"/>
      <c r="OI184" s="97"/>
      <c r="OJ184" s="97"/>
      <c r="OK184" s="97"/>
      <c r="OL184" s="97"/>
      <c r="OM184" s="97"/>
      <c r="ON184" s="97"/>
      <c r="OO184" s="97"/>
      <c r="OP184" s="97"/>
      <c r="OQ184" s="97"/>
      <c r="OR184" s="97"/>
      <c r="OS184" s="97"/>
      <c r="OT184" s="97"/>
      <c r="OU184" s="97"/>
      <c r="OV184" s="97"/>
      <c r="OW184" s="97"/>
      <c r="OX184" s="97"/>
      <c r="OY184" s="97"/>
      <c r="OZ184" s="97"/>
      <c r="PA184" s="97"/>
      <c r="PB184" s="97"/>
      <c r="PC184" s="97"/>
      <c r="PD184" s="97"/>
      <c r="PE184" s="97"/>
      <c r="PF184" s="97"/>
      <c r="PG184" s="97"/>
      <c r="PH184" s="97"/>
      <c r="PI184" s="97"/>
      <c r="PJ184" s="97"/>
      <c r="PK184" s="97"/>
      <c r="PL184" s="97"/>
      <c r="PM184" s="97"/>
      <c r="PN184" s="97"/>
      <c r="PO184" s="97"/>
      <c r="PP184" s="97"/>
      <c r="PQ184" s="97"/>
      <c r="PR184" s="97"/>
      <c r="PS184" s="97"/>
      <c r="PT184" s="97"/>
      <c r="PU184" s="97"/>
      <c r="PV184" s="97"/>
      <c r="PW184" s="97"/>
      <c r="PX184" s="97"/>
      <c r="PY184" s="97"/>
      <c r="PZ184" s="97"/>
      <c r="QA184" s="97"/>
      <c r="QB184" s="97"/>
      <c r="QC184" s="97"/>
      <c r="QD184" s="97"/>
      <c r="QE184" s="97"/>
      <c r="QF184" s="97"/>
      <c r="QG184" s="97"/>
      <c r="QH184" s="97"/>
      <c r="QI184" s="97"/>
      <c r="QJ184" s="97"/>
      <c r="QK184" s="97"/>
      <c r="QL184" s="97"/>
      <c r="QM184" s="97"/>
      <c r="QN184" s="97"/>
      <c r="QO184" s="97"/>
      <c r="QP184" s="97"/>
      <c r="QQ184" s="97"/>
      <c r="QR184" s="97"/>
      <c r="QS184" s="97"/>
      <c r="QT184" s="97"/>
      <c r="QU184" s="97"/>
      <c r="QV184" s="97"/>
      <c r="QW184" s="97"/>
      <c r="QX184" s="97"/>
      <c r="QY184" s="97"/>
      <c r="QZ184" s="97"/>
      <c r="RA184" s="97"/>
      <c r="RB184" s="97"/>
      <c r="RC184" s="97"/>
      <c r="RD184" s="97"/>
      <c r="RE184" s="97"/>
      <c r="RF184" s="97"/>
      <c r="RG184" s="97"/>
      <c r="RH184" s="97"/>
      <c r="RI184" s="97"/>
      <c r="RJ184" s="97"/>
      <c r="RK184" s="97"/>
      <c r="RL184" s="97"/>
      <c r="RM184" s="97"/>
      <c r="RN184" s="97"/>
      <c r="RO184" s="97"/>
      <c r="RP184" s="97"/>
      <c r="RQ184" s="97"/>
      <c r="RR184" s="97"/>
      <c r="RS184" s="97"/>
      <c r="RT184" s="97"/>
      <c r="RU184" s="97"/>
      <c r="RV184" s="97"/>
      <c r="RW184" s="97"/>
      <c r="RX184" s="97"/>
      <c r="RY184" s="97"/>
      <c r="RZ184" s="97"/>
      <c r="SA184" s="97"/>
      <c r="SB184" s="97"/>
      <c r="SC184" s="97"/>
      <c r="SD184" s="97"/>
      <c r="SE184" s="97"/>
      <c r="SF184" s="97"/>
      <c r="SG184" s="97"/>
      <c r="SH184" s="97"/>
      <c r="SI184" s="97"/>
      <c r="SJ184" s="97"/>
      <c r="SK184" s="97"/>
      <c r="SL184" s="97"/>
      <c r="SM184" s="97"/>
      <c r="SN184" s="97"/>
      <c r="SO184" s="97"/>
      <c r="SP184" s="97"/>
      <c r="SQ184" s="97"/>
      <c r="SR184" s="97"/>
      <c r="SS184" s="97"/>
      <c r="ST184" s="97"/>
      <c r="SU184" s="97"/>
      <c r="SV184" s="97"/>
      <c r="SW184" s="97"/>
      <c r="SX184" s="97"/>
      <c r="SY184" s="97"/>
      <c r="SZ184" s="97"/>
      <c r="TA184" s="97"/>
      <c r="TB184" s="97"/>
    </row>
    <row r="185" spans="1:522" s="1" customFormat="1" ht="18" customHeight="1" x14ac:dyDescent="0.2">
      <c r="A185" s="12"/>
      <c r="B185" s="12"/>
      <c r="E185" s="4" t="s">
        <v>197</v>
      </c>
      <c r="F185" s="1">
        <v>8750</v>
      </c>
      <c r="G185" s="9" t="s">
        <v>100</v>
      </c>
      <c r="I185" s="1">
        <f>SUM(K185:TB185)</f>
        <v>0</v>
      </c>
      <c r="J185" s="12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7"/>
      <c r="DL185" s="97"/>
      <c r="DM185" s="97"/>
      <c r="DN185" s="97"/>
      <c r="DO185" s="97"/>
      <c r="DP185" s="97"/>
      <c r="DQ185" s="97"/>
      <c r="DR185" s="97"/>
      <c r="DS185" s="97"/>
      <c r="DT185" s="97"/>
      <c r="DU185" s="97"/>
      <c r="DV185" s="97"/>
      <c r="DW185" s="97"/>
      <c r="DX185" s="97"/>
      <c r="DY185" s="97"/>
      <c r="DZ185" s="97"/>
      <c r="EA185" s="97"/>
      <c r="EB185" s="97"/>
      <c r="EC185" s="97"/>
      <c r="ED185" s="97"/>
      <c r="EE185" s="97"/>
      <c r="EF185" s="97"/>
      <c r="EG185" s="97"/>
      <c r="EH185" s="97"/>
      <c r="EI185" s="97"/>
      <c r="EJ185" s="97"/>
      <c r="EK185" s="97"/>
      <c r="EL185" s="97"/>
      <c r="EM185" s="97"/>
      <c r="EN185" s="97"/>
      <c r="EO185" s="97"/>
      <c r="EP185" s="97"/>
      <c r="EQ185" s="97"/>
      <c r="ER185" s="97"/>
      <c r="ES185" s="97"/>
      <c r="ET185" s="97"/>
      <c r="EU185" s="97"/>
      <c r="EV185" s="97"/>
      <c r="EW185" s="97"/>
      <c r="EX185" s="97"/>
      <c r="EY185" s="97"/>
      <c r="EZ185" s="97"/>
      <c r="FA185" s="97"/>
      <c r="FB185" s="97"/>
      <c r="FC185" s="97"/>
      <c r="FD185" s="97"/>
      <c r="FE185" s="97"/>
      <c r="FF185" s="97"/>
      <c r="FG185" s="97"/>
      <c r="FH185" s="97"/>
      <c r="FI185" s="97"/>
      <c r="FJ185" s="97"/>
      <c r="FK185" s="97"/>
      <c r="FL185" s="97"/>
      <c r="FM185" s="97"/>
      <c r="FN185" s="97"/>
      <c r="FO185" s="97"/>
      <c r="FP185" s="97"/>
      <c r="FQ185" s="97"/>
      <c r="FR185" s="97"/>
      <c r="FS185" s="97"/>
      <c r="FT185" s="97"/>
      <c r="FU185" s="97"/>
      <c r="FV185" s="97"/>
      <c r="FW185" s="97"/>
      <c r="FX185" s="97"/>
      <c r="FY185" s="97"/>
      <c r="FZ185" s="97"/>
      <c r="GA185" s="97"/>
      <c r="GB185" s="97"/>
      <c r="GC185" s="97"/>
      <c r="GD185" s="97"/>
      <c r="GE185" s="97"/>
      <c r="GF185" s="97"/>
      <c r="GG185" s="97"/>
      <c r="GH185" s="97"/>
      <c r="GI185" s="97"/>
      <c r="GJ185" s="97"/>
      <c r="GK185" s="97"/>
      <c r="GL185" s="97"/>
      <c r="GM185" s="97"/>
      <c r="GN185" s="97"/>
      <c r="GO185" s="97"/>
      <c r="GP185" s="97"/>
      <c r="GQ185" s="97"/>
      <c r="GR185" s="97"/>
      <c r="GS185" s="97"/>
      <c r="GT185" s="97"/>
      <c r="GU185" s="97"/>
      <c r="GV185" s="97"/>
      <c r="GW185" s="97"/>
      <c r="GX185" s="97"/>
      <c r="GY185" s="97"/>
      <c r="GZ185" s="97"/>
      <c r="HA185" s="97"/>
      <c r="HB185" s="97"/>
      <c r="HC185" s="97"/>
      <c r="HD185" s="97"/>
      <c r="HE185" s="97"/>
      <c r="HF185" s="97"/>
      <c r="HG185" s="97"/>
      <c r="HH185" s="97"/>
      <c r="HI185" s="97"/>
      <c r="HJ185" s="97"/>
      <c r="HK185" s="97"/>
      <c r="HL185" s="97"/>
      <c r="HM185" s="97"/>
      <c r="HN185" s="97"/>
      <c r="HO185" s="97"/>
      <c r="HP185" s="97"/>
      <c r="HQ185" s="97"/>
      <c r="HR185" s="97"/>
      <c r="HS185" s="97"/>
      <c r="HT185" s="97"/>
      <c r="HU185" s="97"/>
      <c r="HV185" s="97"/>
      <c r="HW185" s="97"/>
      <c r="HX185" s="97"/>
      <c r="HY185" s="97"/>
      <c r="HZ185" s="97"/>
      <c r="IA185" s="97"/>
      <c r="IB185" s="97"/>
      <c r="IC185" s="97"/>
      <c r="ID185" s="97"/>
      <c r="IE185" s="97"/>
      <c r="IF185" s="97"/>
      <c r="IG185" s="97"/>
      <c r="IH185" s="97"/>
      <c r="II185" s="97"/>
      <c r="IJ185" s="97"/>
      <c r="IK185" s="97"/>
      <c r="IL185" s="97"/>
      <c r="IM185" s="97"/>
      <c r="IN185" s="97"/>
      <c r="IO185" s="97"/>
      <c r="IP185" s="97"/>
      <c r="IQ185" s="97"/>
      <c r="IR185" s="97"/>
      <c r="IS185" s="97"/>
      <c r="IT185" s="97"/>
      <c r="IU185" s="97"/>
      <c r="IV185" s="97"/>
      <c r="IW185" s="97"/>
      <c r="IX185" s="97"/>
      <c r="IY185" s="97"/>
      <c r="IZ185" s="97"/>
      <c r="JA185" s="97"/>
      <c r="JB185" s="97"/>
      <c r="JC185" s="97"/>
      <c r="JD185" s="97"/>
      <c r="JE185" s="97"/>
      <c r="JF185" s="97"/>
      <c r="JG185" s="97"/>
      <c r="JH185" s="97"/>
      <c r="JI185" s="97"/>
      <c r="JJ185" s="97"/>
      <c r="JK185" s="97"/>
      <c r="JL185" s="97"/>
      <c r="JM185" s="97"/>
      <c r="JN185" s="97"/>
      <c r="JO185" s="97"/>
      <c r="JP185" s="97"/>
      <c r="JQ185" s="97"/>
      <c r="JR185" s="97"/>
      <c r="JS185" s="97"/>
      <c r="JT185" s="97"/>
      <c r="JU185" s="97"/>
      <c r="JV185" s="97"/>
      <c r="JW185" s="97"/>
      <c r="JX185" s="97"/>
      <c r="JY185" s="97"/>
      <c r="JZ185" s="97"/>
      <c r="KA185" s="97"/>
      <c r="KB185" s="97"/>
      <c r="KC185" s="97"/>
      <c r="KD185" s="97"/>
      <c r="KE185" s="97"/>
      <c r="KF185" s="97"/>
      <c r="KG185" s="97"/>
      <c r="KH185" s="97"/>
      <c r="KI185" s="97"/>
      <c r="KJ185" s="97"/>
      <c r="KK185" s="97"/>
      <c r="KL185" s="97"/>
      <c r="KM185" s="97"/>
      <c r="KN185" s="97"/>
      <c r="KO185" s="97"/>
      <c r="KP185" s="97"/>
      <c r="KQ185" s="97"/>
      <c r="KR185" s="97"/>
      <c r="KS185" s="97"/>
      <c r="KT185" s="97"/>
      <c r="KU185" s="97"/>
      <c r="KV185" s="97"/>
      <c r="KW185" s="97"/>
      <c r="KX185" s="97"/>
      <c r="KY185" s="97"/>
      <c r="KZ185" s="97"/>
      <c r="LA185" s="97"/>
      <c r="LB185" s="97"/>
      <c r="LC185" s="97"/>
      <c r="LD185" s="97"/>
      <c r="LE185" s="97"/>
      <c r="LF185" s="97"/>
      <c r="LG185" s="97"/>
      <c r="LH185" s="97"/>
      <c r="LI185" s="97"/>
      <c r="LJ185" s="97"/>
      <c r="LK185" s="97"/>
      <c r="LL185" s="97"/>
      <c r="LM185" s="97"/>
      <c r="LN185" s="97"/>
      <c r="LO185" s="97"/>
      <c r="LP185" s="97"/>
      <c r="LQ185" s="97"/>
      <c r="LR185" s="97"/>
      <c r="LS185" s="97"/>
      <c r="LT185" s="97"/>
      <c r="LU185" s="97"/>
      <c r="LV185" s="97"/>
      <c r="LW185" s="97"/>
      <c r="LX185" s="97"/>
      <c r="LY185" s="97"/>
      <c r="LZ185" s="97"/>
      <c r="MA185" s="97"/>
      <c r="MB185" s="97"/>
      <c r="MC185" s="97"/>
      <c r="MD185" s="97"/>
      <c r="ME185" s="97"/>
      <c r="MF185" s="97"/>
      <c r="MG185" s="97"/>
      <c r="MH185" s="97"/>
      <c r="MI185" s="97"/>
      <c r="MJ185" s="97"/>
      <c r="MK185" s="97"/>
      <c r="ML185" s="97"/>
      <c r="MM185" s="97"/>
      <c r="MN185" s="97"/>
      <c r="MO185" s="97"/>
      <c r="MP185" s="97"/>
      <c r="MQ185" s="97"/>
      <c r="MR185" s="97"/>
      <c r="MS185" s="97"/>
      <c r="MT185" s="97"/>
      <c r="MU185" s="97"/>
      <c r="MV185" s="97"/>
      <c r="MW185" s="97"/>
      <c r="MX185" s="97"/>
      <c r="MY185" s="97"/>
      <c r="MZ185" s="97"/>
      <c r="NA185" s="97"/>
      <c r="NB185" s="97"/>
      <c r="NC185" s="97"/>
      <c r="ND185" s="97"/>
      <c r="NE185" s="97"/>
      <c r="NF185" s="97"/>
      <c r="NG185" s="97"/>
      <c r="NH185" s="97"/>
      <c r="NI185" s="97"/>
      <c r="NJ185" s="97"/>
      <c r="NK185" s="97"/>
      <c r="NL185" s="97"/>
      <c r="NM185" s="97"/>
      <c r="NN185" s="97"/>
      <c r="NO185" s="97"/>
      <c r="NP185" s="97"/>
      <c r="NQ185" s="97"/>
      <c r="NR185" s="97"/>
      <c r="NS185" s="97"/>
      <c r="NT185" s="97"/>
      <c r="NU185" s="97"/>
      <c r="NV185" s="97"/>
      <c r="NW185" s="97"/>
      <c r="NX185" s="97"/>
      <c r="NY185" s="97"/>
      <c r="NZ185" s="97"/>
      <c r="OA185" s="97"/>
      <c r="OB185" s="97"/>
      <c r="OC185" s="97"/>
      <c r="OD185" s="97"/>
      <c r="OE185" s="97"/>
      <c r="OF185" s="97"/>
      <c r="OG185" s="97"/>
      <c r="OH185" s="97"/>
      <c r="OI185" s="97"/>
      <c r="OJ185" s="97"/>
      <c r="OK185" s="97"/>
      <c r="OL185" s="97"/>
      <c r="OM185" s="97"/>
      <c r="ON185" s="97"/>
      <c r="OO185" s="97"/>
      <c r="OP185" s="97"/>
      <c r="OQ185" s="97"/>
      <c r="OR185" s="97"/>
      <c r="OS185" s="97"/>
      <c r="OT185" s="97"/>
      <c r="OU185" s="97"/>
      <c r="OV185" s="97"/>
      <c r="OW185" s="97"/>
      <c r="OX185" s="97"/>
      <c r="OY185" s="97"/>
      <c r="OZ185" s="97"/>
      <c r="PA185" s="97"/>
      <c r="PB185" s="97"/>
      <c r="PC185" s="97"/>
      <c r="PD185" s="97"/>
      <c r="PE185" s="97"/>
      <c r="PF185" s="97"/>
      <c r="PG185" s="97"/>
      <c r="PH185" s="97"/>
      <c r="PI185" s="97"/>
      <c r="PJ185" s="97"/>
      <c r="PK185" s="97"/>
      <c r="PL185" s="97"/>
      <c r="PM185" s="97"/>
      <c r="PN185" s="97"/>
      <c r="PO185" s="97"/>
      <c r="PP185" s="97"/>
      <c r="PQ185" s="97"/>
      <c r="PR185" s="97"/>
      <c r="PS185" s="97"/>
      <c r="PT185" s="97"/>
      <c r="PU185" s="97"/>
      <c r="PV185" s="97"/>
      <c r="PW185" s="97"/>
      <c r="PX185" s="97"/>
      <c r="PY185" s="97"/>
      <c r="PZ185" s="97"/>
      <c r="QA185" s="97"/>
      <c r="QB185" s="97"/>
      <c r="QC185" s="97"/>
      <c r="QD185" s="97"/>
      <c r="QE185" s="97"/>
      <c r="QF185" s="97"/>
      <c r="QG185" s="97"/>
      <c r="QH185" s="97"/>
      <c r="QI185" s="97"/>
      <c r="QJ185" s="97"/>
      <c r="QK185" s="97"/>
      <c r="QL185" s="97"/>
      <c r="QM185" s="97"/>
      <c r="QN185" s="97"/>
      <c r="QO185" s="97"/>
      <c r="QP185" s="97"/>
      <c r="QQ185" s="97"/>
      <c r="QR185" s="97"/>
      <c r="QS185" s="97"/>
      <c r="QT185" s="97"/>
      <c r="QU185" s="97"/>
      <c r="QV185" s="97"/>
      <c r="QW185" s="97"/>
      <c r="QX185" s="97"/>
      <c r="QY185" s="97"/>
      <c r="QZ185" s="97"/>
      <c r="RA185" s="97"/>
      <c r="RB185" s="97"/>
      <c r="RC185" s="97"/>
      <c r="RD185" s="97"/>
      <c r="RE185" s="97"/>
      <c r="RF185" s="97"/>
      <c r="RG185" s="97"/>
      <c r="RH185" s="97"/>
      <c r="RI185" s="97"/>
      <c r="RJ185" s="97"/>
      <c r="RK185" s="97"/>
      <c r="RL185" s="97"/>
      <c r="RM185" s="97"/>
      <c r="RN185" s="97"/>
      <c r="RO185" s="97"/>
      <c r="RP185" s="97"/>
      <c r="RQ185" s="97"/>
      <c r="RR185" s="97"/>
      <c r="RS185" s="97"/>
      <c r="RT185" s="97"/>
      <c r="RU185" s="97"/>
      <c r="RV185" s="97"/>
      <c r="RW185" s="97"/>
      <c r="RX185" s="97"/>
      <c r="RY185" s="97"/>
      <c r="RZ185" s="97"/>
      <c r="SA185" s="97"/>
      <c r="SB185" s="97"/>
      <c r="SC185" s="97"/>
      <c r="SD185" s="97"/>
      <c r="SE185" s="97"/>
      <c r="SF185" s="97"/>
      <c r="SG185" s="97"/>
      <c r="SH185" s="97"/>
      <c r="SI185" s="97"/>
      <c r="SJ185" s="97"/>
      <c r="SK185" s="97"/>
      <c r="SL185" s="97"/>
      <c r="SM185" s="97"/>
      <c r="SN185" s="97"/>
      <c r="SO185" s="97"/>
      <c r="SP185" s="97"/>
      <c r="SQ185" s="97"/>
      <c r="SR185" s="97"/>
      <c r="SS185" s="97"/>
      <c r="ST185" s="97"/>
      <c r="SU185" s="97"/>
      <c r="SV185" s="97"/>
      <c r="SW185" s="97"/>
      <c r="SX185" s="97"/>
      <c r="SY185" s="97"/>
      <c r="SZ185" s="97"/>
      <c r="TA185" s="97"/>
      <c r="TB185" s="97"/>
    </row>
    <row r="186" spans="1:522" s="1" customFormat="1" ht="18" customHeight="1" x14ac:dyDescent="0.2">
      <c r="A186" s="12"/>
      <c r="B186" s="11" t="s">
        <v>403</v>
      </c>
      <c r="C186" s="1">
        <v>12971</v>
      </c>
      <c r="D186" s="1">
        <v>2018</v>
      </c>
      <c r="E186" s="4" t="s">
        <v>402</v>
      </c>
      <c r="F186" s="9">
        <v>2165</v>
      </c>
      <c r="G186" s="9" t="s">
        <v>98</v>
      </c>
      <c r="H186" s="4" t="s">
        <v>365</v>
      </c>
      <c r="I186" s="1">
        <f t="shared" si="22"/>
        <v>0</v>
      </c>
      <c r="J186" s="12">
        <f>Tabuľka3[[#This Row],[Stĺpec9]]</f>
        <v>0</v>
      </c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  <c r="EO186" s="97"/>
      <c r="EP186" s="97"/>
      <c r="EQ186" s="97"/>
      <c r="ER186" s="97"/>
      <c r="ES186" s="97"/>
      <c r="ET186" s="97"/>
      <c r="EU186" s="97"/>
      <c r="EV186" s="97"/>
      <c r="EW186" s="97"/>
      <c r="EX186" s="97"/>
      <c r="EY186" s="97"/>
      <c r="EZ186" s="97"/>
      <c r="FA186" s="97"/>
      <c r="FB186" s="97"/>
      <c r="FC186" s="97"/>
      <c r="FD186" s="97"/>
      <c r="FE186" s="97"/>
      <c r="FF186" s="97"/>
      <c r="FG186" s="97"/>
      <c r="FH186" s="97"/>
      <c r="FI186" s="97"/>
      <c r="FJ186" s="97"/>
      <c r="FK186" s="97"/>
      <c r="FL186" s="97"/>
      <c r="FM186" s="97"/>
      <c r="FN186" s="97"/>
      <c r="FO186" s="97"/>
      <c r="FP186" s="97"/>
      <c r="FQ186" s="97"/>
      <c r="FR186" s="97"/>
      <c r="FS186" s="97"/>
      <c r="FT186" s="97"/>
      <c r="FU186" s="97"/>
      <c r="FV186" s="97"/>
      <c r="FW186" s="97"/>
      <c r="FX186" s="97"/>
      <c r="FY186" s="97"/>
      <c r="FZ186" s="97"/>
      <c r="GA186" s="97"/>
      <c r="GB186" s="97"/>
      <c r="GC186" s="97"/>
      <c r="GD186" s="97"/>
      <c r="GE186" s="97"/>
      <c r="GF186" s="97"/>
      <c r="GG186" s="97"/>
      <c r="GH186" s="97"/>
      <c r="GI186" s="97"/>
      <c r="GJ186" s="97"/>
      <c r="GK186" s="97"/>
      <c r="GL186" s="97"/>
      <c r="GM186" s="97"/>
      <c r="GN186" s="97"/>
      <c r="GO186" s="97"/>
      <c r="GP186" s="97"/>
      <c r="GQ186" s="97"/>
      <c r="GR186" s="97"/>
      <c r="GS186" s="97"/>
      <c r="GT186" s="97"/>
      <c r="GU186" s="97"/>
      <c r="GV186" s="97"/>
      <c r="GW186" s="97"/>
      <c r="GX186" s="97"/>
      <c r="GY186" s="97"/>
      <c r="GZ186" s="97"/>
      <c r="HA186" s="97"/>
      <c r="HB186" s="97"/>
      <c r="HC186" s="97"/>
      <c r="HD186" s="97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7"/>
      <c r="IF186" s="97"/>
      <c r="IG186" s="97"/>
      <c r="IH186" s="97"/>
      <c r="II186" s="97"/>
      <c r="IJ186" s="97"/>
      <c r="IK186" s="97"/>
      <c r="IL186" s="97"/>
      <c r="IM186" s="97"/>
      <c r="IN186" s="97"/>
      <c r="IO186" s="97"/>
      <c r="IP186" s="97"/>
      <c r="IQ186" s="97"/>
      <c r="IR186" s="97"/>
      <c r="IS186" s="97"/>
      <c r="IT186" s="97"/>
      <c r="IU186" s="97"/>
      <c r="IV186" s="97"/>
      <c r="IW186" s="97"/>
      <c r="IX186" s="97"/>
      <c r="IY186" s="97"/>
      <c r="IZ186" s="97"/>
      <c r="JA186" s="97"/>
      <c r="JB186" s="97"/>
      <c r="JC186" s="97"/>
      <c r="JD186" s="97"/>
      <c r="JE186" s="97"/>
      <c r="JF186" s="97"/>
      <c r="JG186" s="97"/>
      <c r="JH186" s="97"/>
      <c r="JI186" s="97"/>
      <c r="JJ186" s="97"/>
      <c r="JK186" s="97"/>
      <c r="JL186" s="97"/>
      <c r="JM186" s="97"/>
      <c r="JN186" s="97"/>
      <c r="JO186" s="97"/>
      <c r="JP186" s="97"/>
      <c r="JQ186" s="97"/>
      <c r="JR186" s="97"/>
      <c r="JS186" s="97"/>
      <c r="JT186" s="97"/>
      <c r="JU186" s="97"/>
      <c r="JV186" s="97"/>
      <c r="JW186" s="97"/>
      <c r="JX186" s="97"/>
      <c r="JY186" s="97"/>
      <c r="JZ186" s="97"/>
      <c r="KA186" s="97"/>
      <c r="KB186" s="97"/>
      <c r="KC186" s="97"/>
      <c r="KD186" s="97"/>
      <c r="KE186" s="97"/>
      <c r="KF186" s="97"/>
      <c r="KG186" s="97"/>
      <c r="KH186" s="97"/>
      <c r="KI186" s="97"/>
      <c r="KJ186" s="97"/>
      <c r="KK186" s="97"/>
      <c r="KL186" s="97"/>
      <c r="KM186" s="97"/>
      <c r="KN186" s="97"/>
      <c r="KO186" s="97"/>
      <c r="KP186" s="97"/>
      <c r="KQ186" s="97"/>
      <c r="KR186" s="97"/>
      <c r="KS186" s="97"/>
      <c r="KT186" s="97"/>
      <c r="KU186" s="97"/>
      <c r="KV186" s="97"/>
      <c r="KW186" s="97"/>
      <c r="KX186" s="97"/>
      <c r="KY186" s="97"/>
      <c r="KZ186" s="97"/>
      <c r="LA186" s="97"/>
      <c r="LB186" s="97"/>
      <c r="LC186" s="97"/>
      <c r="LD186" s="97"/>
      <c r="LE186" s="97"/>
      <c r="LF186" s="97"/>
      <c r="LG186" s="97"/>
      <c r="LH186" s="97"/>
      <c r="LI186" s="97"/>
      <c r="LJ186" s="97"/>
      <c r="LK186" s="97"/>
      <c r="LL186" s="97"/>
      <c r="LM186" s="97"/>
      <c r="LN186" s="97"/>
      <c r="LO186" s="97"/>
      <c r="LP186" s="97"/>
      <c r="LQ186" s="97"/>
      <c r="LR186" s="97"/>
      <c r="LS186" s="97"/>
      <c r="LT186" s="97"/>
      <c r="LU186" s="97"/>
      <c r="LV186" s="97"/>
      <c r="LW186" s="97"/>
      <c r="LX186" s="97"/>
      <c r="LY186" s="97"/>
      <c r="LZ186" s="97"/>
      <c r="MA186" s="97"/>
      <c r="MB186" s="97"/>
      <c r="MC186" s="97"/>
      <c r="MD186" s="97"/>
      <c r="ME186" s="97"/>
      <c r="MF186" s="97"/>
      <c r="MG186" s="97"/>
      <c r="MH186" s="97"/>
      <c r="MI186" s="97"/>
      <c r="MJ186" s="97"/>
      <c r="MK186" s="97"/>
      <c r="ML186" s="97"/>
      <c r="MM186" s="97"/>
      <c r="MN186" s="97"/>
      <c r="MO186" s="97"/>
      <c r="MP186" s="97"/>
      <c r="MQ186" s="97"/>
      <c r="MR186" s="97"/>
      <c r="MS186" s="97"/>
      <c r="MT186" s="97"/>
      <c r="MU186" s="97"/>
      <c r="MV186" s="97"/>
      <c r="MW186" s="97"/>
      <c r="MX186" s="97"/>
      <c r="MY186" s="97"/>
      <c r="MZ186" s="97"/>
      <c r="NA186" s="97"/>
      <c r="NB186" s="97"/>
      <c r="NC186" s="97"/>
      <c r="ND186" s="97"/>
      <c r="NE186" s="97"/>
      <c r="NF186" s="97"/>
      <c r="NG186" s="97"/>
      <c r="NH186" s="97"/>
      <c r="NI186" s="97"/>
      <c r="NJ186" s="97"/>
      <c r="NK186" s="97"/>
      <c r="NL186" s="97"/>
      <c r="NM186" s="97"/>
      <c r="NN186" s="97"/>
      <c r="NO186" s="97"/>
      <c r="NP186" s="97"/>
      <c r="NQ186" s="97"/>
      <c r="NR186" s="97"/>
      <c r="NS186" s="97"/>
      <c r="NT186" s="97"/>
      <c r="NU186" s="97"/>
      <c r="NV186" s="97"/>
      <c r="NW186" s="97"/>
      <c r="NX186" s="97"/>
      <c r="NY186" s="97"/>
      <c r="NZ186" s="97"/>
      <c r="OA186" s="97"/>
      <c r="OB186" s="97"/>
      <c r="OC186" s="97"/>
      <c r="OD186" s="97"/>
      <c r="OE186" s="97"/>
      <c r="OF186" s="97"/>
      <c r="OG186" s="97"/>
      <c r="OH186" s="97"/>
      <c r="OI186" s="97"/>
      <c r="OJ186" s="97"/>
      <c r="OK186" s="97"/>
      <c r="OL186" s="97"/>
      <c r="OM186" s="97"/>
      <c r="ON186" s="97"/>
      <c r="OO186" s="97"/>
      <c r="OP186" s="97"/>
      <c r="OQ186" s="97"/>
      <c r="OR186" s="97"/>
      <c r="OS186" s="97"/>
      <c r="OT186" s="97"/>
      <c r="OU186" s="97"/>
      <c r="OV186" s="97"/>
      <c r="OW186" s="97"/>
      <c r="OX186" s="97"/>
      <c r="OY186" s="97"/>
      <c r="OZ186" s="97"/>
      <c r="PA186" s="97"/>
      <c r="PB186" s="97"/>
      <c r="PC186" s="97"/>
      <c r="PD186" s="97"/>
      <c r="PE186" s="97"/>
      <c r="PF186" s="97"/>
      <c r="PG186" s="97"/>
      <c r="PH186" s="97"/>
      <c r="PI186" s="97"/>
      <c r="PJ186" s="97"/>
      <c r="PK186" s="97"/>
      <c r="PL186" s="97"/>
      <c r="PM186" s="97"/>
      <c r="PN186" s="97"/>
      <c r="PO186" s="97"/>
      <c r="PP186" s="97"/>
      <c r="PQ186" s="97"/>
      <c r="PR186" s="97"/>
      <c r="PS186" s="97"/>
      <c r="PT186" s="97"/>
      <c r="PU186" s="97"/>
      <c r="PV186" s="97"/>
      <c r="PW186" s="97"/>
      <c r="PX186" s="97"/>
      <c r="PY186" s="97"/>
      <c r="PZ186" s="97"/>
      <c r="QA186" s="97"/>
      <c r="QB186" s="97"/>
      <c r="QC186" s="97"/>
      <c r="QD186" s="97"/>
      <c r="QE186" s="97"/>
      <c r="QF186" s="97"/>
      <c r="QG186" s="97"/>
      <c r="QH186" s="97"/>
      <c r="QI186" s="97"/>
      <c r="QJ186" s="97"/>
      <c r="QK186" s="97"/>
      <c r="QL186" s="97"/>
      <c r="QM186" s="97"/>
      <c r="QN186" s="97"/>
      <c r="QO186" s="97"/>
      <c r="QP186" s="97"/>
      <c r="QQ186" s="97"/>
      <c r="QR186" s="97"/>
      <c r="QS186" s="97"/>
      <c r="QT186" s="97"/>
      <c r="QU186" s="97"/>
      <c r="QV186" s="97"/>
      <c r="QW186" s="97"/>
      <c r="QX186" s="97"/>
      <c r="QY186" s="97"/>
      <c r="QZ186" s="97"/>
      <c r="RA186" s="97"/>
      <c r="RB186" s="97"/>
      <c r="RC186" s="97"/>
      <c r="RD186" s="97"/>
      <c r="RE186" s="97"/>
      <c r="RF186" s="97"/>
      <c r="RG186" s="97"/>
      <c r="RH186" s="97"/>
      <c r="RI186" s="97"/>
      <c r="RJ186" s="97"/>
      <c r="RK186" s="97"/>
      <c r="RL186" s="97"/>
      <c r="RM186" s="97"/>
      <c r="RN186" s="97"/>
      <c r="RO186" s="97"/>
      <c r="RP186" s="97"/>
      <c r="RQ186" s="97"/>
      <c r="RR186" s="97"/>
      <c r="RS186" s="97"/>
      <c r="RT186" s="97"/>
      <c r="RU186" s="97"/>
      <c r="RV186" s="97"/>
      <c r="RW186" s="97"/>
      <c r="RX186" s="97"/>
      <c r="RY186" s="97"/>
      <c r="RZ186" s="97"/>
      <c r="SA186" s="97"/>
      <c r="SB186" s="97"/>
      <c r="SC186" s="97"/>
      <c r="SD186" s="97"/>
      <c r="SE186" s="97"/>
      <c r="SF186" s="97"/>
      <c r="SG186" s="97"/>
      <c r="SH186" s="97"/>
      <c r="SI186" s="97"/>
      <c r="SJ186" s="97"/>
      <c r="SK186" s="97"/>
      <c r="SL186" s="97"/>
      <c r="SM186" s="97"/>
      <c r="SN186" s="97"/>
      <c r="SO186" s="97"/>
      <c r="SP186" s="97"/>
      <c r="SQ186" s="97"/>
      <c r="SR186" s="97"/>
      <c r="SS186" s="97"/>
      <c r="ST186" s="97"/>
      <c r="SU186" s="97"/>
      <c r="SV186" s="97"/>
      <c r="SW186" s="97"/>
      <c r="SX186" s="97"/>
      <c r="SY186" s="97"/>
      <c r="SZ186" s="97"/>
      <c r="TA186" s="97"/>
      <c r="TB186" s="97"/>
    </row>
    <row r="187" spans="1:522" s="1" customFormat="1" ht="18" customHeight="1" x14ac:dyDescent="0.2">
      <c r="A187" s="12"/>
      <c r="B187" s="11" t="s">
        <v>356</v>
      </c>
      <c r="C187" s="1">
        <v>9086</v>
      </c>
      <c r="E187" s="4" t="s">
        <v>355</v>
      </c>
      <c r="F187" s="1">
        <v>10171</v>
      </c>
      <c r="G187" s="9" t="s">
        <v>101</v>
      </c>
      <c r="H187" s="4" t="s">
        <v>152</v>
      </c>
      <c r="I187" s="1">
        <f>SUM(K187:TB187)</f>
        <v>0</v>
      </c>
      <c r="J187" s="12">
        <f>Tabuľka3[[#This Row],[Stĺpec9]]</f>
        <v>0</v>
      </c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7"/>
      <c r="DL187" s="97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97"/>
      <c r="EB187" s="97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  <c r="EO187" s="97"/>
      <c r="EP187" s="97"/>
      <c r="EQ187" s="97"/>
      <c r="ER187" s="97"/>
      <c r="ES187" s="97"/>
      <c r="ET187" s="97"/>
      <c r="EU187" s="97"/>
      <c r="EV187" s="97"/>
      <c r="EW187" s="97"/>
      <c r="EX187" s="97"/>
      <c r="EY187" s="97"/>
      <c r="EZ187" s="97"/>
      <c r="FA187" s="97"/>
      <c r="FB187" s="97"/>
      <c r="FC187" s="97"/>
      <c r="FD187" s="97"/>
      <c r="FE187" s="97"/>
      <c r="FF187" s="97"/>
      <c r="FG187" s="97"/>
      <c r="FH187" s="97"/>
      <c r="FI187" s="97"/>
      <c r="FJ187" s="97"/>
      <c r="FK187" s="97"/>
      <c r="FL187" s="97"/>
      <c r="FM187" s="97"/>
      <c r="FN187" s="97"/>
      <c r="FO187" s="97"/>
      <c r="FP187" s="97"/>
      <c r="FQ187" s="97"/>
      <c r="FR187" s="97"/>
      <c r="FS187" s="97"/>
      <c r="FT187" s="97"/>
      <c r="FU187" s="97"/>
      <c r="FV187" s="97"/>
      <c r="FW187" s="97"/>
      <c r="FX187" s="97"/>
      <c r="FY187" s="97"/>
      <c r="FZ187" s="97"/>
      <c r="GA187" s="97"/>
      <c r="GB187" s="97"/>
      <c r="GC187" s="97"/>
      <c r="GD187" s="97"/>
      <c r="GE187" s="97"/>
      <c r="GF187" s="97"/>
      <c r="GG187" s="97"/>
      <c r="GH187" s="97"/>
      <c r="GI187" s="97"/>
      <c r="GJ187" s="97"/>
      <c r="GK187" s="97"/>
      <c r="GL187" s="97"/>
      <c r="GM187" s="97"/>
      <c r="GN187" s="97"/>
      <c r="GO187" s="97"/>
      <c r="GP187" s="97"/>
      <c r="GQ187" s="97"/>
      <c r="GR187" s="97"/>
      <c r="GS187" s="97"/>
      <c r="GT187" s="97"/>
      <c r="GU187" s="97"/>
      <c r="GV187" s="97"/>
      <c r="GW187" s="97"/>
      <c r="GX187" s="97"/>
      <c r="GY187" s="97"/>
      <c r="GZ187" s="97"/>
      <c r="HA187" s="97"/>
      <c r="HB187" s="97"/>
      <c r="HC187" s="97"/>
      <c r="HD187" s="97"/>
      <c r="HE187" s="97"/>
      <c r="HF187" s="97"/>
      <c r="HG187" s="97"/>
      <c r="HH187" s="97"/>
      <c r="HI187" s="97"/>
      <c r="HJ187" s="97"/>
      <c r="HK187" s="97"/>
      <c r="HL187" s="97"/>
      <c r="HM187" s="97"/>
      <c r="HN187" s="97"/>
      <c r="HO187" s="97"/>
      <c r="HP187" s="97"/>
      <c r="HQ187" s="97"/>
      <c r="HR187" s="97"/>
      <c r="HS187" s="97"/>
      <c r="HT187" s="97"/>
      <c r="HU187" s="97"/>
      <c r="HV187" s="97"/>
      <c r="HW187" s="97"/>
      <c r="HX187" s="97"/>
      <c r="HY187" s="97"/>
      <c r="HZ187" s="97"/>
      <c r="IA187" s="97"/>
      <c r="IB187" s="97"/>
      <c r="IC187" s="97"/>
      <c r="ID187" s="97"/>
      <c r="IE187" s="97"/>
      <c r="IF187" s="97"/>
      <c r="IG187" s="97"/>
      <c r="IH187" s="97"/>
      <c r="II187" s="97"/>
      <c r="IJ187" s="97"/>
      <c r="IK187" s="97"/>
      <c r="IL187" s="97"/>
      <c r="IM187" s="97"/>
      <c r="IN187" s="97"/>
      <c r="IO187" s="97"/>
      <c r="IP187" s="97"/>
      <c r="IQ187" s="97"/>
      <c r="IR187" s="97"/>
      <c r="IS187" s="97"/>
      <c r="IT187" s="97"/>
      <c r="IU187" s="97"/>
      <c r="IV187" s="97"/>
      <c r="IW187" s="97"/>
      <c r="IX187" s="97"/>
      <c r="IY187" s="97"/>
      <c r="IZ187" s="97"/>
      <c r="JA187" s="97"/>
      <c r="JB187" s="97"/>
      <c r="JC187" s="97"/>
      <c r="JD187" s="97"/>
      <c r="JE187" s="97"/>
      <c r="JF187" s="97"/>
      <c r="JG187" s="97"/>
      <c r="JH187" s="97"/>
      <c r="JI187" s="97"/>
      <c r="JJ187" s="97"/>
      <c r="JK187" s="97"/>
      <c r="JL187" s="97"/>
      <c r="JM187" s="97"/>
      <c r="JN187" s="97"/>
      <c r="JO187" s="97"/>
      <c r="JP187" s="97"/>
      <c r="JQ187" s="97"/>
      <c r="JR187" s="97"/>
      <c r="JS187" s="97"/>
      <c r="JT187" s="97"/>
      <c r="JU187" s="97"/>
      <c r="JV187" s="97"/>
      <c r="JW187" s="97"/>
      <c r="JX187" s="97"/>
      <c r="JY187" s="97"/>
      <c r="JZ187" s="97"/>
      <c r="KA187" s="97"/>
      <c r="KB187" s="97"/>
      <c r="KC187" s="97"/>
      <c r="KD187" s="97"/>
      <c r="KE187" s="97"/>
      <c r="KF187" s="97"/>
      <c r="KG187" s="97"/>
      <c r="KH187" s="97"/>
      <c r="KI187" s="97"/>
      <c r="KJ187" s="97"/>
      <c r="KK187" s="97"/>
      <c r="KL187" s="97"/>
      <c r="KM187" s="97"/>
      <c r="KN187" s="97"/>
      <c r="KO187" s="97"/>
      <c r="KP187" s="97"/>
      <c r="KQ187" s="97"/>
      <c r="KR187" s="97"/>
      <c r="KS187" s="97"/>
      <c r="KT187" s="97"/>
      <c r="KU187" s="97"/>
      <c r="KV187" s="97"/>
      <c r="KW187" s="97"/>
      <c r="KX187" s="97"/>
      <c r="KY187" s="97"/>
      <c r="KZ187" s="97"/>
      <c r="LA187" s="97"/>
      <c r="LB187" s="97"/>
      <c r="LC187" s="97"/>
      <c r="LD187" s="97"/>
      <c r="LE187" s="97"/>
      <c r="LF187" s="97"/>
      <c r="LG187" s="97"/>
      <c r="LH187" s="97"/>
      <c r="LI187" s="97"/>
      <c r="LJ187" s="97"/>
      <c r="LK187" s="97"/>
      <c r="LL187" s="97"/>
      <c r="LM187" s="97"/>
      <c r="LN187" s="97"/>
      <c r="LO187" s="97"/>
      <c r="LP187" s="97"/>
      <c r="LQ187" s="97"/>
      <c r="LR187" s="97"/>
      <c r="LS187" s="97"/>
      <c r="LT187" s="97"/>
      <c r="LU187" s="97"/>
      <c r="LV187" s="97"/>
      <c r="LW187" s="97"/>
      <c r="LX187" s="97"/>
      <c r="LY187" s="97"/>
      <c r="LZ187" s="97"/>
      <c r="MA187" s="97"/>
      <c r="MB187" s="97"/>
      <c r="MC187" s="97"/>
      <c r="MD187" s="97"/>
      <c r="ME187" s="97"/>
      <c r="MF187" s="97"/>
      <c r="MG187" s="97"/>
      <c r="MH187" s="97"/>
      <c r="MI187" s="97"/>
      <c r="MJ187" s="97"/>
      <c r="MK187" s="97"/>
      <c r="ML187" s="97"/>
      <c r="MM187" s="97"/>
      <c r="MN187" s="97"/>
      <c r="MO187" s="97"/>
      <c r="MP187" s="97"/>
      <c r="MQ187" s="97"/>
      <c r="MR187" s="97"/>
      <c r="MS187" s="97"/>
      <c r="MT187" s="97"/>
      <c r="MU187" s="97"/>
      <c r="MV187" s="97"/>
      <c r="MW187" s="97"/>
      <c r="MX187" s="97"/>
      <c r="MY187" s="97"/>
      <c r="MZ187" s="97"/>
      <c r="NA187" s="97"/>
      <c r="NB187" s="97"/>
      <c r="NC187" s="97"/>
      <c r="ND187" s="97"/>
      <c r="NE187" s="97"/>
      <c r="NF187" s="97"/>
      <c r="NG187" s="97"/>
      <c r="NH187" s="97"/>
      <c r="NI187" s="97"/>
      <c r="NJ187" s="97"/>
      <c r="NK187" s="97"/>
      <c r="NL187" s="97"/>
      <c r="NM187" s="97"/>
      <c r="NN187" s="97"/>
      <c r="NO187" s="97"/>
      <c r="NP187" s="97"/>
      <c r="NQ187" s="97"/>
      <c r="NR187" s="97"/>
      <c r="NS187" s="97"/>
      <c r="NT187" s="97"/>
      <c r="NU187" s="97"/>
      <c r="NV187" s="97"/>
      <c r="NW187" s="97"/>
      <c r="NX187" s="97"/>
      <c r="NY187" s="97"/>
      <c r="NZ187" s="97"/>
      <c r="OA187" s="97"/>
      <c r="OB187" s="97"/>
      <c r="OC187" s="97"/>
      <c r="OD187" s="97"/>
      <c r="OE187" s="97"/>
      <c r="OF187" s="97"/>
      <c r="OG187" s="97"/>
      <c r="OH187" s="97"/>
      <c r="OI187" s="97"/>
      <c r="OJ187" s="97"/>
      <c r="OK187" s="97"/>
      <c r="OL187" s="97"/>
      <c r="OM187" s="97"/>
      <c r="ON187" s="97"/>
      <c r="OO187" s="97"/>
      <c r="OP187" s="97"/>
      <c r="OQ187" s="97"/>
      <c r="OR187" s="97"/>
      <c r="OS187" s="97"/>
      <c r="OT187" s="97"/>
      <c r="OU187" s="97"/>
      <c r="OV187" s="97"/>
      <c r="OW187" s="97"/>
      <c r="OX187" s="97"/>
      <c r="OY187" s="97"/>
      <c r="OZ187" s="97"/>
      <c r="PA187" s="97"/>
      <c r="PB187" s="97"/>
      <c r="PC187" s="97"/>
      <c r="PD187" s="97"/>
      <c r="PE187" s="97"/>
      <c r="PF187" s="97"/>
      <c r="PG187" s="97"/>
      <c r="PH187" s="97"/>
      <c r="PI187" s="97"/>
      <c r="PJ187" s="97"/>
      <c r="PK187" s="97"/>
      <c r="PL187" s="97"/>
      <c r="PM187" s="97"/>
      <c r="PN187" s="97"/>
      <c r="PO187" s="97"/>
      <c r="PP187" s="97"/>
      <c r="PQ187" s="97"/>
      <c r="PR187" s="97"/>
      <c r="PS187" s="97"/>
      <c r="PT187" s="97"/>
      <c r="PU187" s="97"/>
      <c r="PV187" s="97"/>
      <c r="PW187" s="97"/>
      <c r="PX187" s="97"/>
      <c r="PY187" s="97"/>
      <c r="PZ187" s="97"/>
      <c r="QA187" s="97"/>
      <c r="QB187" s="97"/>
      <c r="QC187" s="97"/>
      <c r="QD187" s="97"/>
      <c r="QE187" s="97"/>
      <c r="QF187" s="97"/>
      <c r="QG187" s="97"/>
      <c r="QH187" s="97"/>
      <c r="QI187" s="97"/>
      <c r="QJ187" s="97"/>
      <c r="QK187" s="97"/>
      <c r="QL187" s="97"/>
      <c r="QM187" s="97"/>
      <c r="QN187" s="97"/>
      <c r="QO187" s="97"/>
      <c r="QP187" s="97"/>
      <c r="QQ187" s="97"/>
      <c r="QR187" s="97"/>
      <c r="QS187" s="97"/>
      <c r="QT187" s="97"/>
      <c r="QU187" s="97"/>
      <c r="QV187" s="97"/>
      <c r="QW187" s="97"/>
      <c r="QX187" s="97"/>
      <c r="QY187" s="97"/>
      <c r="QZ187" s="97"/>
      <c r="RA187" s="97"/>
      <c r="RB187" s="97"/>
      <c r="RC187" s="97"/>
      <c r="RD187" s="97"/>
      <c r="RE187" s="97"/>
      <c r="RF187" s="97"/>
      <c r="RG187" s="97"/>
      <c r="RH187" s="97"/>
      <c r="RI187" s="97"/>
      <c r="RJ187" s="97"/>
      <c r="RK187" s="97"/>
      <c r="RL187" s="97"/>
      <c r="RM187" s="97"/>
      <c r="RN187" s="97"/>
      <c r="RO187" s="97"/>
      <c r="RP187" s="97"/>
      <c r="RQ187" s="97"/>
      <c r="RR187" s="97"/>
      <c r="RS187" s="97"/>
      <c r="RT187" s="97"/>
      <c r="RU187" s="97"/>
      <c r="RV187" s="97"/>
      <c r="RW187" s="97"/>
      <c r="RX187" s="97"/>
      <c r="RY187" s="97"/>
      <c r="RZ187" s="97"/>
      <c r="SA187" s="97"/>
      <c r="SB187" s="97"/>
      <c r="SC187" s="97"/>
      <c r="SD187" s="97"/>
      <c r="SE187" s="97"/>
      <c r="SF187" s="97"/>
      <c r="SG187" s="97"/>
      <c r="SH187" s="97"/>
      <c r="SI187" s="97"/>
      <c r="SJ187" s="97"/>
      <c r="SK187" s="97"/>
      <c r="SL187" s="97"/>
      <c r="SM187" s="97"/>
      <c r="SN187" s="97"/>
      <c r="SO187" s="97"/>
      <c r="SP187" s="97"/>
      <c r="SQ187" s="97"/>
      <c r="SR187" s="97"/>
      <c r="SS187" s="97"/>
      <c r="ST187" s="97"/>
      <c r="SU187" s="97"/>
      <c r="SV187" s="97"/>
      <c r="SW187" s="97"/>
      <c r="SX187" s="97"/>
      <c r="SY187" s="97"/>
      <c r="SZ187" s="97"/>
      <c r="TA187" s="97"/>
      <c r="TB187" s="97"/>
    </row>
    <row r="188" spans="1:522" s="1" customFormat="1" ht="18" customHeight="1" x14ac:dyDescent="0.2">
      <c r="A188" s="12"/>
      <c r="B188" s="11" t="s">
        <v>170</v>
      </c>
      <c r="C188" s="1">
        <v>12299</v>
      </c>
      <c r="D188" s="1">
        <v>2008</v>
      </c>
      <c r="E188" s="4" t="s">
        <v>169</v>
      </c>
      <c r="F188" s="1">
        <v>8995</v>
      </c>
      <c r="G188" s="9" t="s">
        <v>101</v>
      </c>
      <c r="H188" s="4" t="s">
        <v>171</v>
      </c>
      <c r="I188" s="1">
        <f t="shared" si="22"/>
        <v>0</v>
      </c>
      <c r="J188" s="12">
        <f>Tabuľka3[[#This Row],[Stĺpec9]]+I189</f>
        <v>0</v>
      </c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102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97"/>
      <c r="DQ188" s="97"/>
      <c r="DR188" s="97"/>
      <c r="DS188" s="97"/>
      <c r="DT188" s="97"/>
      <c r="DU188" s="97"/>
      <c r="DV188" s="97"/>
      <c r="DW188" s="97"/>
      <c r="DX188" s="97"/>
      <c r="DY188" s="97"/>
      <c r="DZ188" s="97"/>
      <c r="EA188" s="97"/>
      <c r="EB188" s="97"/>
      <c r="EC188" s="97"/>
      <c r="ED188" s="97"/>
      <c r="EE188" s="97"/>
      <c r="EF188" s="97"/>
      <c r="EG188" s="97"/>
      <c r="EH188" s="97"/>
      <c r="EI188" s="97"/>
      <c r="EJ188" s="97"/>
      <c r="EK188" s="97"/>
      <c r="EL188" s="97"/>
      <c r="EM188" s="97"/>
      <c r="EN188" s="97"/>
      <c r="EO188" s="97"/>
      <c r="EP188" s="97"/>
      <c r="EQ188" s="97"/>
      <c r="ER188" s="97"/>
      <c r="ES188" s="97"/>
      <c r="ET188" s="97"/>
      <c r="EU188" s="97"/>
      <c r="EV188" s="97"/>
      <c r="EW188" s="97"/>
      <c r="EX188" s="97"/>
      <c r="EY188" s="97"/>
      <c r="EZ188" s="97"/>
      <c r="FA188" s="97"/>
      <c r="FB188" s="97"/>
      <c r="FC188" s="97"/>
      <c r="FD188" s="97"/>
      <c r="FE188" s="97"/>
      <c r="FF188" s="97"/>
      <c r="FG188" s="97"/>
      <c r="FH188" s="97"/>
      <c r="FI188" s="97"/>
      <c r="FJ188" s="97"/>
      <c r="FK188" s="97"/>
      <c r="FL188" s="97"/>
      <c r="FM188" s="97"/>
      <c r="FN188" s="97"/>
      <c r="FO188" s="97"/>
      <c r="FP188" s="97"/>
      <c r="FQ188" s="97"/>
      <c r="FR188" s="97"/>
      <c r="FS188" s="97"/>
      <c r="FT188" s="97"/>
      <c r="FU188" s="97"/>
      <c r="FV188" s="97"/>
      <c r="FW188" s="97"/>
      <c r="FX188" s="97"/>
      <c r="FY188" s="97"/>
      <c r="FZ188" s="97"/>
      <c r="GA188" s="97"/>
      <c r="GB188" s="97"/>
      <c r="GC188" s="97"/>
      <c r="GD188" s="97"/>
      <c r="GE188" s="97"/>
      <c r="GF188" s="97"/>
      <c r="GG188" s="97"/>
      <c r="GH188" s="97"/>
      <c r="GI188" s="97"/>
      <c r="GJ188" s="97"/>
      <c r="GK188" s="97"/>
      <c r="GL188" s="97"/>
      <c r="GM188" s="97"/>
      <c r="GN188" s="97"/>
      <c r="GO188" s="97"/>
      <c r="GP188" s="97"/>
      <c r="GQ188" s="97"/>
      <c r="GR188" s="97"/>
      <c r="GS188" s="97"/>
      <c r="GT188" s="97"/>
      <c r="GU188" s="97"/>
      <c r="GV188" s="97"/>
      <c r="GW188" s="97"/>
      <c r="GX188" s="97"/>
      <c r="GY188" s="97"/>
      <c r="GZ188" s="97"/>
      <c r="HA188" s="97"/>
      <c r="HB188" s="97"/>
      <c r="HC188" s="97"/>
      <c r="HD188" s="97"/>
      <c r="HE188" s="97"/>
      <c r="HF188" s="97"/>
      <c r="HG188" s="97"/>
      <c r="HH188" s="97"/>
      <c r="HI188" s="97"/>
      <c r="HJ188" s="97"/>
      <c r="HK188" s="97"/>
      <c r="HL188" s="97"/>
      <c r="HM188" s="97"/>
      <c r="HN188" s="97"/>
      <c r="HO188" s="97"/>
      <c r="HP188" s="97"/>
      <c r="HQ188" s="97"/>
      <c r="HR188" s="97"/>
      <c r="HS188" s="97"/>
      <c r="HT188" s="97"/>
      <c r="HU188" s="97"/>
      <c r="HV188" s="97"/>
      <c r="HW188" s="97"/>
      <c r="HX188" s="97"/>
      <c r="HY188" s="97"/>
      <c r="HZ188" s="97"/>
      <c r="IA188" s="97"/>
      <c r="IB188" s="97"/>
      <c r="IC188" s="97"/>
      <c r="ID188" s="97"/>
      <c r="IE188" s="97"/>
      <c r="IF188" s="97"/>
      <c r="IG188" s="97"/>
      <c r="IH188" s="97"/>
      <c r="II188" s="97"/>
      <c r="IJ188" s="97"/>
      <c r="IK188" s="97"/>
      <c r="IL188" s="97"/>
      <c r="IM188" s="97"/>
      <c r="IN188" s="97"/>
      <c r="IO188" s="97"/>
      <c r="IP188" s="97"/>
      <c r="IQ188" s="97"/>
      <c r="IR188" s="97"/>
      <c r="IS188" s="97"/>
      <c r="IT188" s="97"/>
      <c r="IU188" s="97"/>
      <c r="IV188" s="97"/>
      <c r="IW188" s="97"/>
      <c r="IX188" s="97"/>
      <c r="IY188" s="97"/>
      <c r="IZ188" s="97"/>
      <c r="JA188" s="97"/>
      <c r="JB188" s="97"/>
      <c r="JC188" s="97"/>
      <c r="JD188" s="97"/>
      <c r="JE188" s="97"/>
      <c r="JF188" s="97"/>
      <c r="JG188" s="97"/>
      <c r="JH188" s="97"/>
      <c r="JI188" s="97"/>
      <c r="JJ188" s="97"/>
      <c r="JK188" s="97"/>
      <c r="JL188" s="97"/>
      <c r="JM188" s="97"/>
      <c r="JN188" s="97"/>
      <c r="JO188" s="97"/>
      <c r="JP188" s="97"/>
      <c r="JQ188" s="97"/>
      <c r="JR188" s="97"/>
      <c r="JS188" s="97"/>
      <c r="JT188" s="97"/>
      <c r="JU188" s="97"/>
      <c r="JV188" s="97"/>
      <c r="JW188" s="97"/>
      <c r="JX188" s="97"/>
      <c r="JY188" s="97"/>
      <c r="JZ188" s="97"/>
      <c r="KA188" s="97"/>
      <c r="KB188" s="97"/>
      <c r="KC188" s="97"/>
      <c r="KD188" s="97"/>
      <c r="KE188" s="97"/>
      <c r="KF188" s="97"/>
      <c r="KG188" s="97"/>
      <c r="KH188" s="97"/>
      <c r="KI188" s="97"/>
      <c r="KJ188" s="97"/>
      <c r="KK188" s="97"/>
      <c r="KL188" s="97"/>
      <c r="KM188" s="97"/>
      <c r="KN188" s="97"/>
      <c r="KO188" s="97"/>
      <c r="KP188" s="97"/>
      <c r="KQ188" s="97"/>
      <c r="KR188" s="97"/>
      <c r="KS188" s="102"/>
      <c r="KT188" s="97"/>
      <c r="KU188" s="97"/>
      <c r="KV188" s="97"/>
      <c r="KW188" s="97"/>
      <c r="KX188" s="97"/>
      <c r="KY188" s="97"/>
      <c r="KZ188" s="97"/>
      <c r="LA188" s="97"/>
      <c r="LB188" s="97"/>
      <c r="LC188" s="97"/>
      <c r="LD188" s="97"/>
      <c r="LE188" s="97"/>
      <c r="LF188" s="97"/>
      <c r="LG188" s="97"/>
      <c r="LH188" s="97"/>
      <c r="LI188" s="97"/>
      <c r="LJ188" s="97"/>
      <c r="LK188" s="97"/>
      <c r="LL188" s="97"/>
      <c r="LM188" s="97"/>
      <c r="LN188" s="97"/>
      <c r="LO188" s="97"/>
      <c r="LP188" s="97"/>
      <c r="LQ188" s="97"/>
      <c r="LR188" s="97"/>
      <c r="LS188" s="97"/>
      <c r="LT188" s="97"/>
      <c r="LU188" s="97"/>
      <c r="LV188" s="97"/>
      <c r="LW188" s="97"/>
      <c r="LX188" s="97"/>
      <c r="LY188" s="97"/>
      <c r="LZ188" s="97"/>
      <c r="MA188" s="97"/>
      <c r="MB188" s="97"/>
      <c r="MC188" s="97"/>
      <c r="MD188" s="97"/>
      <c r="ME188" s="97"/>
      <c r="MF188" s="97"/>
      <c r="MG188" s="97"/>
      <c r="MH188" s="97"/>
      <c r="MI188" s="97"/>
      <c r="MJ188" s="97"/>
      <c r="MK188" s="97"/>
      <c r="ML188" s="97"/>
      <c r="MM188" s="97"/>
      <c r="MN188" s="97"/>
      <c r="MO188" s="97"/>
      <c r="MP188" s="97"/>
      <c r="MQ188" s="97"/>
      <c r="MR188" s="97"/>
      <c r="MS188" s="97"/>
      <c r="MT188" s="97"/>
      <c r="MU188" s="97"/>
      <c r="MV188" s="97"/>
      <c r="MW188" s="97"/>
      <c r="MX188" s="97"/>
      <c r="MY188" s="97"/>
      <c r="MZ188" s="97"/>
      <c r="NA188" s="97"/>
      <c r="NB188" s="97"/>
      <c r="NC188" s="97"/>
      <c r="ND188" s="97"/>
      <c r="NE188" s="97"/>
      <c r="NF188" s="97"/>
      <c r="NG188" s="97"/>
      <c r="NH188" s="97"/>
      <c r="NI188" s="97"/>
      <c r="NJ188" s="97"/>
      <c r="NK188" s="97"/>
      <c r="NL188" s="97"/>
      <c r="NM188" s="97"/>
      <c r="NN188" s="97"/>
      <c r="NO188" s="97"/>
      <c r="NP188" s="97"/>
      <c r="NQ188" s="97"/>
      <c r="NR188" s="97"/>
      <c r="NS188" s="97"/>
      <c r="NT188" s="97"/>
      <c r="NU188" s="97"/>
      <c r="NV188" s="97"/>
      <c r="NW188" s="97"/>
      <c r="NX188" s="97"/>
      <c r="NY188" s="97"/>
      <c r="NZ188" s="97"/>
      <c r="OA188" s="97"/>
      <c r="OB188" s="97"/>
      <c r="OC188" s="97"/>
      <c r="OD188" s="97"/>
      <c r="OE188" s="97"/>
      <c r="OF188" s="97"/>
      <c r="OG188" s="97"/>
      <c r="OH188" s="97"/>
      <c r="OI188" s="97"/>
      <c r="OJ188" s="97"/>
      <c r="OK188" s="97"/>
      <c r="OL188" s="97"/>
      <c r="OM188" s="97"/>
      <c r="ON188" s="97"/>
      <c r="OO188" s="97"/>
      <c r="OP188" s="97"/>
      <c r="OQ188" s="97"/>
      <c r="OR188" s="97"/>
      <c r="OS188" s="97"/>
      <c r="OT188" s="97"/>
      <c r="OU188" s="97"/>
      <c r="OV188" s="97"/>
      <c r="OW188" s="97"/>
      <c r="OX188" s="97"/>
      <c r="OY188" s="97"/>
      <c r="OZ188" s="97"/>
      <c r="PA188" s="97"/>
      <c r="PB188" s="97"/>
      <c r="PC188" s="97"/>
      <c r="PD188" s="97"/>
      <c r="PE188" s="97"/>
      <c r="PF188" s="97"/>
      <c r="PG188" s="97"/>
      <c r="PH188" s="97"/>
      <c r="PI188" s="97"/>
      <c r="PJ188" s="97"/>
      <c r="PK188" s="97"/>
      <c r="PL188" s="97"/>
      <c r="PM188" s="97"/>
      <c r="PN188" s="97"/>
      <c r="PO188" s="97"/>
      <c r="PP188" s="97"/>
      <c r="PQ188" s="97"/>
      <c r="PR188" s="97"/>
      <c r="PS188" s="97"/>
      <c r="PT188" s="97"/>
      <c r="PU188" s="97"/>
      <c r="PV188" s="97"/>
      <c r="PW188" s="97"/>
      <c r="PX188" s="97"/>
      <c r="PY188" s="97"/>
      <c r="PZ188" s="97"/>
      <c r="QA188" s="97"/>
      <c r="QB188" s="97"/>
      <c r="QC188" s="97"/>
      <c r="QD188" s="97"/>
      <c r="QE188" s="97"/>
      <c r="QF188" s="97"/>
      <c r="QG188" s="97"/>
      <c r="QH188" s="97"/>
      <c r="QI188" s="97"/>
      <c r="QJ188" s="97"/>
      <c r="QK188" s="97"/>
      <c r="QL188" s="97"/>
      <c r="QM188" s="97"/>
      <c r="QN188" s="97"/>
      <c r="QO188" s="97"/>
      <c r="QP188" s="97"/>
      <c r="QQ188" s="97"/>
      <c r="QR188" s="97"/>
      <c r="QS188" s="97"/>
      <c r="QT188" s="97"/>
      <c r="QU188" s="97"/>
      <c r="QV188" s="97"/>
      <c r="QW188" s="97"/>
      <c r="QX188" s="97"/>
      <c r="QY188" s="97"/>
      <c r="QZ188" s="97"/>
      <c r="RA188" s="97"/>
      <c r="RB188" s="97"/>
      <c r="RC188" s="97"/>
      <c r="RD188" s="97"/>
      <c r="RE188" s="97"/>
      <c r="RF188" s="97"/>
      <c r="RG188" s="97"/>
      <c r="RH188" s="97"/>
      <c r="RI188" s="97"/>
      <c r="RJ188" s="97"/>
      <c r="RK188" s="97"/>
      <c r="RL188" s="97"/>
      <c r="RM188" s="97"/>
      <c r="RN188" s="97"/>
      <c r="RO188" s="97"/>
      <c r="RP188" s="97"/>
      <c r="RQ188" s="97"/>
      <c r="RR188" s="97"/>
      <c r="RS188" s="97"/>
      <c r="RT188" s="97"/>
      <c r="RU188" s="97"/>
      <c r="RV188" s="97"/>
      <c r="RW188" s="97"/>
      <c r="RX188" s="97"/>
      <c r="RY188" s="97"/>
      <c r="RZ188" s="97"/>
      <c r="SA188" s="97"/>
      <c r="SB188" s="97"/>
      <c r="SC188" s="97"/>
      <c r="SD188" s="97"/>
      <c r="SE188" s="97"/>
      <c r="SF188" s="97"/>
      <c r="SG188" s="97"/>
      <c r="SH188" s="97"/>
      <c r="SI188" s="97"/>
      <c r="SJ188" s="97"/>
      <c r="SK188" s="97"/>
      <c r="SL188" s="97"/>
      <c r="SM188" s="97"/>
      <c r="SN188" s="97"/>
      <c r="SO188" s="97"/>
      <c r="SP188" s="97"/>
      <c r="SQ188" s="97"/>
      <c r="SR188" s="97"/>
      <c r="SS188" s="97"/>
      <c r="ST188" s="97"/>
      <c r="SU188" s="97"/>
      <c r="SV188" s="97"/>
      <c r="SW188" s="97"/>
      <c r="SX188" s="97"/>
      <c r="SY188" s="97"/>
      <c r="SZ188" s="97"/>
      <c r="TA188" s="97"/>
      <c r="TB188" s="97"/>
    </row>
    <row r="189" spans="1:522" s="1" customFormat="1" ht="18" customHeight="1" x14ac:dyDescent="0.2">
      <c r="A189" s="12"/>
      <c r="B189" s="11"/>
      <c r="E189" s="4" t="s">
        <v>172</v>
      </c>
      <c r="F189" s="1">
        <v>9571</v>
      </c>
      <c r="G189" s="9" t="s">
        <v>101</v>
      </c>
      <c r="H189" s="4"/>
      <c r="I189" s="1">
        <f t="shared" si="22"/>
        <v>0</v>
      </c>
      <c r="J189" s="12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7"/>
      <c r="DL189" s="97"/>
      <c r="DM189" s="97"/>
      <c r="DN189" s="97"/>
      <c r="DO189" s="97"/>
      <c r="DP189" s="97"/>
      <c r="DQ189" s="97"/>
      <c r="DR189" s="97"/>
      <c r="DS189" s="97"/>
      <c r="DT189" s="97"/>
      <c r="DU189" s="97"/>
      <c r="DV189" s="97"/>
      <c r="DW189" s="97"/>
      <c r="DX189" s="97"/>
      <c r="DY189" s="97"/>
      <c r="DZ189" s="97"/>
      <c r="EA189" s="97"/>
      <c r="EB189" s="97"/>
      <c r="EC189" s="97"/>
      <c r="ED189" s="97"/>
      <c r="EE189" s="97"/>
      <c r="EF189" s="97"/>
      <c r="EG189" s="97"/>
      <c r="EH189" s="97"/>
      <c r="EI189" s="97"/>
      <c r="EJ189" s="97"/>
      <c r="EK189" s="97"/>
      <c r="EL189" s="97"/>
      <c r="EM189" s="97"/>
      <c r="EN189" s="97"/>
      <c r="EO189" s="97"/>
      <c r="EP189" s="97"/>
      <c r="EQ189" s="97"/>
      <c r="ER189" s="97"/>
      <c r="ES189" s="97"/>
      <c r="ET189" s="97"/>
      <c r="EU189" s="97"/>
      <c r="EV189" s="97"/>
      <c r="EW189" s="97"/>
      <c r="EX189" s="97"/>
      <c r="EY189" s="97"/>
      <c r="EZ189" s="97"/>
      <c r="FA189" s="97"/>
      <c r="FB189" s="97"/>
      <c r="FC189" s="97"/>
      <c r="FD189" s="97"/>
      <c r="FE189" s="97"/>
      <c r="FF189" s="97"/>
      <c r="FG189" s="97"/>
      <c r="FH189" s="97"/>
      <c r="FI189" s="97"/>
      <c r="FJ189" s="97"/>
      <c r="FK189" s="97"/>
      <c r="FL189" s="97"/>
      <c r="FM189" s="97"/>
      <c r="FN189" s="97"/>
      <c r="FO189" s="97"/>
      <c r="FP189" s="97"/>
      <c r="FQ189" s="97"/>
      <c r="FR189" s="97"/>
      <c r="FS189" s="97"/>
      <c r="FT189" s="97"/>
      <c r="FU189" s="97"/>
      <c r="FV189" s="97"/>
      <c r="FW189" s="97"/>
      <c r="FX189" s="97"/>
      <c r="FY189" s="97"/>
      <c r="FZ189" s="97"/>
      <c r="GA189" s="97"/>
      <c r="GB189" s="97"/>
      <c r="GC189" s="97"/>
      <c r="GD189" s="97"/>
      <c r="GE189" s="97"/>
      <c r="GF189" s="97"/>
      <c r="GG189" s="97"/>
      <c r="GH189" s="97"/>
      <c r="GI189" s="97"/>
      <c r="GJ189" s="97"/>
      <c r="GK189" s="97"/>
      <c r="GL189" s="97"/>
      <c r="GM189" s="97"/>
      <c r="GN189" s="97"/>
      <c r="GO189" s="97"/>
      <c r="GP189" s="97"/>
      <c r="GQ189" s="97"/>
      <c r="GR189" s="97"/>
      <c r="GS189" s="97"/>
      <c r="GT189" s="97"/>
      <c r="GU189" s="97"/>
      <c r="GV189" s="97"/>
      <c r="GW189" s="97"/>
      <c r="GX189" s="97"/>
      <c r="GY189" s="97"/>
      <c r="GZ189" s="97"/>
      <c r="HA189" s="97"/>
      <c r="HB189" s="97"/>
      <c r="HC189" s="97"/>
      <c r="HD189" s="97"/>
      <c r="HE189" s="97"/>
      <c r="HF189" s="97"/>
      <c r="HG189" s="97"/>
      <c r="HH189" s="97"/>
      <c r="HI189" s="97"/>
      <c r="HJ189" s="97"/>
      <c r="HK189" s="97"/>
      <c r="HL189" s="97"/>
      <c r="HM189" s="97"/>
      <c r="HN189" s="97"/>
      <c r="HO189" s="97"/>
      <c r="HP189" s="97"/>
      <c r="HQ189" s="97"/>
      <c r="HR189" s="97"/>
      <c r="HS189" s="97"/>
      <c r="HT189" s="97"/>
      <c r="HU189" s="97"/>
      <c r="HV189" s="97"/>
      <c r="HW189" s="97"/>
      <c r="HX189" s="97"/>
      <c r="HY189" s="97"/>
      <c r="HZ189" s="97"/>
      <c r="IA189" s="97"/>
      <c r="IB189" s="97"/>
      <c r="IC189" s="97"/>
      <c r="ID189" s="97"/>
      <c r="IE189" s="97"/>
      <c r="IF189" s="97"/>
      <c r="IG189" s="97"/>
      <c r="IH189" s="97"/>
      <c r="II189" s="97"/>
      <c r="IJ189" s="97"/>
      <c r="IK189" s="97"/>
      <c r="IL189" s="97"/>
      <c r="IM189" s="97"/>
      <c r="IN189" s="97"/>
      <c r="IO189" s="97"/>
      <c r="IP189" s="97"/>
      <c r="IQ189" s="97"/>
      <c r="IR189" s="97"/>
      <c r="IS189" s="97"/>
      <c r="IT189" s="97"/>
      <c r="IU189" s="97"/>
      <c r="IV189" s="97"/>
      <c r="IW189" s="97"/>
      <c r="IX189" s="97"/>
      <c r="IY189" s="97"/>
      <c r="IZ189" s="97"/>
      <c r="JA189" s="97"/>
      <c r="JB189" s="97"/>
      <c r="JC189" s="97"/>
      <c r="JD189" s="97"/>
      <c r="JE189" s="97"/>
      <c r="JF189" s="97"/>
      <c r="JG189" s="97"/>
      <c r="JH189" s="97"/>
      <c r="JI189" s="97"/>
      <c r="JJ189" s="97"/>
      <c r="JK189" s="97"/>
      <c r="JL189" s="97"/>
      <c r="JM189" s="97"/>
      <c r="JN189" s="97"/>
      <c r="JO189" s="97"/>
      <c r="JP189" s="97"/>
      <c r="JQ189" s="97"/>
      <c r="JR189" s="97"/>
      <c r="JS189" s="97"/>
      <c r="JT189" s="97"/>
      <c r="JU189" s="97"/>
      <c r="JV189" s="97"/>
      <c r="JW189" s="97"/>
      <c r="JX189" s="97"/>
      <c r="JY189" s="97"/>
      <c r="JZ189" s="97"/>
      <c r="KA189" s="97"/>
      <c r="KB189" s="97"/>
      <c r="KC189" s="97"/>
      <c r="KD189" s="97"/>
      <c r="KE189" s="97"/>
      <c r="KF189" s="97"/>
      <c r="KG189" s="97"/>
      <c r="KH189" s="97"/>
      <c r="KI189" s="97"/>
      <c r="KJ189" s="97"/>
      <c r="KK189" s="97"/>
      <c r="KL189" s="97"/>
      <c r="KM189" s="97"/>
      <c r="KN189" s="97"/>
      <c r="KO189" s="97"/>
      <c r="KP189" s="97"/>
      <c r="KQ189" s="97"/>
      <c r="KR189" s="97"/>
      <c r="KS189" s="102"/>
      <c r="KT189" s="97"/>
      <c r="KU189" s="97"/>
      <c r="KV189" s="97"/>
      <c r="KW189" s="97"/>
      <c r="KX189" s="97"/>
      <c r="KY189" s="97"/>
      <c r="KZ189" s="97"/>
      <c r="LA189" s="97"/>
      <c r="LB189" s="97"/>
      <c r="LC189" s="97"/>
      <c r="LD189" s="97"/>
      <c r="LE189" s="97"/>
      <c r="LF189" s="97"/>
      <c r="LG189" s="97"/>
      <c r="LH189" s="97"/>
      <c r="LI189" s="97"/>
      <c r="LJ189" s="97"/>
      <c r="LK189" s="97"/>
      <c r="LL189" s="97"/>
      <c r="LM189" s="97"/>
      <c r="LN189" s="97"/>
      <c r="LO189" s="97"/>
      <c r="LP189" s="97"/>
      <c r="LQ189" s="97"/>
      <c r="LR189" s="97"/>
      <c r="LS189" s="97"/>
      <c r="LT189" s="97"/>
      <c r="LU189" s="97"/>
      <c r="LV189" s="97"/>
      <c r="LW189" s="97"/>
      <c r="LX189" s="97"/>
      <c r="LY189" s="97"/>
      <c r="LZ189" s="97"/>
      <c r="MA189" s="97"/>
      <c r="MB189" s="97"/>
      <c r="MC189" s="97"/>
      <c r="MD189" s="97"/>
      <c r="ME189" s="97"/>
      <c r="MF189" s="97"/>
      <c r="MG189" s="97"/>
      <c r="MH189" s="97"/>
      <c r="MI189" s="97"/>
      <c r="MJ189" s="97"/>
      <c r="MK189" s="97"/>
      <c r="ML189" s="97"/>
      <c r="MM189" s="97"/>
      <c r="MN189" s="97"/>
      <c r="MO189" s="97"/>
      <c r="MP189" s="97"/>
      <c r="MQ189" s="97"/>
      <c r="MR189" s="97"/>
      <c r="MS189" s="97"/>
      <c r="MT189" s="97"/>
      <c r="MU189" s="97"/>
      <c r="MV189" s="97"/>
      <c r="MW189" s="97"/>
      <c r="MX189" s="97"/>
      <c r="MY189" s="97"/>
      <c r="MZ189" s="97"/>
      <c r="NA189" s="97"/>
      <c r="NB189" s="97"/>
      <c r="NC189" s="97"/>
      <c r="ND189" s="97"/>
      <c r="NE189" s="97"/>
      <c r="NF189" s="97"/>
      <c r="NG189" s="97"/>
      <c r="NH189" s="97"/>
      <c r="NI189" s="97"/>
      <c r="NJ189" s="97"/>
      <c r="NK189" s="97"/>
      <c r="NL189" s="97"/>
      <c r="NM189" s="97"/>
      <c r="NN189" s="97"/>
      <c r="NO189" s="97"/>
      <c r="NP189" s="97"/>
      <c r="NQ189" s="97"/>
      <c r="NR189" s="97"/>
      <c r="NS189" s="97"/>
      <c r="NT189" s="97"/>
      <c r="NU189" s="97"/>
      <c r="NV189" s="97"/>
      <c r="NW189" s="97"/>
      <c r="NX189" s="97"/>
      <c r="NY189" s="97"/>
      <c r="NZ189" s="97"/>
      <c r="OA189" s="97"/>
      <c r="OB189" s="97"/>
      <c r="OC189" s="97"/>
      <c r="OD189" s="97"/>
      <c r="OE189" s="97"/>
      <c r="OF189" s="97"/>
      <c r="OG189" s="97"/>
      <c r="OH189" s="97"/>
      <c r="OI189" s="97"/>
      <c r="OJ189" s="97"/>
      <c r="OK189" s="97"/>
      <c r="OL189" s="97"/>
      <c r="OM189" s="97"/>
      <c r="ON189" s="97"/>
      <c r="OO189" s="97"/>
      <c r="OP189" s="97"/>
      <c r="OQ189" s="97"/>
      <c r="OR189" s="97"/>
      <c r="OS189" s="97"/>
      <c r="OT189" s="97"/>
      <c r="OU189" s="97"/>
      <c r="OV189" s="97"/>
      <c r="OW189" s="97"/>
      <c r="OX189" s="97"/>
      <c r="OY189" s="97"/>
      <c r="OZ189" s="97"/>
      <c r="PA189" s="97"/>
      <c r="PB189" s="97"/>
      <c r="PC189" s="97"/>
      <c r="PD189" s="97"/>
      <c r="PE189" s="97"/>
      <c r="PF189" s="97"/>
      <c r="PG189" s="97"/>
      <c r="PH189" s="97"/>
      <c r="PI189" s="97"/>
      <c r="PJ189" s="97"/>
      <c r="PK189" s="97"/>
      <c r="PL189" s="97"/>
      <c r="PM189" s="97"/>
      <c r="PN189" s="97"/>
      <c r="PO189" s="97"/>
      <c r="PP189" s="97"/>
      <c r="PQ189" s="97"/>
      <c r="PR189" s="97"/>
      <c r="PS189" s="97"/>
      <c r="PT189" s="97"/>
      <c r="PU189" s="97"/>
      <c r="PV189" s="97"/>
      <c r="PW189" s="97"/>
      <c r="PX189" s="97"/>
      <c r="PY189" s="97"/>
      <c r="PZ189" s="97"/>
      <c r="QA189" s="97"/>
      <c r="QB189" s="97"/>
      <c r="QC189" s="97"/>
      <c r="QD189" s="97"/>
      <c r="QE189" s="97"/>
      <c r="QF189" s="97"/>
      <c r="QG189" s="97"/>
      <c r="QH189" s="97"/>
      <c r="QI189" s="97"/>
      <c r="QJ189" s="97"/>
      <c r="QK189" s="97"/>
      <c r="QL189" s="97"/>
      <c r="QM189" s="97"/>
      <c r="QN189" s="97"/>
      <c r="QO189" s="97"/>
      <c r="QP189" s="97"/>
      <c r="QQ189" s="97"/>
      <c r="QR189" s="97"/>
      <c r="QS189" s="97"/>
      <c r="QT189" s="97"/>
      <c r="QU189" s="97"/>
      <c r="QV189" s="97"/>
      <c r="QW189" s="97"/>
      <c r="QX189" s="97"/>
      <c r="QY189" s="97"/>
      <c r="QZ189" s="97"/>
      <c r="RA189" s="97"/>
      <c r="RB189" s="97"/>
      <c r="RC189" s="97"/>
      <c r="RD189" s="97"/>
      <c r="RE189" s="97"/>
      <c r="RF189" s="97"/>
      <c r="RG189" s="97"/>
      <c r="RH189" s="97"/>
      <c r="RI189" s="97"/>
      <c r="RJ189" s="97"/>
      <c r="RK189" s="97"/>
      <c r="RL189" s="97"/>
      <c r="RM189" s="97"/>
      <c r="RN189" s="97"/>
      <c r="RO189" s="97"/>
      <c r="RP189" s="97"/>
      <c r="RQ189" s="97"/>
      <c r="RR189" s="97"/>
      <c r="RS189" s="97"/>
      <c r="RT189" s="97"/>
      <c r="RU189" s="97"/>
      <c r="RV189" s="97"/>
      <c r="RW189" s="97"/>
      <c r="RX189" s="97"/>
      <c r="RY189" s="97"/>
      <c r="RZ189" s="97"/>
      <c r="SA189" s="97"/>
      <c r="SB189" s="97"/>
      <c r="SC189" s="97"/>
      <c r="SD189" s="97"/>
      <c r="SE189" s="97"/>
      <c r="SF189" s="97"/>
      <c r="SG189" s="97"/>
      <c r="SH189" s="97"/>
      <c r="SI189" s="97"/>
      <c r="SJ189" s="97"/>
      <c r="SK189" s="97"/>
      <c r="SL189" s="97"/>
      <c r="SM189" s="97"/>
      <c r="SN189" s="97"/>
      <c r="SO189" s="97"/>
      <c r="SP189" s="97"/>
      <c r="SQ189" s="97"/>
      <c r="SR189" s="97"/>
      <c r="SS189" s="97"/>
      <c r="ST189" s="97"/>
      <c r="SU189" s="97"/>
      <c r="SV189" s="97"/>
      <c r="SW189" s="97"/>
      <c r="SX189" s="97"/>
      <c r="SY189" s="97"/>
      <c r="SZ189" s="97"/>
      <c r="TA189" s="97"/>
      <c r="TB189" s="97"/>
    </row>
    <row r="190" spans="1:522" s="1" customFormat="1" ht="18" customHeight="1" x14ac:dyDescent="0.2">
      <c r="A190" s="12"/>
      <c r="B190" s="11" t="s">
        <v>191</v>
      </c>
      <c r="C190" s="1">
        <v>11542</v>
      </c>
      <c r="E190" s="4" t="s">
        <v>190</v>
      </c>
      <c r="F190" s="9">
        <v>5106</v>
      </c>
      <c r="G190" s="9" t="s">
        <v>98</v>
      </c>
      <c r="H190" s="4" t="s">
        <v>192</v>
      </c>
      <c r="I190" s="1">
        <f t="shared" si="22"/>
        <v>0</v>
      </c>
      <c r="J190" s="12">
        <f>Tabuľka3[[#This Row],[Stĺpec9]]</f>
        <v>0</v>
      </c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  <c r="EO190" s="97"/>
      <c r="EP190" s="97"/>
      <c r="EQ190" s="97"/>
      <c r="ER190" s="97"/>
      <c r="ES190" s="97"/>
      <c r="ET190" s="97"/>
      <c r="EU190" s="97"/>
      <c r="EV190" s="97"/>
      <c r="EW190" s="97"/>
      <c r="EX190" s="97"/>
      <c r="EY190" s="97"/>
      <c r="EZ190" s="97"/>
      <c r="FA190" s="97"/>
      <c r="FB190" s="97"/>
      <c r="FC190" s="97"/>
      <c r="FD190" s="97"/>
      <c r="FE190" s="97"/>
      <c r="FF190" s="97"/>
      <c r="FG190" s="97"/>
      <c r="FH190" s="97"/>
      <c r="FI190" s="97"/>
      <c r="FJ190" s="97"/>
      <c r="FK190" s="97"/>
      <c r="FL190" s="97"/>
      <c r="FM190" s="97"/>
      <c r="FN190" s="97"/>
      <c r="FO190" s="97"/>
      <c r="FP190" s="97"/>
      <c r="FQ190" s="97"/>
      <c r="FR190" s="97"/>
      <c r="FS190" s="97"/>
      <c r="FT190" s="97"/>
      <c r="FU190" s="97"/>
      <c r="FV190" s="97"/>
      <c r="FW190" s="97"/>
      <c r="FX190" s="97"/>
      <c r="FY190" s="97"/>
      <c r="FZ190" s="97"/>
      <c r="GA190" s="97"/>
      <c r="GB190" s="97"/>
      <c r="GC190" s="97"/>
      <c r="GD190" s="97"/>
      <c r="GE190" s="97"/>
      <c r="GF190" s="97"/>
      <c r="GG190" s="97"/>
      <c r="GH190" s="97"/>
      <c r="GI190" s="97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7"/>
      <c r="HI190" s="97"/>
      <c r="HJ190" s="97"/>
      <c r="HK190" s="97"/>
      <c r="HL190" s="97"/>
      <c r="HM190" s="97"/>
      <c r="HN190" s="97"/>
      <c r="HO190" s="97"/>
      <c r="HP190" s="97"/>
      <c r="HQ190" s="97"/>
      <c r="HR190" s="97"/>
      <c r="HS190" s="97"/>
      <c r="HT190" s="97"/>
      <c r="HU190" s="97"/>
      <c r="HV190" s="97"/>
      <c r="HW190" s="97"/>
      <c r="HX190" s="97"/>
      <c r="HY190" s="97"/>
      <c r="HZ190" s="97"/>
      <c r="IA190" s="97"/>
      <c r="IB190" s="97"/>
      <c r="IC190" s="97"/>
      <c r="ID190" s="97"/>
      <c r="IE190" s="97"/>
      <c r="IF190" s="97"/>
      <c r="IG190" s="97"/>
      <c r="IH190" s="97"/>
      <c r="II190" s="97"/>
      <c r="IJ190" s="97"/>
      <c r="IK190" s="97"/>
      <c r="IL190" s="97"/>
      <c r="IM190" s="97"/>
      <c r="IN190" s="97"/>
      <c r="IO190" s="97"/>
      <c r="IP190" s="97"/>
      <c r="IQ190" s="97"/>
      <c r="IR190" s="97"/>
      <c r="IS190" s="97"/>
      <c r="IT190" s="97"/>
      <c r="IU190" s="97"/>
      <c r="IV190" s="97"/>
      <c r="IW190" s="97"/>
      <c r="IX190" s="97"/>
      <c r="IY190" s="97"/>
      <c r="IZ190" s="97"/>
      <c r="JA190" s="97"/>
      <c r="JB190" s="97"/>
      <c r="JC190" s="97"/>
      <c r="JD190" s="97"/>
      <c r="JE190" s="97"/>
      <c r="JF190" s="97"/>
      <c r="JG190" s="97"/>
      <c r="JH190" s="97"/>
      <c r="JI190" s="97"/>
      <c r="JJ190" s="97"/>
      <c r="JK190" s="97"/>
      <c r="JL190" s="97"/>
      <c r="JM190" s="97"/>
      <c r="JN190" s="97"/>
      <c r="JO190" s="97"/>
      <c r="JP190" s="97"/>
      <c r="JQ190" s="97"/>
      <c r="JR190" s="97"/>
      <c r="JS190" s="97"/>
      <c r="JT190" s="97"/>
      <c r="JU190" s="97"/>
      <c r="JV190" s="97"/>
      <c r="JW190" s="97"/>
      <c r="JX190" s="97"/>
      <c r="JY190" s="97"/>
      <c r="JZ190" s="97"/>
      <c r="KA190" s="97"/>
      <c r="KB190" s="97"/>
      <c r="KC190" s="97"/>
      <c r="KD190" s="97"/>
      <c r="KE190" s="97"/>
      <c r="KF190" s="97"/>
      <c r="KG190" s="97"/>
      <c r="KH190" s="97"/>
      <c r="KI190" s="97"/>
      <c r="KJ190" s="97"/>
      <c r="KK190" s="97"/>
      <c r="KL190" s="97"/>
      <c r="KM190" s="97"/>
      <c r="KN190" s="97"/>
      <c r="KO190" s="97"/>
      <c r="KP190" s="97"/>
      <c r="KQ190" s="97"/>
      <c r="KR190" s="97"/>
      <c r="KS190" s="97"/>
      <c r="KT190" s="97"/>
      <c r="KU190" s="97"/>
      <c r="KV190" s="97"/>
      <c r="KW190" s="97"/>
      <c r="KX190" s="97"/>
      <c r="KY190" s="97"/>
      <c r="KZ190" s="97"/>
      <c r="LA190" s="97"/>
      <c r="LB190" s="97"/>
      <c r="LC190" s="97"/>
      <c r="LD190" s="97"/>
      <c r="LE190" s="97"/>
      <c r="LF190" s="97"/>
      <c r="LG190" s="97"/>
      <c r="LH190" s="97"/>
      <c r="LI190" s="97"/>
      <c r="LJ190" s="97"/>
      <c r="LK190" s="97"/>
      <c r="LL190" s="97"/>
      <c r="LM190" s="97"/>
      <c r="LN190" s="97"/>
      <c r="LO190" s="97"/>
      <c r="LP190" s="97"/>
      <c r="LQ190" s="97"/>
      <c r="LR190" s="97"/>
      <c r="LS190" s="97"/>
      <c r="LT190" s="97"/>
      <c r="LU190" s="97"/>
      <c r="LV190" s="97"/>
      <c r="LW190" s="97"/>
      <c r="LX190" s="97"/>
      <c r="LY190" s="97"/>
      <c r="LZ190" s="97"/>
      <c r="MA190" s="97"/>
      <c r="MB190" s="97"/>
      <c r="MC190" s="97"/>
      <c r="MD190" s="97"/>
      <c r="ME190" s="97"/>
      <c r="MF190" s="97"/>
      <c r="MG190" s="97"/>
      <c r="MH190" s="97"/>
      <c r="MI190" s="97"/>
      <c r="MJ190" s="97"/>
      <c r="MK190" s="97"/>
      <c r="ML190" s="97"/>
      <c r="MM190" s="97"/>
      <c r="MN190" s="97"/>
      <c r="MO190" s="97"/>
      <c r="MP190" s="97"/>
      <c r="MQ190" s="97"/>
      <c r="MR190" s="97"/>
      <c r="MS190" s="97"/>
      <c r="MT190" s="97"/>
      <c r="MU190" s="97"/>
      <c r="MV190" s="97"/>
      <c r="MW190" s="97"/>
      <c r="MX190" s="97"/>
      <c r="MY190" s="97"/>
      <c r="MZ190" s="97"/>
      <c r="NA190" s="97"/>
      <c r="NB190" s="97"/>
      <c r="NC190" s="97"/>
      <c r="ND190" s="97"/>
      <c r="NE190" s="97"/>
      <c r="NF190" s="97"/>
      <c r="NG190" s="97"/>
      <c r="NH190" s="97"/>
      <c r="NI190" s="97"/>
      <c r="NJ190" s="97"/>
      <c r="NK190" s="97"/>
      <c r="NL190" s="97"/>
      <c r="NM190" s="97"/>
      <c r="NN190" s="97"/>
      <c r="NO190" s="97"/>
      <c r="NP190" s="97"/>
      <c r="NQ190" s="97"/>
      <c r="NR190" s="97"/>
      <c r="NS190" s="97"/>
      <c r="NT190" s="97"/>
      <c r="NU190" s="97"/>
      <c r="NV190" s="97"/>
      <c r="NW190" s="97"/>
      <c r="NX190" s="97"/>
      <c r="NY190" s="97"/>
      <c r="NZ190" s="97"/>
      <c r="OA190" s="97"/>
      <c r="OB190" s="97"/>
      <c r="OC190" s="97"/>
      <c r="OD190" s="97"/>
      <c r="OE190" s="97"/>
      <c r="OF190" s="97"/>
      <c r="OG190" s="97"/>
      <c r="OH190" s="97"/>
      <c r="OI190" s="97"/>
      <c r="OJ190" s="97"/>
      <c r="OK190" s="97"/>
      <c r="OL190" s="97"/>
      <c r="OM190" s="97"/>
      <c r="ON190" s="97"/>
      <c r="OO190" s="97"/>
      <c r="OP190" s="97"/>
      <c r="OQ190" s="97"/>
      <c r="OR190" s="97"/>
      <c r="OS190" s="97"/>
      <c r="OT190" s="97"/>
      <c r="OU190" s="97"/>
      <c r="OV190" s="97"/>
      <c r="OW190" s="97"/>
      <c r="OX190" s="97"/>
      <c r="OY190" s="97"/>
      <c r="OZ190" s="97"/>
      <c r="PA190" s="97"/>
      <c r="PB190" s="97"/>
      <c r="PC190" s="97"/>
      <c r="PD190" s="97"/>
      <c r="PE190" s="97"/>
      <c r="PF190" s="97"/>
      <c r="PG190" s="97"/>
      <c r="PH190" s="97"/>
      <c r="PI190" s="97"/>
      <c r="PJ190" s="97"/>
      <c r="PK190" s="97"/>
      <c r="PL190" s="97"/>
      <c r="PM190" s="97"/>
      <c r="PN190" s="97"/>
      <c r="PO190" s="97"/>
      <c r="PP190" s="97"/>
      <c r="PQ190" s="97"/>
      <c r="PR190" s="97"/>
      <c r="PS190" s="97"/>
      <c r="PT190" s="97"/>
      <c r="PU190" s="97"/>
      <c r="PV190" s="97"/>
      <c r="PW190" s="97"/>
      <c r="PX190" s="97"/>
      <c r="PY190" s="97"/>
      <c r="PZ190" s="97"/>
      <c r="QA190" s="97"/>
      <c r="QB190" s="97"/>
      <c r="QC190" s="97"/>
      <c r="QD190" s="97"/>
      <c r="QE190" s="97"/>
      <c r="QF190" s="97"/>
      <c r="QG190" s="97"/>
      <c r="QH190" s="97"/>
      <c r="QI190" s="97"/>
      <c r="QJ190" s="97"/>
      <c r="QK190" s="97"/>
      <c r="QL190" s="97"/>
      <c r="QM190" s="97"/>
      <c r="QN190" s="97"/>
      <c r="QO190" s="97"/>
      <c r="QP190" s="97"/>
      <c r="QQ190" s="97"/>
      <c r="QR190" s="97"/>
      <c r="QS190" s="97"/>
      <c r="QT190" s="97"/>
      <c r="QU190" s="97"/>
      <c r="QV190" s="97"/>
      <c r="QW190" s="97"/>
      <c r="QX190" s="97"/>
      <c r="QY190" s="97"/>
      <c r="QZ190" s="97"/>
      <c r="RA190" s="97"/>
      <c r="RB190" s="97"/>
      <c r="RC190" s="97"/>
      <c r="RD190" s="97"/>
      <c r="RE190" s="97"/>
      <c r="RF190" s="97"/>
      <c r="RG190" s="97"/>
      <c r="RH190" s="97"/>
      <c r="RI190" s="97"/>
      <c r="RJ190" s="97"/>
      <c r="RK190" s="97"/>
      <c r="RL190" s="97"/>
      <c r="RM190" s="97"/>
      <c r="RN190" s="97"/>
      <c r="RO190" s="97"/>
      <c r="RP190" s="97"/>
      <c r="RQ190" s="97"/>
      <c r="RR190" s="97"/>
      <c r="RS190" s="97"/>
      <c r="RT190" s="97"/>
      <c r="RU190" s="97"/>
      <c r="RV190" s="97"/>
      <c r="RW190" s="97"/>
      <c r="RX190" s="97"/>
      <c r="RY190" s="97"/>
      <c r="RZ190" s="97"/>
      <c r="SA190" s="97"/>
      <c r="SB190" s="97"/>
      <c r="SC190" s="97"/>
      <c r="SD190" s="97"/>
      <c r="SE190" s="97"/>
      <c r="SF190" s="97"/>
      <c r="SG190" s="97"/>
      <c r="SH190" s="97"/>
      <c r="SI190" s="97"/>
      <c r="SJ190" s="97"/>
      <c r="SK190" s="97"/>
      <c r="SL190" s="97"/>
      <c r="SM190" s="97"/>
      <c r="SN190" s="97"/>
      <c r="SO190" s="97"/>
      <c r="SP190" s="97"/>
      <c r="SQ190" s="97"/>
      <c r="SR190" s="97"/>
      <c r="SS190" s="97"/>
      <c r="ST190" s="97"/>
      <c r="SU190" s="97"/>
      <c r="SV190" s="97"/>
      <c r="SW190" s="97"/>
      <c r="SX190" s="97"/>
      <c r="SY190" s="97"/>
      <c r="SZ190" s="97"/>
      <c r="TA190" s="97"/>
      <c r="TB190" s="97"/>
    </row>
    <row r="191" spans="1:522" s="1" customFormat="1" ht="18" customHeight="1" x14ac:dyDescent="0.2">
      <c r="A191" s="12"/>
      <c r="B191" s="11" t="s">
        <v>257</v>
      </c>
      <c r="C191" s="1">
        <v>12488</v>
      </c>
      <c r="D191" s="1">
        <v>2017</v>
      </c>
      <c r="E191" s="4" t="s">
        <v>256</v>
      </c>
      <c r="F191" s="9">
        <v>9513</v>
      </c>
      <c r="G191" s="9" t="s">
        <v>101</v>
      </c>
      <c r="H191" s="4" t="s">
        <v>59</v>
      </c>
      <c r="I191" s="1">
        <f>SUM(K191:TB191)</f>
        <v>0</v>
      </c>
      <c r="J191" s="12">
        <f>Tabuľka3[[#This Row],[Stĺpec9]]</f>
        <v>0</v>
      </c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  <c r="HS191" s="97"/>
      <c r="HT191" s="97"/>
      <c r="HU191" s="97"/>
      <c r="HV191" s="97"/>
      <c r="HW191" s="97"/>
      <c r="HX191" s="97"/>
      <c r="HY191" s="97"/>
      <c r="HZ191" s="97"/>
      <c r="IA191" s="97"/>
      <c r="IB191" s="97"/>
      <c r="IC191" s="97"/>
      <c r="ID191" s="97"/>
      <c r="IE191" s="97"/>
      <c r="IF191" s="97"/>
      <c r="IG191" s="97"/>
      <c r="IH191" s="97"/>
      <c r="II191" s="97"/>
      <c r="IJ191" s="97"/>
      <c r="IK191" s="97"/>
      <c r="IL191" s="97"/>
      <c r="IM191" s="97"/>
      <c r="IN191" s="97"/>
      <c r="IO191" s="97"/>
      <c r="IP191" s="97"/>
      <c r="IQ191" s="97"/>
      <c r="IR191" s="97"/>
      <c r="IS191" s="97"/>
      <c r="IT191" s="97"/>
      <c r="IU191" s="97"/>
      <c r="IV191" s="97"/>
      <c r="IW191" s="97"/>
      <c r="IX191" s="97"/>
      <c r="IY191" s="97"/>
      <c r="IZ191" s="97"/>
      <c r="JA191" s="97"/>
      <c r="JB191" s="97"/>
      <c r="JC191" s="97"/>
      <c r="JD191" s="97"/>
      <c r="JE191" s="97"/>
      <c r="JF191" s="97"/>
      <c r="JG191" s="97"/>
      <c r="JH191" s="97"/>
      <c r="JI191" s="97"/>
      <c r="JJ191" s="97"/>
      <c r="JK191" s="97"/>
      <c r="JL191" s="97"/>
      <c r="JM191" s="97"/>
      <c r="JN191" s="97"/>
      <c r="JO191" s="97"/>
      <c r="JP191" s="97"/>
      <c r="JQ191" s="97"/>
      <c r="JR191" s="97"/>
      <c r="JS191" s="97"/>
      <c r="JT191" s="97"/>
      <c r="JU191" s="97"/>
      <c r="JV191" s="97"/>
      <c r="JW191" s="97"/>
      <c r="JX191" s="97"/>
      <c r="JY191" s="97"/>
      <c r="JZ191" s="97"/>
      <c r="KA191" s="97"/>
      <c r="KB191" s="97"/>
      <c r="KC191" s="97"/>
      <c r="KD191" s="97"/>
      <c r="KE191" s="97"/>
      <c r="KF191" s="97"/>
      <c r="KG191" s="97"/>
      <c r="KH191" s="97"/>
      <c r="KI191" s="97"/>
      <c r="KJ191" s="97"/>
      <c r="KK191" s="97"/>
      <c r="KL191" s="97"/>
      <c r="KM191" s="97"/>
      <c r="KN191" s="97"/>
      <c r="KO191" s="97"/>
      <c r="KP191" s="97"/>
      <c r="KQ191" s="97"/>
      <c r="KR191" s="97"/>
      <c r="KS191" s="97"/>
      <c r="KT191" s="97"/>
      <c r="KU191" s="97"/>
      <c r="KV191" s="97"/>
      <c r="KW191" s="97"/>
      <c r="KX191" s="97"/>
      <c r="KY191" s="97"/>
      <c r="KZ191" s="97"/>
      <c r="LA191" s="97"/>
      <c r="LB191" s="97"/>
      <c r="LC191" s="97"/>
      <c r="LD191" s="97"/>
      <c r="LE191" s="97"/>
      <c r="LF191" s="97"/>
      <c r="LG191" s="97"/>
      <c r="LH191" s="97"/>
      <c r="LI191" s="97"/>
      <c r="LJ191" s="102"/>
      <c r="LK191" s="97"/>
      <c r="LL191" s="97"/>
      <c r="LM191" s="97"/>
      <c r="LN191" s="97"/>
      <c r="LO191" s="97"/>
      <c r="LP191" s="97"/>
      <c r="LQ191" s="97"/>
      <c r="LR191" s="97"/>
      <c r="LS191" s="97"/>
      <c r="LT191" s="97"/>
      <c r="LU191" s="97"/>
      <c r="LV191" s="97"/>
      <c r="LW191" s="97"/>
      <c r="LX191" s="97"/>
      <c r="LY191" s="97"/>
      <c r="LZ191" s="97"/>
      <c r="MA191" s="97"/>
      <c r="MB191" s="97"/>
      <c r="MC191" s="97"/>
      <c r="MD191" s="97"/>
      <c r="ME191" s="97"/>
      <c r="MF191" s="97"/>
      <c r="MG191" s="97"/>
      <c r="MH191" s="97"/>
      <c r="MI191" s="97"/>
      <c r="MJ191" s="97"/>
      <c r="MK191" s="97"/>
      <c r="ML191" s="97"/>
      <c r="MM191" s="97"/>
      <c r="MN191" s="97"/>
      <c r="MO191" s="97"/>
      <c r="MP191" s="97"/>
      <c r="MQ191" s="97"/>
      <c r="MR191" s="97"/>
      <c r="MS191" s="97"/>
      <c r="MT191" s="97"/>
      <c r="MU191" s="97"/>
      <c r="MV191" s="97"/>
      <c r="MW191" s="97"/>
      <c r="MX191" s="97"/>
      <c r="MY191" s="97"/>
      <c r="MZ191" s="97"/>
      <c r="NA191" s="97"/>
      <c r="NB191" s="97"/>
      <c r="NC191" s="97"/>
      <c r="ND191" s="97"/>
      <c r="NE191" s="97"/>
      <c r="NF191" s="97"/>
      <c r="NG191" s="97"/>
      <c r="NH191" s="97"/>
      <c r="NI191" s="97"/>
      <c r="NJ191" s="97"/>
      <c r="NK191" s="97"/>
      <c r="NL191" s="97"/>
      <c r="NM191" s="97"/>
      <c r="NN191" s="97"/>
      <c r="NO191" s="97"/>
      <c r="NP191" s="97"/>
      <c r="NQ191" s="97"/>
      <c r="NR191" s="102"/>
      <c r="NS191" s="97"/>
      <c r="NT191" s="97"/>
      <c r="NU191" s="97"/>
      <c r="NV191" s="97"/>
      <c r="NW191" s="97"/>
      <c r="NX191" s="97"/>
      <c r="NY191" s="97"/>
      <c r="NZ191" s="97"/>
      <c r="OA191" s="97"/>
      <c r="OB191" s="97"/>
      <c r="OC191" s="97"/>
      <c r="OD191" s="97"/>
      <c r="OE191" s="97"/>
      <c r="OF191" s="97"/>
      <c r="OG191" s="97"/>
      <c r="OH191" s="97"/>
      <c r="OI191" s="97"/>
      <c r="OJ191" s="97"/>
      <c r="OK191" s="97"/>
      <c r="OL191" s="97"/>
      <c r="OM191" s="97"/>
      <c r="ON191" s="97"/>
      <c r="OO191" s="97"/>
      <c r="OP191" s="97"/>
      <c r="OQ191" s="97"/>
      <c r="OR191" s="97"/>
      <c r="OS191" s="97"/>
      <c r="OT191" s="97"/>
      <c r="OU191" s="97"/>
      <c r="OV191" s="97"/>
      <c r="OW191" s="97"/>
      <c r="OX191" s="97"/>
      <c r="OY191" s="97"/>
      <c r="OZ191" s="97"/>
      <c r="PA191" s="97"/>
      <c r="PB191" s="97"/>
      <c r="PC191" s="97"/>
      <c r="PD191" s="97"/>
      <c r="PE191" s="97"/>
      <c r="PF191" s="97"/>
      <c r="PG191" s="97"/>
      <c r="PH191" s="97"/>
      <c r="PI191" s="97"/>
      <c r="PJ191" s="97"/>
      <c r="PK191" s="97"/>
      <c r="PL191" s="97"/>
      <c r="PM191" s="97"/>
      <c r="PN191" s="97"/>
      <c r="PO191" s="97"/>
      <c r="PP191" s="97"/>
      <c r="PQ191" s="97"/>
      <c r="PR191" s="97"/>
      <c r="PS191" s="97"/>
      <c r="PT191" s="97"/>
      <c r="PU191" s="97"/>
      <c r="PV191" s="102"/>
      <c r="PW191" s="97"/>
      <c r="PX191" s="97"/>
      <c r="PY191" s="97"/>
      <c r="PZ191" s="97"/>
      <c r="QA191" s="97"/>
      <c r="QB191" s="97"/>
      <c r="QC191" s="97"/>
      <c r="QD191" s="97"/>
      <c r="QE191" s="97"/>
      <c r="QF191" s="97"/>
      <c r="QG191" s="97"/>
      <c r="QH191" s="97"/>
      <c r="QI191" s="97"/>
      <c r="QJ191" s="97"/>
      <c r="QK191" s="97"/>
      <c r="QL191" s="97"/>
      <c r="QM191" s="97"/>
      <c r="QN191" s="97"/>
      <c r="QO191" s="97"/>
      <c r="QP191" s="97"/>
      <c r="QQ191" s="97"/>
      <c r="QR191" s="97"/>
      <c r="QS191" s="97"/>
      <c r="QT191" s="97"/>
      <c r="QU191" s="97"/>
      <c r="QV191" s="97"/>
      <c r="QW191" s="97"/>
      <c r="QX191" s="97"/>
      <c r="QY191" s="97"/>
      <c r="QZ191" s="97"/>
      <c r="RA191" s="97"/>
      <c r="RB191" s="97"/>
      <c r="RC191" s="97"/>
      <c r="RD191" s="97"/>
      <c r="RE191" s="97"/>
      <c r="RF191" s="97"/>
      <c r="RG191" s="97"/>
      <c r="RH191" s="97"/>
      <c r="RI191" s="97"/>
      <c r="RJ191" s="97"/>
      <c r="RK191" s="97"/>
      <c r="RL191" s="97"/>
      <c r="RM191" s="97"/>
      <c r="RN191" s="97"/>
      <c r="RO191" s="97"/>
      <c r="RP191" s="97"/>
      <c r="RQ191" s="97"/>
      <c r="RR191" s="97"/>
      <c r="RS191" s="97"/>
      <c r="RT191" s="97"/>
      <c r="RU191" s="97"/>
      <c r="RV191" s="97"/>
      <c r="RW191" s="97"/>
      <c r="RX191" s="97"/>
      <c r="RY191" s="97"/>
      <c r="RZ191" s="97"/>
      <c r="SA191" s="97"/>
      <c r="SB191" s="97"/>
      <c r="SC191" s="97"/>
      <c r="SD191" s="97"/>
      <c r="SE191" s="97"/>
      <c r="SF191" s="97"/>
      <c r="SG191" s="97"/>
      <c r="SH191" s="97"/>
      <c r="SI191" s="97"/>
      <c r="SJ191" s="97"/>
      <c r="SK191" s="97"/>
      <c r="SL191" s="97"/>
      <c r="SM191" s="97"/>
      <c r="SN191" s="97"/>
      <c r="SO191" s="97"/>
      <c r="SP191" s="97"/>
      <c r="SQ191" s="97"/>
      <c r="SR191" s="97"/>
      <c r="SS191" s="97"/>
      <c r="ST191" s="97"/>
      <c r="SU191" s="97"/>
      <c r="SV191" s="97"/>
      <c r="SW191" s="97"/>
      <c r="SX191" s="97"/>
      <c r="SY191" s="97"/>
      <c r="SZ191" s="97"/>
      <c r="TA191" s="97"/>
      <c r="TB191" s="97"/>
    </row>
    <row r="192" spans="1:522" s="1" customFormat="1" ht="18" customHeight="1" x14ac:dyDescent="0.2">
      <c r="A192" s="12"/>
      <c r="B192" s="11" t="s">
        <v>342</v>
      </c>
      <c r="C192" s="1">
        <v>12604</v>
      </c>
      <c r="E192" s="4" t="s">
        <v>17</v>
      </c>
      <c r="F192" s="9" t="s">
        <v>18</v>
      </c>
      <c r="G192" s="9" t="s">
        <v>98</v>
      </c>
      <c r="H192" s="4" t="s">
        <v>19</v>
      </c>
      <c r="I192" s="1">
        <f t="shared" si="22"/>
        <v>0</v>
      </c>
      <c r="J192" s="12">
        <f>Tabuľka3[[#This Row],[Stĺpec9]]+I193</f>
        <v>0</v>
      </c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7"/>
      <c r="GB192" s="97"/>
      <c r="GC192" s="97"/>
      <c r="GD192" s="97"/>
      <c r="GE192" s="97"/>
      <c r="GF192" s="97"/>
      <c r="GG192" s="97"/>
      <c r="GH192" s="97"/>
      <c r="GI192" s="97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7"/>
      <c r="HI192" s="97"/>
      <c r="HJ192" s="97"/>
      <c r="HK192" s="97"/>
      <c r="HL192" s="97"/>
      <c r="HM192" s="97"/>
      <c r="HN192" s="97"/>
      <c r="HO192" s="97"/>
      <c r="HP192" s="97"/>
      <c r="HQ192" s="97"/>
      <c r="HR192" s="97"/>
      <c r="HS192" s="97"/>
      <c r="HT192" s="97"/>
      <c r="HU192" s="97"/>
      <c r="HV192" s="97"/>
      <c r="HW192" s="97"/>
      <c r="HX192" s="97"/>
      <c r="HY192" s="97"/>
      <c r="HZ192" s="97"/>
      <c r="IA192" s="97"/>
      <c r="IB192" s="97"/>
      <c r="IC192" s="97"/>
      <c r="ID192" s="97"/>
      <c r="IE192" s="97"/>
      <c r="IF192" s="97"/>
      <c r="IG192" s="97"/>
      <c r="IH192" s="97"/>
      <c r="II192" s="97"/>
      <c r="IJ192" s="97"/>
      <c r="IK192" s="97"/>
      <c r="IL192" s="97"/>
      <c r="IM192" s="97"/>
      <c r="IN192" s="97"/>
      <c r="IO192" s="97"/>
      <c r="IP192" s="97"/>
      <c r="IQ192" s="97"/>
      <c r="IR192" s="97"/>
      <c r="IS192" s="97"/>
      <c r="IT192" s="97"/>
      <c r="IU192" s="97"/>
      <c r="IV192" s="97"/>
      <c r="IW192" s="97"/>
      <c r="IX192" s="97"/>
      <c r="IY192" s="97"/>
      <c r="IZ192" s="97"/>
      <c r="JA192" s="97"/>
      <c r="JB192" s="97"/>
      <c r="JC192" s="97"/>
      <c r="JD192" s="97"/>
      <c r="JE192" s="97"/>
      <c r="JF192" s="97"/>
      <c r="JG192" s="97"/>
      <c r="JH192" s="97"/>
      <c r="JI192" s="97"/>
      <c r="JJ192" s="97"/>
      <c r="JK192" s="97"/>
      <c r="JL192" s="97"/>
      <c r="JM192" s="97"/>
      <c r="JN192" s="97"/>
      <c r="JO192" s="97"/>
      <c r="JP192" s="97"/>
      <c r="JQ192" s="97"/>
      <c r="JR192" s="97"/>
      <c r="JS192" s="97"/>
      <c r="JT192" s="97"/>
      <c r="JU192" s="97"/>
      <c r="JV192" s="97"/>
      <c r="JW192" s="97"/>
      <c r="JX192" s="97"/>
      <c r="JY192" s="97"/>
      <c r="JZ192" s="97"/>
      <c r="KA192" s="97"/>
      <c r="KB192" s="97"/>
      <c r="KC192" s="97"/>
      <c r="KD192" s="97"/>
      <c r="KE192" s="97"/>
      <c r="KF192" s="97"/>
      <c r="KG192" s="97"/>
      <c r="KH192" s="97"/>
      <c r="KI192" s="97"/>
      <c r="KJ192" s="97"/>
      <c r="KK192" s="97"/>
      <c r="KL192" s="97"/>
      <c r="KM192" s="97"/>
      <c r="KN192" s="97"/>
      <c r="KO192" s="97"/>
      <c r="KP192" s="97"/>
      <c r="KQ192" s="97"/>
      <c r="KR192" s="97"/>
      <c r="KS192" s="97"/>
      <c r="KT192" s="97"/>
      <c r="KU192" s="97"/>
      <c r="KV192" s="97"/>
      <c r="KW192" s="97"/>
      <c r="KX192" s="97"/>
      <c r="KY192" s="97"/>
      <c r="KZ192" s="97"/>
      <c r="LA192" s="97"/>
      <c r="LB192" s="97"/>
      <c r="LC192" s="97"/>
      <c r="LD192" s="97"/>
      <c r="LE192" s="97"/>
      <c r="LF192" s="97"/>
      <c r="LG192" s="97"/>
      <c r="LH192" s="97"/>
      <c r="LI192" s="97"/>
      <c r="LJ192" s="97"/>
      <c r="LK192" s="97"/>
      <c r="LL192" s="97"/>
      <c r="LM192" s="97"/>
      <c r="LN192" s="97"/>
      <c r="LO192" s="97"/>
      <c r="LP192" s="97"/>
      <c r="LQ192" s="97"/>
      <c r="LR192" s="97"/>
      <c r="LS192" s="97"/>
      <c r="LT192" s="97"/>
      <c r="LU192" s="97"/>
      <c r="LV192" s="97"/>
      <c r="LW192" s="97"/>
      <c r="LX192" s="97"/>
      <c r="LY192" s="97"/>
      <c r="LZ192" s="97"/>
      <c r="MA192" s="97"/>
      <c r="MB192" s="97"/>
      <c r="MC192" s="97"/>
      <c r="MD192" s="97"/>
      <c r="ME192" s="97"/>
      <c r="MF192" s="97"/>
      <c r="MG192" s="97"/>
      <c r="MH192" s="97"/>
      <c r="MI192" s="97"/>
      <c r="MJ192" s="97"/>
      <c r="MK192" s="97"/>
      <c r="ML192" s="97"/>
      <c r="MM192" s="97"/>
      <c r="MN192" s="97"/>
      <c r="MO192" s="97"/>
      <c r="MP192" s="97"/>
      <c r="MQ192" s="97"/>
      <c r="MR192" s="97"/>
      <c r="MS192" s="97"/>
      <c r="MT192" s="97"/>
      <c r="MU192" s="97"/>
      <c r="MV192" s="97"/>
      <c r="MW192" s="97"/>
      <c r="MX192" s="97"/>
      <c r="MY192" s="97"/>
      <c r="MZ192" s="97"/>
      <c r="NA192" s="97"/>
      <c r="NB192" s="97"/>
      <c r="NC192" s="97"/>
      <c r="ND192" s="97"/>
      <c r="NE192" s="97"/>
      <c r="NF192" s="97"/>
      <c r="NG192" s="97"/>
      <c r="NH192" s="97"/>
      <c r="NI192" s="97"/>
      <c r="NJ192" s="97"/>
      <c r="NK192" s="97"/>
      <c r="NL192" s="97"/>
      <c r="NM192" s="97"/>
      <c r="NN192" s="97"/>
      <c r="NO192" s="97"/>
      <c r="NP192" s="97"/>
      <c r="NQ192" s="97"/>
      <c r="NR192" s="97"/>
      <c r="NS192" s="97"/>
      <c r="NT192" s="97"/>
      <c r="NU192" s="97"/>
      <c r="NV192" s="97"/>
      <c r="NW192" s="97"/>
      <c r="NX192" s="97"/>
      <c r="NY192" s="97"/>
      <c r="NZ192" s="97"/>
      <c r="OA192" s="97"/>
      <c r="OB192" s="97"/>
      <c r="OC192" s="97"/>
      <c r="OD192" s="97"/>
      <c r="OE192" s="97"/>
      <c r="OF192" s="97"/>
      <c r="OG192" s="97"/>
      <c r="OH192" s="97"/>
      <c r="OI192" s="97"/>
      <c r="OJ192" s="97"/>
      <c r="OK192" s="97"/>
      <c r="OL192" s="97"/>
      <c r="OM192" s="97"/>
      <c r="ON192" s="97"/>
      <c r="OO192" s="97"/>
      <c r="OP192" s="97"/>
      <c r="OQ192" s="97"/>
      <c r="OR192" s="97"/>
      <c r="OS192" s="97"/>
      <c r="OT192" s="97"/>
      <c r="OU192" s="97"/>
      <c r="OV192" s="97"/>
      <c r="OW192" s="97"/>
      <c r="OX192" s="97"/>
      <c r="OY192" s="97"/>
      <c r="OZ192" s="97"/>
      <c r="PA192" s="97"/>
      <c r="PB192" s="97"/>
      <c r="PC192" s="97"/>
      <c r="PD192" s="97"/>
      <c r="PE192" s="97"/>
      <c r="PF192" s="97"/>
      <c r="PG192" s="97"/>
      <c r="PH192" s="97"/>
      <c r="PI192" s="97"/>
      <c r="PJ192" s="97"/>
      <c r="PK192" s="97"/>
      <c r="PL192" s="97"/>
      <c r="PM192" s="97"/>
      <c r="PN192" s="97"/>
      <c r="PO192" s="97"/>
      <c r="PP192" s="97"/>
      <c r="PQ192" s="97"/>
      <c r="PR192" s="97"/>
      <c r="PS192" s="97"/>
      <c r="PT192" s="97"/>
      <c r="PU192" s="97"/>
      <c r="PV192" s="97"/>
      <c r="PW192" s="97"/>
      <c r="PX192" s="97"/>
      <c r="PY192" s="97"/>
      <c r="PZ192" s="97"/>
      <c r="QA192" s="97"/>
      <c r="QB192" s="97"/>
      <c r="QC192" s="97"/>
      <c r="QD192" s="97"/>
      <c r="QE192" s="97"/>
      <c r="QF192" s="97"/>
      <c r="QG192" s="97"/>
      <c r="QH192" s="97"/>
      <c r="QI192" s="97"/>
      <c r="QJ192" s="97"/>
      <c r="QK192" s="97"/>
      <c r="QL192" s="97"/>
      <c r="QM192" s="97"/>
      <c r="QN192" s="97"/>
      <c r="QO192" s="97"/>
      <c r="QP192" s="97"/>
      <c r="QQ192" s="97"/>
      <c r="QR192" s="97"/>
      <c r="QS192" s="97"/>
      <c r="QT192" s="97"/>
      <c r="QU192" s="97"/>
      <c r="QV192" s="97"/>
      <c r="QW192" s="97"/>
      <c r="QX192" s="97"/>
      <c r="QY192" s="97"/>
      <c r="QZ192" s="97"/>
      <c r="RA192" s="97"/>
      <c r="RB192" s="97"/>
      <c r="RC192" s="97"/>
      <c r="RD192" s="97"/>
      <c r="RE192" s="97"/>
      <c r="RF192" s="97"/>
      <c r="RG192" s="97"/>
      <c r="RH192" s="97"/>
      <c r="RI192" s="97"/>
      <c r="RJ192" s="97"/>
      <c r="RK192" s="97"/>
      <c r="RL192" s="97"/>
      <c r="RM192" s="97"/>
      <c r="RN192" s="97"/>
      <c r="RO192" s="97"/>
      <c r="RP192" s="97"/>
      <c r="RQ192" s="97"/>
      <c r="RR192" s="97"/>
      <c r="RS192" s="97"/>
      <c r="RT192" s="97"/>
      <c r="RU192" s="97"/>
      <c r="RV192" s="97"/>
      <c r="RW192" s="97"/>
      <c r="RX192" s="97"/>
      <c r="RY192" s="97"/>
      <c r="RZ192" s="97"/>
      <c r="SA192" s="97"/>
      <c r="SB192" s="97"/>
      <c r="SC192" s="97"/>
      <c r="SD192" s="97"/>
      <c r="SE192" s="97"/>
      <c r="SF192" s="97"/>
      <c r="SG192" s="97"/>
      <c r="SH192" s="97"/>
      <c r="SI192" s="97"/>
      <c r="SJ192" s="97"/>
      <c r="SK192" s="97"/>
      <c r="SL192" s="97"/>
      <c r="SM192" s="97"/>
      <c r="SN192" s="97"/>
      <c r="SO192" s="97"/>
      <c r="SP192" s="97"/>
      <c r="SQ192" s="97"/>
      <c r="SR192" s="97"/>
      <c r="SS192" s="97"/>
      <c r="ST192" s="97"/>
      <c r="SU192" s="97"/>
      <c r="SV192" s="97"/>
      <c r="SW192" s="97"/>
      <c r="SX192" s="97"/>
      <c r="SY192" s="97"/>
      <c r="SZ192" s="97"/>
      <c r="TA192" s="97"/>
      <c r="TB192" s="97"/>
    </row>
    <row r="193" spans="1:522" s="1" customFormat="1" ht="18" customHeight="1" x14ac:dyDescent="0.2">
      <c r="A193" s="12"/>
      <c r="B193" s="11"/>
      <c r="E193" s="4" t="s">
        <v>107</v>
      </c>
      <c r="F193" s="9">
        <v>9127</v>
      </c>
      <c r="G193" s="9" t="s">
        <v>96</v>
      </c>
      <c r="H193" s="4" t="s">
        <v>29</v>
      </c>
      <c r="I193" s="1">
        <f t="shared" si="22"/>
        <v>0</v>
      </c>
      <c r="J193" s="12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  <c r="IV193" s="97"/>
      <c r="IW193" s="97"/>
      <c r="IX193" s="97"/>
      <c r="IY193" s="97"/>
      <c r="IZ193" s="97"/>
      <c r="JA193" s="97"/>
      <c r="JB193" s="97"/>
      <c r="JC193" s="97"/>
      <c r="JD193" s="97"/>
      <c r="JE193" s="97"/>
      <c r="JF193" s="97"/>
      <c r="JG193" s="97"/>
      <c r="JH193" s="97"/>
      <c r="JI193" s="97"/>
      <c r="JJ193" s="97"/>
      <c r="JK193" s="97"/>
      <c r="JL193" s="97"/>
      <c r="JM193" s="97"/>
      <c r="JN193" s="97"/>
      <c r="JO193" s="97"/>
      <c r="JP193" s="97"/>
      <c r="JQ193" s="97"/>
      <c r="JR193" s="97"/>
      <c r="JS193" s="97"/>
      <c r="JT193" s="97"/>
      <c r="JU193" s="97"/>
      <c r="JV193" s="97"/>
      <c r="JW193" s="97"/>
      <c r="JX193" s="97"/>
      <c r="JY193" s="97"/>
      <c r="JZ193" s="97"/>
      <c r="KA193" s="97"/>
      <c r="KB193" s="97"/>
      <c r="KC193" s="97"/>
      <c r="KD193" s="97"/>
      <c r="KE193" s="97"/>
      <c r="KF193" s="97"/>
      <c r="KG193" s="97"/>
      <c r="KH193" s="97"/>
      <c r="KI193" s="97"/>
      <c r="KJ193" s="97"/>
      <c r="KK193" s="97"/>
      <c r="KL193" s="97"/>
      <c r="KM193" s="97"/>
      <c r="KN193" s="97"/>
      <c r="KO193" s="97"/>
      <c r="KP193" s="97"/>
      <c r="KQ193" s="97"/>
      <c r="KR193" s="97"/>
      <c r="KS193" s="97"/>
      <c r="KT193" s="97"/>
      <c r="KU193" s="97"/>
      <c r="KV193" s="97"/>
      <c r="KW193" s="97"/>
      <c r="KX193" s="97"/>
      <c r="KY193" s="97"/>
      <c r="KZ193" s="97"/>
      <c r="LA193" s="97"/>
      <c r="LB193" s="97"/>
      <c r="LC193" s="97"/>
      <c r="LD193" s="97"/>
      <c r="LE193" s="97"/>
      <c r="LF193" s="97"/>
      <c r="LG193" s="97"/>
      <c r="LH193" s="97"/>
      <c r="LI193" s="97"/>
      <c r="LJ193" s="97"/>
      <c r="LK193" s="97"/>
      <c r="LL193" s="97"/>
      <c r="LM193" s="97"/>
      <c r="LN193" s="97"/>
      <c r="LO193" s="97"/>
      <c r="LP193" s="97"/>
      <c r="LQ193" s="97"/>
      <c r="LR193" s="97"/>
      <c r="LS193" s="97"/>
      <c r="LT193" s="97"/>
      <c r="LU193" s="97"/>
      <c r="LV193" s="97"/>
      <c r="LW193" s="97"/>
      <c r="LX193" s="97"/>
      <c r="LY193" s="97"/>
      <c r="LZ193" s="97"/>
      <c r="MA193" s="97"/>
      <c r="MB193" s="97"/>
      <c r="MC193" s="97"/>
      <c r="MD193" s="97"/>
      <c r="ME193" s="97"/>
      <c r="MF193" s="97"/>
      <c r="MG193" s="97"/>
      <c r="MH193" s="97"/>
      <c r="MI193" s="97"/>
      <c r="MJ193" s="97"/>
      <c r="MK193" s="97"/>
      <c r="ML193" s="97"/>
      <c r="MM193" s="97"/>
      <c r="MN193" s="97"/>
      <c r="MO193" s="97"/>
      <c r="MP193" s="97"/>
      <c r="MQ193" s="97"/>
      <c r="MR193" s="97"/>
      <c r="MS193" s="97"/>
      <c r="MT193" s="97"/>
      <c r="MU193" s="97"/>
      <c r="MV193" s="97"/>
      <c r="MW193" s="97"/>
      <c r="MX193" s="97"/>
      <c r="MY193" s="97"/>
      <c r="MZ193" s="97"/>
      <c r="NA193" s="97"/>
      <c r="NB193" s="97"/>
      <c r="NC193" s="97"/>
      <c r="ND193" s="97"/>
      <c r="NE193" s="97"/>
      <c r="NF193" s="97"/>
      <c r="NG193" s="97"/>
      <c r="NH193" s="97"/>
      <c r="NI193" s="97"/>
      <c r="NJ193" s="97"/>
      <c r="NK193" s="97"/>
      <c r="NL193" s="97"/>
      <c r="NM193" s="97"/>
      <c r="NN193" s="97"/>
      <c r="NO193" s="97"/>
      <c r="NP193" s="97"/>
      <c r="NQ193" s="97"/>
      <c r="NR193" s="97"/>
      <c r="NS193" s="97"/>
      <c r="NT193" s="97"/>
      <c r="NU193" s="97"/>
      <c r="NV193" s="97"/>
      <c r="NW193" s="97"/>
      <c r="NX193" s="97"/>
      <c r="NY193" s="97"/>
      <c r="NZ193" s="97"/>
      <c r="OA193" s="97"/>
      <c r="OB193" s="97"/>
      <c r="OC193" s="97"/>
      <c r="OD193" s="97"/>
      <c r="OE193" s="97"/>
      <c r="OF193" s="97"/>
      <c r="OG193" s="97"/>
      <c r="OH193" s="97"/>
      <c r="OI193" s="97"/>
      <c r="OJ193" s="97"/>
      <c r="OK193" s="97"/>
      <c r="OL193" s="97"/>
      <c r="OM193" s="97"/>
      <c r="ON193" s="97"/>
      <c r="OO193" s="97"/>
      <c r="OP193" s="97"/>
      <c r="OQ193" s="97"/>
      <c r="OR193" s="97"/>
      <c r="OS193" s="97"/>
      <c r="OT193" s="97"/>
      <c r="OU193" s="97"/>
      <c r="OV193" s="97"/>
      <c r="OW193" s="97"/>
      <c r="OX193" s="97"/>
      <c r="OY193" s="97"/>
      <c r="OZ193" s="97"/>
      <c r="PA193" s="97"/>
      <c r="PB193" s="97"/>
      <c r="PC193" s="97"/>
      <c r="PD193" s="97"/>
      <c r="PE193" s="97"/>
      <c r="PF193" s="97"/>
      <c r="PG193" s="97"/>
      <c r="PH193" s="97"/>
      <c r="PI193" s="97"/>
      <c r="PJ193" s="97"/>
      <c r="PK193" s="97"/>
      <c r="PL193" s="97"/>
      <c r="PM193" s="97"/>
      <c r="PN193" s="97"/>
      <c r="PO193" s="97"/>
      <c r="PP193" s="97"/>
      <c r="PQ193" s="97"/>
      <c r="PR193" s="97"/>
      <c r="PS193" s="97"/>
      <c r="PT193" s="97"/>
      <c r="PU193" s="97"/>
      <c r="PV193" s="97"/>
      <c r="PW193" s="97"/>
      <c r="PX193" s="97"/>
      <c r="PY193" s="97"/>
      <c r="PZ193" s="97"/>
      <c r="QA193" s="97"/>
      <c r="QB193" s="97"/>
      <c r="QC193" s="97"/>
      <c r="QD193" s="97"/>
      <c r="QE193" s="97"/>
      <c r="QF193" s="97"/>
      <c r="QG193" s="97"/>
      <c r="QH193" s="97"/>
      <c r="QI193" s="97"/>
      <c r="QJ193" s="97"/>
      <c r="QK193" s="97"/>
      <c r="QL193" s="97"/>
      <c r="QM193" s="97"/>
      <c r="QN193" s="97"/>
      <c r="QO193" s="97"/>
      <c r="QP193" s="97"/>
      <c r="QQ193" s="97"/>
      <c r="QR193" s="97"/>
      <c r="QS193" s="97"/>
      <c r="QT193" s="97"/>
      <c r="QU193" s="97"/>
      <c r="QV193" s="97"/>
      <c r="QW193" s="97"/>
      <c r="QX193" s="97"/>
      <c r="QY193" s="97"/>
      <c r="QZ193" s="97"/>
      <c r="RA193" s="97"/>
      <c r="RB193" s="97"/>
      <c r="RC193" s="97"/>
      <c r="RD193" s="97"/>
      <c r="RE193" s="97"/>
      <c r="RF193" s="97"/>
      <c r="RG193" s="97"/>
      <c r="RH193" s="97"/>
      <c r="RI193" s="97"/>
      <c r="RJ193" s="97"/>
      <c r="RK193" s="97"/>
      <c r="RL193" s="97"/>
      <c r="RM193" s="97"/>
      <c r="RN193" s="97"/>
      <c r="RO193" s="97"/>
      <c r="RP193" s="97"/>
      <c r="RQ193" s="97"/>
      <c r="RR193" s="97"/>
      <c r="RS193" s="97"/>
      <c r="RT193" s="97"/>
      <c r="RU193" s="97"/>
      <c r="RV193" s="97"/>
      <c r="RW193" s="97"/>
      <c r="RX193" s="97"/>
      <c r="RY193" s="97"/>
      <c r="RZ193" s="97"/>
      <c r="SA193" s="97"/>
      <c r="SB193" s="97"/>
      <c r="SC193" s="97"/>
      <c r="SD193" s="97"/>
      <c r="SE193" s="97"/>
      <c r="SF193" s="97"/>
      <c r="SG193" s="97"/>
      <c r="SH193" s="97"/>
      <c r="SI193" s="97"/>
      <c r="SJ193" s="97"/>
      <c r="SK193" s="97"/>
      <c r="SL193" s="97"/>
      <c r="SM193" s="97"/>
      <c r="SN193" s="97"/>
      <c r="SO193" s="97"/>
      <c r="SP193" s="97"/>
      <c r="SQ193" s="97"/>
      <c r="SR193" s="97"/>
      <c r="SS193" s="97"/>
      <c r="ST193" s="97"/>
      <c r="SU193" s="97"/>
      <c r="SV193" s="97"/>
      <c r="SW193" s="97"/>
      <c r="SX193" s="97"/>
      <c r="SY193" s="97"/>
      <c r="SZ193" s="97"/>
      <c r="TA193" s="97"/>
      <c r="TB193" s="97"/>
    </row>
    <row r="194" spans="1:522" s="1" customFormat="1" ht="18" customHeight="1" x14ac:dyDescent="0.2">
      <c r="A194" s="12"/>
      <c r="B194" s="11" t="s">
        <v>442</v>
      </c>
      <c r="C194" s="1">
        <v>12939</v>
      </c>
      <c r="E194" s="4" t="s">
        <v>441</v>
      </c>
      <c r="F194" s="1">
        <v>8898</v>
      </c>
      <c r="G194" s="9" t="s">
        <v>96</v>
      </c>
      <c r="H194" s="4" t="s">
        <v>427</v>
      </c>
      <c r="I194" s="1">
        <f>SUM(K194:TB194)</f>
        <v>0</v>
      </c>
      <c r="J194" s="12">
        <f>Tabuľka3[[#This Row],[Stĺpec9]]</f>
        <v>0</v>
      </c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  <c r="DH194" s="97"/>
      <c r="DI194" s="97"/>
      <c r="DJ194" s="97"/>
      <c r="DK194" s="97"/>
      <c r="DL194" s="97"/>
      <c r="DM194" s="97"/>
      <c r="DN194" s="97"/>
      <c r="DO194" s="97"/>
      <c r="DP194" s="97"/>
      <c r="DQ194" s="97"/>
      <c r="DR194" s="97"/>
      <c r="DS194" s="97"/>
      <c r="DT194" s="97"/>
      <c r="DU194" s="97"/>
      <c r="DV194" s="97"/>
      <c r="DW194" s="97"/>
      <c r="DX194" s="97"/>
      <c r="DY194" s="97"/>
      <c r="DZ194" s="97"/>
      <c r="EA194" s="97"/>
      <c r="EB194" s="97"/>
      <c r="EC194" s="97"/>
      <c r="ED194" s="97"/>
      <c r="EE194" s="97"/>
      <c r="EF194" s="97"/>
      <c r="EG194" s="97"/>
      <c r="EH194" s="97"/>
      <c r="EI194" s="97"/>
      <c r="EJ194" s="97"/>
      <c r="EK194" s="97"/>
      <c r="EL194" s="97"/>
      <c r="EM194" s="97"/>
      <c r="EN194" s="97"/>
      <c r="EO194" s="97"/>
      <c r="EP194" s="97"/>
      <c r="EQ194" s="97"/>
      <c r="ER194" s="97"/>
      <c r="ES194" s="97"/>
      <c r="ET194" s="97"/>
      <c r="EU194" s="97"/>
      <c r="EV194" s="97"/>
      <c r="EW194" s="97"/>
      <c r="EX194" s="97"/>
      <c r="EY194" s="97"/>
      <c r="EZ194" s="97"/>
      <c r="FA194" s="97"/>
      <c r="FB194" s="97"/>
      <c r="FC194" s="97"/>
      <c r="FD194" s="97"/>
      <c r="FE194" s="97"/>
      <c r="FF194" s="97"/>
      <c r="FG194" s="97"/>
      <c r="FH194" s="97"/>
      <c r="FI194" s="97"/>
      <c r="FJ194" s="97"/>
      <c r="FK194" s="97"/>
      <c r="FL194" s="97"/>
      <c r="FM194" s="97"/>
      <c r="FN194" s="97"/>
      <c r="FO194" s="97"/>
      <c r="FP194" s="97"/>
      <c r="FQ194" s="97"/>
      <c r="FR194" s="97"/>
      <c r="FS194" s="97"/>
      <c r="FT194" s="97"/>
      <c r="FU194" s="97"/>
      <c r="FV194" s="97"/>
      <c r="FW194" s="97"/>
      <c r="FX194" s="97"/>
      <c r="FY194" s="97"/>
      <c r="FZ194" s="97"/>
      <c r="GA194" s="97"/>
      <c r="GB194" s="97"/>
      <c r="GC194" s="97"/>
      <c r="GD194" s="97"/>
      <c r="GE194" s="97"/>
      <c r="GF194" s="97"/>
      <c r="GG194" s="97"/>
      <c r="GH194" s="97"/>
      <c r="GI194" s="97"/>
      <c r="GJ194" s="97"/>
      <c r="GK194" s="97"/>
      <c r="GL194" s="97"/>
      <c r="GM194" s="97"/>
      <c r="GN194" s="97"/>
      <c r="GO194" s="97"/>
      <c r="GP194" s="97"/>
      <c r="GQ194" s="97"/>
      <c r="GR194" s="97"/>
      <c r="GS194" s="97"/>
      <c r="GT194" s="97"/>
      <c r="GU194" s="97"/>
      <c r="GV194" s="97"/>
      <c r="GW194" s="97"/>
      <c r="GX194" s="97"/>
      <c r="GY194" s="97"/>
      <c r="GZ194" s="97"/>
      <c r="HA194" s="97"/>
      <c r="HB194" s="97"/>
      <c r="HC194" s="97"/>
      <c r="HD194" s="97"/>
      <c r="HE194" s="97"/>
      <c r="HF194" s="97"/>
      <c r="HG194" s="97"/>
      <c r="HH194" s="97"/>
      <c r="HI194" s="97"/>
      <c r="HJ194" s="97"/>
      <c r="HK194" s="97"/>
      <c r="HL194" s="97"/>
      <c r="HM194" s="97"/>
      <c r="HN194" s="97"/>
      <c r="HO194" s="97"/>
      <c r="HP194" s="97"/>
      <c r="HQ194" s="97"/>
      <c r="HR194" s="97"/>
      <c r="HS194" s="97"/>
      <c r="HT194" s="97"/>
      <c r="HU194" s="97"/>
      <c r="HV194" s="97"/>
      <c r="HW194" s="97"/>
      <c r="HX194" s="97"/>
      <c r="HY194" s="97"/>
      <c r="HZ194" s="97"/>
      <c r="IA194" s="97"/>
      <c r="IB194" s="97"/>
      <c r="IC194" s="97"/>
      <c r="ID194" s="97"/>
      <c r="IE194" s="97"/>
      <c r="IF194" s="97"/>
      <c r="IG194" s="97"/>
      <c r="IH194" s="97"/>
      <c r="II194" s="97"/>
      <c r="IJ194" s="97"/>
      <c r="IK194" s="97"/>
      <c r="IL194" s="97"/>
      <c r="IM194" s="97"/>
      <c r="IN194" s="97"/>
      <c r="IO194" s="97"/>
      <c r="IP194" s="97"/>
      <c r="IQ194" s="97"/>
      <c r="IR194" s="97"/>
      <c r="IS194" s="97"/>
      <c r="IT194" s="97"/>
      <c r="IU194" s="97"/>
      <c r="IV194" s="97"/>
      <c r="IW194" s="97"/>
      <c r="IX194" s="97"/>
      <c r="IY194" s="97"/>
      <c r="IZ194" s="97"/>
      <c r="JA194" s="97"/>
      <c r="JB194" s="97"/>
      <c r="JC194" s="97"/>
      <c r="JD194" s="97"/>
      <c r="JE194" s="97"/>
      <c r="JF194" s="97"/>
      <c r="JG194" s="97"/>
      <c r="JH194" s="97"/>
      <c r="JI194" s="97"/>
      <c r="JJ194" s="97"/>
      <c r="JK194" s="97"/>
      <c r="JL194" s="97"/>
      <c r="JM194" s="97"/>
      <c r="JN194" s="97"/>
      <c r="JO194" s="97"/>
      <c r="JP194" s="97"/>
      <c r="JQ194" s="97"/>
      <c r="JR194" s="97"/>
      <c r="JS194" s="97"/>
      <c r="JT194" s="97"/>
      <c r="JU194" s="97"/>
      <c r="JV194" s="97"/>
      <c r="JW194" s="97"/>
      <c r="JX194" s="97"/>
      <c r="JY194" s="97"/>
      <c r="JZ194" s="97"/>
      <c r="KA194" s="97"/>
      <c r="KB194" s="97"/>
      <c r="KC194" s="97"/>
      <c r="KD194" s="97"/>
      <c r="KE194" s="97"/>
      <c r="KF194" s="97"/>
      <c r="KG194" s="97"/>
      <c r="KH194" s="97"/>
      <c r="KI194" s="97"/>
      <c r="KJ194" s="97"/>
      <c r="KK194" s="97"/>
      <c r="KL194" s="97"/>
      <c r="KM194" s="97"/>
      <c r="KN194" s="97"/>
      <c r="KO194" s="97"/>
      <c r="KP194" s="97"/>
      <c r="KQ194" s="97"/>
      <c r="KR194" s="97"/>
      <c r="KS194" s="97"/>
      <c r="KT194" s="97"/>
      <c r="KU194" s="97"/>
      <c r="KV194" s="97"/>
      <c r="KW194" s="97"/>
      <c r="KX194" s="97"/>
      <c r="KY194" s="97"/>
      <c r="KZ194" s="97"/>
      <c r="LA194" s="97"/>
      <c r="LB194" s="97"/>
      <c r="LC194" s="97"/>
      <c r="LD194" s="97"/>
      <c r="LE194" s="97"/>
      <c r="LF194" s="97"/>
      <c r="LG194" s="97"/>
      <c r="LH194" s="97"/>
      <c r="LI194" s="97"/>
      <c r="LJ194" s="97"/>
      <c r="LK194" s="97"/>
      <c r="LL194" s="97"/>
      <c r="LM194" s="97"/>
      <c r="LN194" s="97"/>
      <c r="LO194" s="97"/>
      <c r="LP194" s="97"/>
      <c r="LQ194" s="97"/>
      <c r="LR194" s="97"/>
      <c r="LS194" s="97"/>
      <c r="LT194" s="97"/>
      <c r="LU194" s="97"/>
      <c r="LV194" s="97"/>
      <c r="LW194" s="97"/>
      <c r="LX194" s="97"/>
      <c r="LY194" s="97"/>
      <c r="LZ194" s="97"/>
      <c r="MA194" s="97"/>
      <c r="MB194" s="97"/>
      <c r="MC194" s="97"/>
      <c r="MD194" s="97"/>
      <c r="ME194" s="97"/>
      <c r="MF194" s="97"/>
      <c r="MG194" s="97"/>
      <c r="MH194" s="97"/>
      <c r="MI194" s="97"/>
      <c r="MJ194" s="97"/>
      <c r="MK194" s="97"/>
      <c r="ML194" s="97"/>
      <c r="MM194" s="97"/>
      <c r="MN194" s="97"/>
      <c r="MO194" s="97"/>
      <c r="MP194" s="97"/>
      <c r="MQ194" s="97"/>
      <c r="MR194" s="97"/>
      <c r="MS194" s="97"/>
      <c r="MT194" s="97"/>
      <c r="MU194" s="97"/>
      <c r="MV194" s="97"/>
      <c r="MW194" s="97"/>
      <c r="MX194" s="97"/>
      <c r="MY194" s="97"/>
      <c r="MZ194" s="97"/>
      <c r="NA194" s="97"/>
      <c r="NB194" s="97"/>
      <c r="NC194" s="97"/>
      <c r="ND194" s="97"/>
      <c r="NE194" s="97"/>
      <c r="NF194" s="97"/>
      <c r="NG194" s="97"/>
      <c r="NH194" s="97"/>
      <c r="NI194" s="97"/>
      <c r="NJ194" s="97"/>
      <c r="NK194" s="97"/>
      <c r="NL194" s="97"/>
      <c r="NM194" s="97"/>
      <c r="NN194" s="97"/>
      <c r="NO194" s="97"/>
      <c r="NP194" s="97"/>
      <c r="NQ194" s="97"/>
      <c r="NR194" s="97"/>
      <c r="NS194" s="97"/>
      <c r="NT194" s="97"/>
      <c r="NU194" s="97"/>
      <c r="NV194" s="97"/>
      <c r="NW194" s="97"/>
      <c r="NX194" s="97"/>
      <c r="NY194" s="97"/>
      <c r="NZ194" s="97"/>
      <c r="OA194" s="97"/>
      <c r="OB194" s="97"/>
      <c r="OC194" s="97"/>
      <c r="OD194" s="97"/>
      <c r="OE194" s="97"/>
      <c r="OF194" s="97"/>
      <c r="OG194" s="97"/>
      <c r="OH194" s="97"/>
      <c r="OI194" s="97"/>
      <c r="OJ194" s="97"/>
      <c r="OK194" s="97"/>
      <c r="OL194" s="97"/>
      <c r="OM194" s="97"/>
      <c r="ON194" s="97"/>
      <c r="OO194" s="97"/>
      <c r="OP194" s="97"/>
      <c r="OQ194" s="97"/>
      <c r="OR194" s="97"/>
      <c r="OS194" s="97"/>
      <c r="OT194" s="97"/>
      <c r="OU194" s="97"/>
      <c r="OV194" s="97"/>
      <c r="OW194" s="97"/>
      <c r="OX194" s="97"/>
      <c r="OY194" s="97"/>
      <c r="OZ194" s="97"/>
      <c r="PA194" s="97"/>
      <c r="PB194" s="97"/>
      <c r="PC194" s="97"/>
      <c r="PD194" s="97"/>
      <c r="PE194" s="97"/>
      <c r="PF194" s="97"/>
      <c r="PG194" s="97"/>
      <c r="PH194" s="97"/>
      <c r="PI194" s="97"/>
      <c r="PJ194" s="97"/>
      <c r="PK194" s="97"/>
      <c r="PL194" s="97"/>
      <c r="PM194" s="97"/>
      <c r="PN194" s="97"/>
      <c r="PO194" s="97"/>
      <c r="PP194" s="97"/>
      <c r="PQ194" s="97"/>
      <c r="PR194" s="97"/>
      <c r="PS194" s="97"/>
      <c r="PT194" s="97"/>
      <c r="PU194" s="97"/>
      <c r="PV194" s="97"/>
      <c r="PW194" s="97"/>
      <c r="PX194" s="97"/>
      <c r="PY194" s="97"/>
      <c r="PZ194" s="97"/>
      <c r="QA194" s="97"/>
      <c r="QB194" s="97"/>
      <c r="QC194" s="97"/>
      <c r="QD194" s="97"/>
      <c r="QE194" s="97"/>
      <c r="QF194" s="97"/>
      <c r="QG194" s="97"/>
      <c r="QH194" s="97"/>
      <c r="QI194" s="97"/>
      <c r="QJ194" s="97"/>
      <c r="QK194" s="97"/>
      <c r="QL194" s="97"/>
      <c r="QM194" s="97"/>
      <c r="QN194" s="97"/>
      <c r="QO194" s="97"/>
      <c r="QP194" s="97"/>
      <c r="QQ194" s="97"/>
      <c r="QR194" s="97"/>
      <c r="QS194" s="97"/>
      <c r="QT194" s="97"/>
      <c r="QU194" s="97"/>
      <c r="QV194" s="97"/>
      <c r="QW194" s="97"/>
      <c r="QX194" s="97"/>
      <c r="QY194" s="97"/>
      <c r="QZ194" s="97"/>
      <c r="RA194" s="97"/>
      <c r="RB194" s="97"/>
      <c r="RC194" s="97"/>
      <c r="RD194" s="97"/>
      <c r="RE194" s="97"/>
      <c r="RF194" s="97"/>
      <c r="RG194" s="97"/>
      <c r="RH194" s="97"/>
      <c r="RI194" s="97"/>
      <c r="RJ194" s="97"/>
      <c r="RK194" s="97"/>
      <c r="RL194" s="97"/>
      <c r="RM194" s="97"/>
      <c r="RN194" s="97"/>
      <c r="RO194" s="97"/>
      <c r="RP194" s="97"/>
      <c r="RQ194" s="97"/>
      <c r="RR194" s="97"/>
      <c r="RS194" s="97"/>
      <c r="RT194" s="97"/>
      <c r="RU194" s="97"/>
      <c r="RV194" s="97"/>
      <c r="RW194" s="97"/>
      <c r="RX194" s="97"/>
      <c r="RY194" s="97"/>
      <c r="RZ194" s="97"/>
      <c r="SA194" s="97"/>
      <c r="SB194" s="97"/>
      <c r="SC194" s="97"/>
      <c r="SD194" s="97"/>
      <c r="SE194" s="97"/>
      <c r="SF194" s="97"/>
      <c r="SG194" s="97"/>
      <c r="SH194" s="97"/>
      <c r="SI194" s="97"/>
      <c r="SJ194" s="97"/>
      <c r="SK194" s="97"/>
      <c r="SL194" s="97"/>
      <c r="SM194" s="97"/>
      <c r="SN194" s="97"/>
      <c r="SO194" s="97"/>
      <c r="SP194" s="97"/>
      <c r="SQ194" s="97"/>
      <c r="SR194" s="97"/>
      <c r="SS194" s="97"/>
      <c r="ST194" s="97"/>
      <c r="SU194" s="97"/>
      <c r="SV194" s="97"/>
      <c r="SW194" s="97"/>
      <c r="SX194" s="97"/>
      <c r="SY194" s="97"/>
      <c r="SZ194" s="97"/>
      <c r="TA194" s="97"/>
      <c r="TB194" s="97"/>
    </row>
    <row r="195" spans="1:522" s="1" customFormat="1" ht="18" customHeight="1" x14ac:dyDescent="0.2">
      <c r="A195" s="12"/>
      <c r="B195" s="11" t="s">
        <v>154</v>
      </c>
      <c r="C195" s="1">
        <v>11608</v>
      </c>
      <c r="D195" s="1">
        <v>2012</v>
      </c>
      <c r="E195" s="4" t="s">
        <v>153</v>
      </c>
      <c r="F195" s="1">
        <v>9004</v>
      </c>
      <c r="G195" s="9" t="s">
        <v>101</v>
      </c>
      <c r="H195" s="4" t="s">
        <v>52</v>
      </c>
      <c r="I195" s="1">
        <f>SUM(K195:TB195)</f>
        <v>0</v>
      </c>
      <c r="J195" s="12">
        <f>Tabuľka3[[#This Row],[Stĺpec9]]</f>
        <v>0</v>
      </c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  <c r="DH195" s="97"/>
      <c r="DI195" s="97"/>
      <c r="DJ195" s="97"/>
      <c r="DK195" s="97"/>
      <c r="DL195" s="97"/>
      <c r="DM195" s="97"/>
      <c r="DN195" s="97"/>
      <c r="DO195" s="97"/>
      <c r="DP195" s="97"/>
      <c r="DQ195" s="97"/>
      <c r="DR195" s="97"/>
      <c r="DS195" s="97"/>
      <c r="DT195" s="97"/>
      <c r="DU195" s="97"/>
      <c r="DV195" s="97"/>
      <c r="DW195" s="97"/>
      <c r="DX195" s="97"/>
      <c r="DY195" s="97"/>
      <c r="DZ195" s="97"/>
      <c r="EA195" s="97"/>
      <c r="EB195" s="97"/>
      <c r="EC195" s="97"/>
      <c r="ED195" s="97"/>
      <c r="EE195" s="97"/>
      <c r="EF195" s="97"/>
      <c r="EG195" s="97"/>
      <c r="EH195" s="97"/>
      <c r="EI195" s="97"/>
      <c r="EJ195" s="97"/>
      <c r="EK195" s="97"/>
      <c r="EL195" s="97"/>
      <c r="EM195" s="97"/>
      <c r="EN195" s="97"/>
      <c r="EO195" s="97"/>
      <c r="EP195" s="97"/>
      <c r="EQ195" s="97"/>
      <c r="ER195" s="97"/>
      <c r="ES195" s="97"/>
      <c r="ET195" s="97"/>
      <c r="EU195" s="97"/>
      <c r="EV195" s="97"/>
      <c r="EW195" s="97"/>
      <c r="EX195" s="97"/>
      <c r="EY195" s="97"/>
      <c r="EZ195" s="97"/>
      <c r="FA195" s="97"/>
      <c r="FB195" s="97"/>
      <c r="FC195" s="97"/>
      <c r="FD195" s="97"/>
      <c r="FE195" s="97"/>
      <c r="FF195" s="97"/>
      <c r="FG195" s="97"/>
      <c r="FH195" s="97"/>
      <c r="FI195" s="97"/>
      <c r="FJ195" s="97"/>
      <c r="FK195" s="97"/>
      <c r="FL195" s="97"/>
      <c r="FM195" s="97"/>
      <c r="FN195" s="97"/>
      <c r="FO195" s="97"/>
      <c r="FP195" s="97"/>
      <c r="FQ195" s="97"/>
      <c r="FR195" s="97"/>
      <c r="FS195" s="97"/>
      <c r="FT195" s="97"/>
      <c r="FU195" s="97"/>
      <c r="FV195" s="97"/>
      <c r="FW195" s="97"/>
      <c r="FX195" s="97"/>
      <c r="FY195" s="97"/>
      <c r="FZ195" s="97"/>
      <c r="GA195" s="97"/>
      <c r="GB195" s="97"/>
      <c r="GC195" s="97"/>
      <c r="GD195" s="97"/>
      <c r="GE195" s="97"/>
      <c r="GF195" s="97"/>
      <c r="GG195" s="97"/>
      <c r="GH195" s="97"/>
      <c r="GI195" s="97"/>
      <c r="GJ195" s="97"/>
      <c r="GK195" s="97"/>
      <c r="GL195" s="97"/>
      <c r="GM195" s="97"/>
      <c r="GN195" s="97"/>
      <c r="GO195" s="97"/>
      <c r="GP195" s="97"/>
      <c r="GQ195" s="97"/>
      <c r="GR195" s="97"/>
      <c r="GS195" s="97"/>
      <c r="GT195" s="97"/>
      <c r="GU195" s="97"/>
      <c r="GV195" s="97"/>
      <c r="GW195" s="97"/>
      <c r="GX195" s="97"/>
      <c r="GY195" s="97"/>
      <c r="GZ195" s="97"/>
      <c r="HA195" s="97"/>
      <c r="HB195" s="97"/>
      <c r="HC195" s="97"/>
      <c r="HD195" s="97"/>
      <c r="HE195" s="97"/>
      <c r="HF195" s="97"/>
      <c r="HG195" s="97"/>
      <c r="HH195" s="97"/>
      <c r="HI195" s="97"/>
      <c r="HJ195" s="97"/>
      <c r="HK195" s="97"/>
      <c r="HL195" s="97"/>
      <c r="HM195" s="97"/>
      <c r="HN195" s="97"/>
      <c r="HO195" s="97"/>
      <c r="HP195" s="97"/>
      <c r="HQ195" s="97"/>
      <c r="HR195" s="97"/>
      <c r="HS195" s="97"/>
      <c r="HT195" s="97"/>
      <c r="HU195" s="97"/>
      <c r="HV195" s="97"/>
      <c r="HW195" s="97"/>
      <c r="HX195" s="97"/>
      <c r="HY195" s="97"/>
      <c r="HZ195" s="97"/>
      <c r="IA195" s="97"/>
      <c r="IB195" s="97"/>
      <c r="IC195" s="97"/>
      <c r="ID195" s="97"/>
      <c r="IE195" s="97"/>
      <c r="IF195" s="97"/>
      <c r="IG195" s="97"/>
      <c r="IH195" s="97"/>
      <c r="II195" s="97"/>
      <c r="IJ195" s="97"/>
      <c r="IK195" s="97"/>
      <c r="IL195" s="97"/>
      <c r="IM195" s="97"/>
      <c r="IN195" s="97"/>
      <c r="IO195" s="97"/>
      <c r="IP195" s="97"/>
      <c r="IQ195" s="97"/>
      <c r="IR195" s="97"/>
      <c r="IS195" s="97"/>
      <c r="IT195" s="97"/>
      <c r="IU195" s="97"/>
      <c r="IV195" s="97"/>
      <c r="IW195" s="97"/>
      <c r="IX195" s="97"/>
      <c r="IY195" s="97"/>
      <c r="IZ195" s="97"/>
      <c r="JA195" s="97"/>
      <c r="JB195" s="97"/>
      <c r="JC195" s="97"/>
      <c r="JD195" s="97"/>
      <c r="JE195" s="97"/>
      <c r="JF195" s="97"/>
      <c r="JG195" s="97"/>
      <c r="JH195" s="97"/>
      <c r="JI195" s="97"/>
      <c r="JJ195" s="97"/>
      <c r="JK195" s="102"/>
      <c r="JL195" s="97"/>
      <c r="JM195" s="97"/>
      <c r="JN195" s="97"/>
      <c r="JO195" s="97"/>
      <c r="JP195" s="97"/>
      <c r="JQ195" s="97"/>
      <c r="JR195" s="97"/>
      <c r="JS195" s="97"/>
      <c r="JT195" s="97"/>
      <c r="JU195" s="97"/>
      <c r="JV195" s="97"/>
      <c r="JW195" s="97"/>
      <c r="JX195" s="97"/>
      <c r="JY195" s="97"/>
      <c r="JZ195" s="97"/>
      <c r="KA195" s="97"/>
      <c r="KB195" s="97"/>
      <c r="KC195" s="97"/>
      <c r="KD195" s="97"/>
      <c r="KE195" s="97"/>
      <c r="KF195" s="97"/>
      <c r="KG195" s="97"/>
      <c r="KH195" s="97"/>
      <c r="KI195" s="97"/>
      <c r="KJ195" s="97"/>
      <c r="KK195" s="97"/>
      <c r="KL195" s="97"/>
      <c r="KM195" s="97"/>
      <c r="KN195" s="97"/>
      <c r="KO195" s="97"/>
      <c r="KP195" s="97"/>
      <c r="KQ195" s="97"/>
      <c r="KR195" s="97"/>
      <c r="KS195" s="97"/>
      <c r="KT195" s="102"/>
      <c r="KU195" s="97"/>
      <c r="KV195" s="97"/>
      <c r="KW195" s="97"/>
      <c r="KX195" s="97"/>
      <c r="KY195" s="97"/>
      <c r="KZ195" s="97"/>
      <c r="LA195" s="97"/>
      <c r="LB195" s="97"/>
      <c r="LC195" s="97"/>
      <c r="LD195" s="97"/>
      <c r="LE195" s="97"/>
      <c r="LF195" s="97"/>
      <c r="LG195" s="97"/>
      <c r="LH195" s="97"/>
      <c r="LI195" s="97"/>
      <c r="LJ195" s="97"/>
      <c r="LK195" s="97"/>
      <c r="LL195" s="97"/>
      <c r="LM195" s="97"/>
      <c r="LN195" s="97"/>
      <c r="LO195" s="97"/>
      <c r="LP195" s="97"/>
      <c r="LQ195" s="97"/>
      <c r="LR195" s="97"/>
      <c r="LS195" s="97"/>
      <c r="LT195" s="97"/>
      <c r="LU195" s="97"/>
      <c r="LV195" s="97"/>
      <c r="LW195" s="97"/>
      <c r="LX195" s="97"/>
      <c r="LY195" s="97"/>
      <c r="LZ195" s="97"/>
      <c r="MA195" s="97"/>
      <c r="MB195" s="97"/>
      <c r="MC195" s="97"/>
      <c r="MD195" s="97"/>
      <c r="ME195" s="97"/>
      <c r="MF195" s="97"/>
      <c r="MG195" s="97"/>
      <c r="MH195" s="97"/>
      <c r="MI195" s="97"/>
      <c r="MJ195" s="97"/>
      <c r="MK195" s="97"/>
      <c r="ML195" s="97"/>
      <c r="MM195" s="97"/>
      <c r="MN195" s="97"/>
      <c r="MO195" s="97"/>
      <c r="MP195" s="97"/>
      <c r="MQ195" s="97"/>
      <c r="MR195" s="97"/>
      <c r="MS195" s="97"/>
      <c r="MT195" s="97"/>
      <c r="MU195" s="97"/>
      <c r="MV195" s="97"/>
      <c r="MW195" s="97"/>
      <c r="MX195" s="97"/>
      <c r="MY195" s="97"/>
      <c r="MZ195" s="97"/>
      <c r="NA195" s="97"/>
      <c r="NB195" s="97"/>
      <c r="NC195" s="97"/>
      <c r="ND195" s="97"/>
      <c r="NE195" s="97"/>
      <c r="NF195" s="97"/>
      <c r="NG195" s="97"/>
      <c r="NH195" s="97"/>
      <c r="NI195" s="97"/>
      <c r="NJ195" s="97"/>
      <c r="NK195" s="97"/>
      <c r="NL195" s="97"/>
      <c r="NM195" s="97"/>
      <c r="NN195" s="97"/>
      <c r="NO195" s="97"/>
      <c r="NP195" s="97"/>
      <c r="NQ195" s="97"/>
      <c r="NR195" s="97"/>
      <c r="NS195" s="97"/>
      <c r="NT195" s="97"/>
      <c r="NU195" s="97"/>
      <c r="NV195" s="97"/>
      <c r="NW195" s="97"/>
      <c r="NX195" s="97"/>
      <c r="NY195" s="97"/>
      <c r="NZ195" s="97"/>
      <c r="OA195" s="97"/>
      <c r="OB195" s="97"/>
      <c r="OC195" s="97"/>
      <c r="OD195" s="97"/>
      <c r="OE195" s="97"/>
      <c r="OF195" s="97"/>
      <c r="OG195" s="97"/>
      <c r="OH195" s="97"/>
      <c r="OI195" s="97"/>
      <c r="OJ195" s="97"/>
      <c r="OK195" s="97"/>
      <c r="OL195" s="97"/>
      <c r="OM195" s="97"/>
      <c r="ON195" s="97"/>
      <c r="OO195" s="97"/>
      <c r="OP195" s="97"/>
      <c r="OQ195" s="97"/>
      <c r="OR195" s="97"/>
      <c r="OS195" s="97"/>
      <c r="OT195" s="97"/>
      <c r="OU195" s="97"/>
      <c r="OV195" s="97"/>
      <c r="OW195" s="97"/>
      <c r="OX195" s="97"/>
      <c r="OY195" s="97"/>
      <c r="OZ195" s="97"/>
      <c r="PA195" s="97"/>
      <c r="PB195" s="97"/>
      <c r="PC195" s="97"/>
      <c r="PD195" s="97"/>
      <c r="PE195" s="97"/>
      <c r="PF195" s="97"/>
      <c r="PG195" s="97"/>
      <c r="PH195" s="97"/>
      <c r="PI195" s="97"/>
      <c r="PJ195" s="97"/>
      <c r="PK195" s="97"/>
      <c r="PL195" s="97"/>
      <c r="PM195" s="97"/>
      <c r="PN195" s="97"/>
      <c r="PO195" s="97"/>
      <c r="PP195" s="97"/>
      <c r="PQ195" s="97"/>
      <c r="PR195" s="97"/>
      <c r="PS195" s="97"/>
      <c r="PT195" s="97"/>
      <c r="PU195" s="97"/>
      <c r="PV195" s="97"/>
      <c r="PW195" s="97"/>
      <c r="PX195" s="97"/>
      <c r="PY195" s="97"/>
      <c r="PZ195" s="97"/>
      <c r="QA195" s="97"/>
      <c r="QB195" s="97"/>
      <c r="QC195" s="97"/>
      <c r="QD195" s="97"/>
      <c r="QE195" s="97"/>
      <c r="QF195" s="97"/>
      <c r="QG195" s="97"/>
      <c r="QH195" s="97"/>
      <c r="QI195" s="97"/>
      <c r="QJ195" s="97"/>
      <c r="QK195" s="97"/>
      <c r="QL195" s="97"/>
      <c r="QM195" s="97"/>
      <c r="QN195" s="97"/>
      <c r="QO195" s="97"/>
      <c r="QP195" s="97"/>
      <c r="QQ195" s="97"/>
      <c r="QR195" s="97"/>
      <c r="QS195" s="97"/>
      <c r="QT195" s="97"/>
      <c r="QU195" s="97"/>
      <c r="QV195" s="97"/>
      <c r="QW195" s="97"/>
      <c r="QX195" s="97"/>
      <c r="QY195" s="97"/>
      <c r="QZ195" s="97"/>
      <c r="RA195" s="97"/>
      <c r="RB195" s="97"/>
      <c r="RC195" s="97"/>
      <c r="RD195" s="97"/>
      <c r="RE195" s="97"/>
      <c r="RF195" s="97"/>
      <c r="RG195" s="97"/>
      <c r="RH195" s="97"/>
      <c r="RI195" s="97"/>
      <c r="RJ195" s="97"/>
      <c r="RK195" s="97"/>
      <c r="RL195" s="97"/>
      <c r="RM195" s="97"/>
      <c r="RN195" s="97"/>
      <c r="RO195" s="97"/>
      <c r="RP195" s="97"/>
      <c r="RQ195" s="97"/>
      <c r="RR195" s="97"/>
      <c r="RS195" s="97"/>
      <c r="RT195" s="97"/>
      <c r="RU195" s="97"/>
      <c r="RV195" s="97"/>
      <c r="RW195" s="97"/>
      <c r="RX195" s="97"/>
      <c r="RY195" s="97"/>
      <c r="RZ195" s="97"/>
      <c r="SA195" s="97"/>
      <c r="SB195" s="97"/>
      <c r="SC195" s="97"/>
      <c r="SD195" s="97"/>
      <c r="SE195" s="97"/>
      <c r="SF195" s="97"/>
      <c r="SG195" s="97"/>
      <c r="SH195" s="97"/>
      <c r="SI195" s="97"/>
      <c r="SJ195" s="97"/>
      <c r="SK195" s="97"/>
      <c r="SL195" s="97"/>
      <c r="SM195" s="97"/>
      <c r="SN195" s="97"/>
      <c r="SO195" s="97"/>
      <c r="SP195" s="97"/>
      <c r="SQ195" s="97"/>
      <c r="SR195" s="97"/>
      <c r="SS195" s="97"/>
      <c r="ST195" s="97"/>
      <c r="SU195" s="97"/>
      <c r="SV195" s="97"/>
      <c r="SW195" s="97"/>
      <c r="SX195" s="97"/>
      <c r="SY195" s="97"/>
      <c r="SZ195" s="97"/>
      <c r="TA195" s="97"/>
      <c r="TB195" s="97"/>
    </row>
    <row r="196" spans="1:522" s="1" customFormat="1" ht="18" customHeight="1" x14ac:dyDescent="0.2">
      <c r="A196" s="12"/>
      <c r="B196" s="11" t="s">
        <v>313</v>
      </c>
      <c r="D196" s="1">
        <v>2020</v>
      </c>
      <c r="E196" s="4" t="s">
        <v>312</v>
      </c>
      <c r="F196" s="9"/>
      <c r="G196" s="9" t="s">
        <v>98</v>
      </c>
      <c r="H196" s="4"/>
      <c r="I196" s="1">
        <f t="shared" si="22"/>
        <v>0</v>
      </c>
      <c r="J196" s="12">
        <f>Tabuľka3[[#This Row],[Stĺpec9]]</f>
        <v>0</v>
      </c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  <c r="DX196" s="97"/>
      <c r="DY196" s="97"/>
      <c r="DZ196" s="97"/>
      <c r="EA196" s="97"/>
      <c r="EB196" s="97"/>
      <c r="EC196" s="97"/>
      <c r="ED196" s="97"/>
      <c r="EE196" s="97"/>
      <c r="EF196" s="97"/>
      <c r="EG196" s="97"/>
      <c r="EH196" s="97"/>
      <c r="EI196" s="97"/>
      <c r="EJ196" s="97"/>
      <c r="EK196" s="97"/>
      <c r="EL196" s="97"/>
      <c r="EM196" s="97"/>
      <c r="EN196" s="97"/>
      <c r="EO196" s="97"/>
      <c r="EP196" s="97"/>
      <c r="EQ196" s="97"/>
      <c r="ER196" s="97"/>
      <c r="ES196" s="97"/>
      <c r="ET196" s="97"/>
      <c r="EU196" s="97"/>
      <c r="EV196" s="97"/>
      <c r="EW196" s="97"/>
      <c r="EX196" s="97"/>
      <c r="EY196" s="97"/>
      <c r="EZ196" s="97"/>
      <c r="FA196" s="97"/>
      <c r="FB196" s="97"/>
      <c r="FC196" s="97"/>
      <c r="FD196" s="97"/>
      <c r="FE196" s="97"/>
      <c r="FF196" s="97"/>
      <c r="FG196" s="97"/>
      <c r="FH196" s="97"/>
      <c r="FI196" s="97"/>
      <c r="FJ196" s="97"/>
      <c r="FK196" s="97"/>
      <c r="FL196" s="97"/>
      <c r="FM196" s="97"/>
      <c r="FN196" s="97"/>
      <c r="FO196" s="97"/>
      <c r="FP196" s="97"/>
      <c r="FQ196" s="97"/>
      <c r="FR196" s="97"/>
      <c r="FS196" s="97"/>
      <c r="FT196" s="97"/>
      <c r="FU196" s="97"/>
      <c r="FV196" s="97"/>
      <c r="FW196" s="97"/>
      <c r="FX196" s="97"/>
      <c r="FY196" s="97"/>
      <c r="FZ196" s="97"/>
      <c r="GA196" s="97"/>
      <c r="GB196" s="97"/>
      <c r="GC196" s="97"/>
      <c r="GD196" s="97"/>
      <c r="GE196" s="97"/>
      <c r="GF196" s="97"/>
      <c r="GG196" s="97"/>
      <c r="GH196" s="97"/>
      <c r="GI196" s="97"/>
      <c r="GJ196" s="97"/>
      <c r="GK196" s="97"/>
      <c r="GL196" s="97"/>
      <c r="GM196" s="97"/>
      <c r="GN196" s="97"/>
      <c r="GO196" s="97"/>
      <c r="GP196" s="97"/>
      <c r="GQ196" s="97"/>
      <c r="GR196" s="97"/>
      <c r="GS196" s="97"/>
      <c r="GT196" s="97"/>
      <c r="GU196" s="97"/>
      <c r="GV196" s="97"/>
      <c r="GW196" s="97"/>
      <c r="GX196" s="97"/>
      <c r="GY196" s="97"/>
      <c r="GZ196" s="97"/>
      <c r="HA196" s="97"/>
      <c r="HB196" s="97"/>
      <c r="HC196" s="97"/>
      <c r="HD196" s="97"/>
      <c r="HE196" s="97"/>
      <c r="HF196" s="97"/>
      <c r="HG196" s="97"/>
      <c r="HH196" s="97"/>
      <c r="HI196" s="97"/>
      <c r="HJ196" s="97"/>
      <c r="HK196" s="97"/>
      <c r="HL196" s="97"/>
      <c r="HM196" s="97"/>
      <c r="HN196" s="97"/>
      <c r="HO196" s="97"/>
      <c r="HP196" s="97"/>
      <c r="HQ196" s="97"/>
      <c r="HR196" s="97"/>
      <c r="HS196" s="97"/>
      <c r="HT196" s="97"/>
      <c r="HU196" s="97"/>
      <c r="HV196" s="97"/>
      <c r="HW196" s="97"/>
      <c r="HX196" s="97"/>
      <c r="HY196" s="97"/>
      <c r="HZ196" s="97"/>
      <c r="IA196" s="97"/>
      <c r="IB196" s="97"/>
      <c r="IC196" s="97"/>
      <c r="ID196" s="97"/>
      <c r="IE196" s="97"/>
      <c r="IF196" s="97"/>
      <c r="IG196" s="97"/>
      <c r="IH196" s="97"/>
      <c r="II196" s="97"/>
      <c r="IJ196" s="97"/>
      <c r="IK196" s="97"/>
      <c r="IL196" s="97"/>
      <c r="IM196" s="97"/>
      <c r="IN196" s="97"/>
      <c r="IO196" s="97"/>
      <c r="IP196" s="97"/>
      <c r="IQ196" s="97"/>
      <c r="IR196" s="97"/>
      <c r="IS196" s="97"/>
      <c r="IT196" s="97"/>
      <c r="IU196" s="97"/>
      <c r="IV196" s="97"/>
      <c r="IW196" s="97"/>
      <c r="IX196" s="97"/>
      <c r="IY196" s="97"/>
      <c r="IZ196" s="97"/>
      <c r="JA196" s="97"/>
      <c r="JB196" s="97"/>
      <c r="JC196" s="97"/>
      <c r="JD196" s="97"/>
      <c r="JE196" s="97"/>
      <c r="JF196" s="97"/>
      <c r="JG196" s="97"/>
      <c r="JH196" s="97"/>
      <c r="JI196" s="97"/>
      <c r="JJ196" s="97"/>
      <c r="JK196" s="97"/>
      <c r="JL196" s="97"/>
      <c r="JM196" s="97"/>
      <c r="JN196" s="97"/>
      <c r="JO196" s="97"/>
      <c r="JP196" s="97"/>
      <c r="JQ196" s="97"/>
      <c r="JR196" s="97"/>
      <c r="JS196" s="97"/>
      <c r="JT196" s="97"/>
      <c r="JU196" s="97"/>
      <c r="JV196" s="97"/>
      <c r="JW196" s="97"/>
      <c r="JX196" s="97"/>
      <c r="JY196" s="97"/>
      <c r="JZ196" s="97"/>
      <c r="KA196" s="97"/>
      <c r="KB196" s="97"/>
      <c r="KC196" s="97"/>
      <c r="KD196" s="97"/>
      <c r="KE196" s="97"/>
      <c r="KF196" s="97"/>
      <c r="KG196" s="97"/>
      <c r="KH196" s="97"/>
      <c r="KI196" s="97"/>
      <c r="KJ196" s="97"/>
      <c r="KK196" s="97"/>
      <c r="KL196" s="97"/>
      <c r="KM196" s="97"/>
      <c r="KN196" s="97"/>
      <c r="KO196" s="97"/>
      <c r="KP196" s="97"/>
      <c r="KQ196" s="97"/>
      <c r="KR196" s="97"/>
      <c r="KS196" s="97"/>
      <c r="KT196" s="97"/>
      <c r="KU196" s="97"/>
      <c r="KV196" s="97"/>
      <c r="KW196" s="97"/>
      <c r="KX196" s="97"/>
      <c r="KY196" s="97"/>
      <c r="KZ196" s="97"/>
      <c r="LA196" s="97"/>
      <c r="LB196" s="97"/>
      <c r="LC196" s="97"/>
      <c r="LD196" s="97"/>
      <c r="LE196" s="97"/>
      <c r="LF196" s="97"/>
      <c r="LG196" s="97"/>
      <c r="LH196" s="97"/>
      <c r="LI196" s="97"/>
      <c r="LJ196" s="97"/>
      <c r="LK196" s="97"/>
      <c r="LL196" s="97"/>
      <c r="LM196" s="97"/>
      <c r="LN196" s="97"/>
      <c r="LO196" s="97"/>
      <c r="LP196" s="97"/>
      <c r="LQ196" s="97"/>
      <c r="LR196" s="97"/>
      <c r="LS196" s="97"/>
      <c r="LT196" s="97"/>
      <c r="LU196" s="97"/>
      <c r="LV196" s="97"/>
      <c r="LW196" s="97"/>
      <c r="LX196" s="97"/>
      <c r="LY196" s="97"/>
      <c r="LZ196" s="97"/>
      <c r="MA196" s="97"/>
      <c r="MB196" s="97"/>
      <c r="MC196" s="97"/>
      <c r="MD196" s="97"/>
      <c r="ME196" s="97"/>
      <c r="MF196" s="97"/>
      <c r="MG196" s="97"/>
      <c r="MH196" s="97"/>
      <c r="MI196" s="97"/>
      <c r="MJ196" s="97"/>
      <c r="MK196" s="97"/>
      <c r="ML196" s="97"/>
      <c r="MM196" s="97"/>
      <c r="MN196" s="97"/>
      <c r="MO196" s="97"/>
      <c r="MP196" s="97"/>
      <c r="MQ196" s="97"/>
      <c r="MR196" s="97"/>
      <c r="MS196" s="97"/>
      <c r="MT196" s="97"/>
      <c r="MU196" s="97"/>
      <c r="MV196" s="97"/>
      <c r="MW196" s="97"/>
      <c r="MX196" s="97"/>
      <c r="MY196" s="97"/>
      <c r="MZ196" s="97"/>
      <c r="NA196" s="97"/>
      <c r="NB196" s="97"/>
      <c r="NC196" s="97"/>
      <c r="ND196" s="97"/>
      <c r="NE196" s="97"/>
      <c r="NF196" s="97"/>
      <c r="NG196" s="97"/>
      <c r="NH196" s="97"/>
      <c r="NI196" s="97"/>
      <c r="NJ196" s="97"/>
      <c r="NK196" s="97"/>
      <c r="NL196" s="97"/>
      <c r="NM196" s="97"/>
      <c r="NN196" s="97"/>
      <c r="NO196" s="97"/>
      <c r="NP196" s="97"/>
      <c r="NQ196" s="97"/>
      <c r="NR196" s="97"/>
      <c r="NS196" s="97"/>
      <c r="NT196" s="97"/>
      <c r="NU196" s="97"/>
      <c r="NV196" s="97"/>
      <c r="NW196" s="97"/>
      <c r="NX196" s="97"/>
      <c r="NY196" s="97"/>
      <c r="NZ196" s="97"/>
      <c r="OA196" s="97"/>
      <c r="OB196" s="97"/>
      <c r="OC196" s="97"/>
      <c r="OD196" s="97"/>
      <c r="OE196" s="97"/>
      <c r="OF196" s="97"/>
      <c r="OG196" s="97"/>
      <c r="OH196" s="97"/>
      <c r="OI196" s="97"/>
      <c r="OJ196" s="97"/>
      <c r="OK196" s="97"/>
      <c r="OL196" s="97"/>
      <c r="OM196" s="97"/>
      <c r="ON196" s="97"/>
      <c r="OO196" s="97"/>
      <c r="OP196" s="97"/>
      <c r="OQ196" s="97"/>
      <c r="OR196" s="97"/>
      <c r="OS196" s="97"/>
      <c r="OT196" s="97"/>
      <c r="OU196" s="97"/>
      <c r="OV196" s="97"/>
      <c r="OW196" s="97"/>
      <c r="OX196" s="97"/>
      <c r="OY196" s="97"/>
      <c r="OZ196" s="97"/>
      <c r="PA196" s="97"/>
      <c r="PB196" s="97"/>
      <c r="PC196" s="97"/>
      <c r="PD196" s="97"/>
      <c r="PE196" s="97"/>
      <c r="PF196" s="97"/>
      <c r="PG196" s="97"/>
      <c r="PH196" s="97"/>
      <c r="PI196" s="97"/>
      <c r="PJ196" s="97"/>
      <c r="PK196" s="97"/>
      <c r="PL196" s="97"/>
      <c r="PM196" s="97"/>
      <c r="PN196" s="97"/>
      <c r="PO196" s="97"/>
      <c r="PP196" s="97"/>
      <c r="PQ196" s="97"/>
      <c r="PR196" s="97"/>
      <c r="PS196" s="97"/>
      <c r="PT196" s="97"/>
      <c r="PU196" s="97"/>
      <c r="PV196" s="97"/>
      <c r="PW196" s="97"/>
      <c r="PX196" s="97"/>
      <c r="PY196" s="97"/>
      <c r="PZ196" s="97"/>
      <c r="QA196" s="97"/>
      <c r="QB196" s="97"/>
      <c r="QC196" s="97"/>
      <c r="QD196" s="97"/>
      <c r="QE196" s="97"/>
      <c r="QF196" s="97"/>
      <c r="QG196" s="97"/>
      <c r="QH196" s="97"/>
      <c r="QI196" s="97"/>
      <c r="QJ196" s="97"/>
      <c r="QK196" s="97"/>
      <c r="QL196" s="97"/>
      <c r="QM196" s="97"/>
      <c r="QN196" s="97"/>
      <c r="QO196" s="97"/>
      <c r="QP196" s="97"/>
      <c r="QQ196" s="97"/>
      <c r="QR196" s="97"/>
      <c r="QS196" s="97"/>
      <c r="QT196" s="97"/>
      <c r="QU196" s="97"/>
      <c r="QV196" s="97"/>
      <c r="QW196" s="97"/>
      <c r="QX196" s="97"/>
      <c r="QY196" s="97"/>
      <c r="QZ196" s="97"/>
      <c r="RA196" s="97"/>
      <c r="RB196" s="97"/>
      <c r="RC196" s="97"/>
      <c r="RD196" s="97"/>
      <c r="RE196" s="97"/>
      <c r="RF196" s="97"/>
      <c r="RG196" s="97"/>
      <c r="RH196" s="97"/>
      <c r="RI196" s="97"/>
      <c r="RJ196" s="97"/>
      <c r="RK196" s="97"/>
      <c r="RL196" s="97"/>
      <c r="RM196" s="97"/>
      <c r="RN196" s="97"/>
      <c r="RO196" s="97"/>
      <c r="RP196" s="97"/>
      <c r="RQ196" s="97"/>
      <c r="RR196" s="97"/>
      <c r="RS196" s="97"/>
      <c r="RT196" s="97"/>
      <c r="RU196" s="97"/>
      <c r="RV196" s="97"/>
      <c r="RW196" s="97"/>
      <c r="RX196" s="97"/>
      <c r="RY196" s="97"/>
      <c r="RZ196" s="97"/>
      <c r="SA196" s="97"/>
      <c r="SB196" s="97"/>
      <c r="SC196" s="97"/>
      <c r="SD196" s="97"/>
      <c r="SE196" s="97"/>
      <c r="SF196" s="97"/>
      <c r="SG196" s="97"/>
      <c r="SH196" s="97"/>
      <c r="SI196" s="97"/>
      <c r="SJ196" s="97"/>
      <c r="SK196" s="97"/>
      <c r="SL196" s="97"/>
      <c r="SM196" s="97"/>
      <c r="SN196" s="97"/>
      <c r="SO196" s="97"/>
      <c r="SP196" s="97"/>
      <c r="SQ196" s="97"/>
      <c r="SR196" s="97"/>
      <c r="SS196" s="97"/>
      <c r="ST196" s="97"/>
      <c r="SU196" s="97"/>
      <c r="SV196" s="97"/>
      <c r="SW196" s="97"/>
      <c r="SX196" s="97"/>
      <c r="SY196" s="97"/>
      <c r="SZ196" s="97"/>
      <c r="TA196" s="97"/>
      <c r="TB196" s="97"/>
    </row>
    <row r="197" spans="1:522" s="1" customFormat="1" ht="18" customHeight="1" x14ac:dyDescent="0.2">
      <c r="A197" s="12"/>
      <c r="B197" s="11" t="s">
        <v>75</v>
      </c>
      <c r="C197" s="1">
        <v>9149</v>
      </c>
      <c r="D197" s="1">
        <v>2011</v>
      </c>
      <c r="E197" s="4" t="s">
        <v>74</v>
      </c>
      <c r="F197" s="1">
        <v>8182</v>
      </c>
      <c r="G197" s="9" t="s">
        <v>96</v>
      </c>
      <c r="H197" t="s">
        <v>76</v>
      </c>
      <c r="I197" s="1">
        <f t="shared" si="22"/>
        <v>0</v>
      </c>
      <c r="J197" s="12">
        <f>Tabuľka3[[#This Row],[Stĺpec9]]</f>
        <v>0</v>
      </c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  <c r="DH197" s="97"/>
      <c r="DI197" s="97"/>
      <c r="DJ197" s="97"/>
      <c r="DK197" s="97"/>
      <c r="DL197" s="97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97"/>
      <c r="EB197" s="97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  <c r="EO197" s="97"/>
      <c r="EP197" s="97"/>
      <c r="EQ197" s="97"/>
      <c r="ER197" s="97"/>
      <c r="ES197" s="97"/>
      <c r="ET197" s="97"/>
      <c r="EU197" s="97"/>
      <c r="EV197" s="97"/>
      <c r="EW197" s="97"/>
      <c r="EX197" s="97"/>
      <c r="EY197" s="97"/>
      <c r="EZ197" s="97"/>
      <c r="FA197" s="97"/>
      <c r="FB197" s="97"/>
      <c r="FC197" s="97"/>
      <c r="FD197" s="97"/>
      <c r="FE197" s="97"/>
      <c r="FF197" s="97"/>
      <c r="FG197" s="97"/>
      <c r="FH197" s="97"/>
      <c r="FI197" s="97"/>
      <c r="FJ197" s="97"/>
      <c r="FK197" s="97"/>
      <c r="FL197" s="97"/>
      <c r="FM197" s="97"/>
      <c r="FN197" s="97"/>
      <c r="FO197" s="97"/>
      <c r="FP197" s="97"/>
      <c r="FQ197" s="97"/>
      <c r="FR197" s="97"/>
      <c r="FS197" s="97"/>
      <c r="FT197" s="97"/>
      <c r="FU197" s="97"/>
      <c r="FV197" s="97"/>
      <c r="FW197" s="97"/>
      <c r="FX197" s="97"/>
      <c r="FY197" s="97"/>
      <c r="FZ197" s="97"/>
      <c r="GA197" s="97"/>
      <c r="GB197" s="97"/>
      <c r="GC197" s="97"/>
      <c r="GD197" s="97"/>
      <c r="GE197" s="97"/>
      <c r="GF197" s="97"/>
      <c r="GG197" s="97"/>
      <c r="GH197" s="97"/>
      <c r="GI197" s="97"/>
      <c r="GJ197" s="97"/>
      <c r="GK197" s="97"/>
      <c r="GL197" s="97"/>
      <c r="GM197" s="97"/>
      <c r="GN197" s="97"/>
      <c r="GO197" s="97"/>
      <c r="GP197" s="97"/>
      <c r="GQ197" s="97"/>
      <c r="GR197" s="97"/>
      <c r="GS197" s="97"/>
      <c r="GT197" s="97"/>
      <c r="GU197" s="97"/>
      <c r="GV197" s="97"/>
      <c r="GW197" s="97"/>
      <c r="GX197" s="97"/>
      <c r="GY197" s="97"/>
      <c r="GZ197" s="97"/>
      <c r="HA197" s="97"/>
      <c r="HB197" s="97"/>
      <c r="HC197" s="97"/>
      <c r="HD197" s="97"/>
      <c r="HE197" s="97"/>
      <c r="HF197" s="97"/>
      <c r="HG197" s="97"/>
      <c r="HH197" s="97"/>
      <c r="HI197" s="97"/>
      <c r="HJ197" s="97"/>
      <c r="HK197" s="97"/>
      <c r="HL197" s="97"/>
      <c r="HM197" s="97"/>
      <c r="HN197" s="97"/>
      <c r="HO197" s="97"/>
      <c r="HP197" s="97"/>
      <c r="HQ197" s="97"/>
      <c r="HR197" s="97"/>
      <c r="HS197" s="97"/>
      <c r="HT197" s="97"/>
      <c r="HU197" s="97"/>
      <c r="HV197" s="97"/>
      <c r="HW197" s="97"/>
      <c r="HX197" s="97"/>
      <c r="HY197" s="97"/>
      <c r="HZ197" s="97"/>
      <c r="IA197" s="97"/>
      <c r="IB197" s="97"/>
      <c r="IC197" s="97"/>
      <c r="ID197" s="97"/>
      <c r="IE197" s="97"/>
      <c r="IF197" s="97"/>
      <c r="IG197" s="97"/>
      <c r="IH197" s="97"/>
      <c r="II197" s="97"/>
      <c r="IJ197" s="97"/>
      <c r="IK197" s="97"/>
      <c r="IL197" s="97"/>
      <c r="IM197" s="97"/>
      <c r="IN197" s="97"/>
      <c r="IO197" s="97"/>
      <c r="IP197" s="97"/>
      <c r="IQ197" s="97"/>
      <c r="IR197" s="97"/>
      <c r="IS197" s="97"/>
      <c r="IT197" s="97"/>
      <c r="IU197" s="97"/>
      <c r="IV197" s="97"/>
      <c r="IW197" s="97"/>
      <c r="IX197" s="97"/>
      <c r="IY197" s="97"/>
      <c r="IZ197" s="97"/>
      <c r="JA197" s="97"/>
      <c r="JB197" s="97"/>
      <c r="JC197" s="97"/>
      <c r="JD197" s="97"/>
      <c r="JE197" s="97"/>
      <c r="JF197" s="97"/>
      <c r="JG197" s="97"/>
      <c r="JH197" s="97"/>
      <c r="JI197" s="97"/>
      <c r="JJ197" s="97"/>
      <c r="JK197" s="97"/>
      <c r="JL197" s="97"/>
      <c r="JM197" s="97"/>
      <c r="JN197" s="97"/>
      <c r="JO197" s="97"/>
      <c r="JP197" s="97"/>
      <c r="JQ197" s="97"/>
      <c r="JR197" s="97"/>
      <c r="JS197" s="97"/>
      <c r="JT197" s="97"/>
      <c r="JU197" s="97"/>
      <c r="JV197" s="97"/>
      <c r="JW197" s="97"/>
      <c r="JX197" s="97"/>
      <c r="JY197" s="97"/>
      <c r="JZ197" s="97"/>
      <c r="KA197" s="97"/>
      <c r="KB197" s="97"/>
      <c r="KC197" s="97"/>
      <c r="KD197" s="97"/>
      <c r="KE197" s="97"/>
      <c r="KF197" s="97"/>
      <c r="KG197" s="97"/>
      <c r="KH197" s="97"/>
      <c r="KI197" s="97"/>
      <c r="KJ197" s="97"/>
      <c r="KK197" s="97"/>
      <c r="KL197" s="97"/>
      <c r="KM197" s="97"/>
      <c r="KN197" s="97"/>
      <c r="KO197" s="97"/>
      <c r="KP197" s="97"/>
      <c r="KQ197" s="97"/>
      <c r="KR197" s="97"/>
      <c r="KS197" s="97"/>
      <c r="KT197" s="97"/>
      <c r="KU197" s="97"/>
      <c r="KV197" s="97"/>
      <c r="KW197" s="97"/>
      <c r="KX197" s="97"/>
      <c r="KY197" s="97"/>
      <c r="KZ197" s="97"/>
      <c r="LA197" s="97"/>
      <c r="LB197" s="97"/>
      <c r="LC197" s="97"/>
      <c r="LD197" s="97"/>
      <c r="LE197" s="97"/>
      <c r="LF197" s="97"/>
      <c r="LG197" s="97"/>
      <c r="LH197" s="97"/>
      <c r="LI197" s="97"/>
      <c r="LJ197" s="97"/>
      <c r="LK197" s="97"/>
      <c r="LL197" s="97"/>
      <c r="LM197" s="97"/>
      <c r="LN197" s="97"/>
      <c r="LO197" s="97"/>
      <c r="LP197" s="97"/>
      <c r="LQ197" s="97"/>
      <c r="LR197" s="97"/>
      <c r="LS197" s="97"/>
      <c r="LT197" s="97"/>
      <c r="LU197" s="97"/>
      <c r="LV197" s="97"/>
      <c r="LW197" s="97"/>
      <c r="LX197" s="97"/>
      <c r="LY197" s="97"/>
      <c r="LZ197" s="97"/>
      <c r="MA197" s="97"/>
      <c r="MB197" s="97"/>
      <c r="MC197" s="97"/>
      <c r="MD197" s="97"/>
      <c r="ME197" s="97"/>
      <c r="MF197" s="97"/>
      <c r="MG197" s="97"/>
      <c r="MH197" s="97"/>
      <c r="MI197" s="97"/>
      <c r="MJ197" s="97"/>
      <c r="MK197" s="97"/>
      <c r="ML197" s="97"/>
      <c r="MM197" s="97"/>
      <c r="MN197" s="97"/>
      <c r="MO197" s="97"/>
      <c r="MP197" s="97"/>
      <c r="MQ197" s="97"/>
      <c r="MR197" s="97"/>
      <c r="MS197" s="97"/>
      <c r="MT197" s="97"/>
      <c r="MU197" s="97"/>
      <c r="MV197" s="97"/>
      <c r="MW197" s="97"/>
      <c r="MX197" s="97"/>
      <c r="MY197" s="97"/>
      <c r="MZ197" s="97"/>
      <c r="NA197" s="97"/>
      <c r="NB197" s="97"/>
      <c r="NC197" s="97"/>
      <c r="ND197" s="97"/>
      <c r="NE197" s="97"/>
      <c r="NF197" s="97"/>
      <c r="NG197" s="97"/>
      <c r="NH197" s="97"/>
      <c r="NI197" s="97"/>
      <c r="NJ197" s="97"/>
      <c r="NK197" s="97"/>
      <c r="NL197" s="97"/>
      <c r="NM197" s="97"/>
      <c r="NN197" s="97"/>
      <c r="NO197" s="97"/>
      <c r="NP197" s="97"/>
      <c r="NQ197" s="97"/>
      <c r="NR197" s="97"/>
      <c r="NS197" s="97"/>
      <c r="NT197" s="97"/>
      <c r="NU197" s="97"/>
      <c r="NV197" s="97"/>
      <c r="NW197" s="97"/>
      <c r="NX197" s="97"/>
      <c r="NY197" s="97"/>
      <c r="NZ197" s="97"/>
      <c r="OA197" s="97"/>
      <c r="OB197" s="97"/>
      <c r="OC197" s="97"/>
      <c r="OD197" s="97"/>
      <c r="OE197" s="97"/>
      <c r="OF197" s="97"/>
      <c r="OG197" s="97"/>
      <c r="OH197" s="97"/>
      <c r="OI197" s="97"/>
      <c r="OJ197" s="97"/>
      <c r="OK197" s="97"/>
      <c r="OL197" s="97"/>
      <c r="OM197" s="97"/>
      <c r="ON197" s="97"/>
      <c r="OO197" s="97"/>
      <c r="OP197" s="97"/>
      <c r="OQ197" s="97"/>
      <c r="OR197" s="97"/>
      <c r="OS197" s="97"/>
      <c r="OT197" s="97"/>
      <c r="OU197" s="97"/>
      <c r="OV197" s="97"/>
      <c r="OW197" s="97"/>
      <c r="OX197" s="97"/>
      <c r="OY197" s="97"/>
      <c r="OZ197" s="97"/>
      <c r="PA197" s="97"/>
      <c r="PB197" s="97"/>
      <c r="PC197" s="97"/>
      <c r="PD197" s="97"/>
      <c r="PE197" s="97"/>
      <c r="PF197" s="97"/>
      <c r="PG197" s="97"/>
      <c r="PH197" s="97"/>
      <c r="PI197" s="97"/>
      <c r="PJ197" s="97"/>
      <c r="PK197" s="97"/>
      <c r="PL197" s="97"/>
      <c r="PM197" s="97"/>
      <c r="PN197" s="97"/>
      <c r="PO197" s="97"/>
      <c r="PP197" s="97"/>
      <c r="PQ197" s="97"/>
      <c r="PR197" s="97"/>
      <c r="PS197" s="97"/>
      <c r="PT197" s="97"/>
      <c r="PU197" s="97"/>
      <c r="PV197" s="97"/>
      <c r="PW197" s="97"/>
      <c r="PX197" s="97"/>
      <c r="PY197" s="97"/>
      <c r="PZ197" s="97"/>
      <c r="QA197" s="97"/>
      <c r="QB197" s="97"/>
      <c r="QC197" s="97"/>
      <c r="QD197" s="97"/>
      <c r="QE197" s="97"/>
      <c r="QF197" s="97"/>
      <c r="QG197" s="97"/>
      <c r="QH197" s="97"/>
      <c r="QI197" s="97"/>
      <c r="QJ197" s="97"/>
      <c r="QK197" s="97"/>
      <c r="QL197" s="97"/>
      <c r="QM197" s="97"/>
      <c r="QN197" s="97"/>
      <c r="QO197" s="97"/>
      <c r="QP197" s="97"/>
      <c r="QQ197" s="97"/>
      <c r="QR197" s="97"/>
      <c r="QS197" s="97"/>
      <c r="QT197" s="97"/>
      <c r="QU197" s="97"/>
      <c r="QV197" s="97"/>
      <c r="QW197" s="97"/>
      <c r="QX197" s="97"/>
      <c r="QY197" s="97"/>
      <c r="QZ197" s="97"/>
      <c r="RA197" s="97"/>
      <c r="RB197" s="97"/>
      <c r="RC197" s="97"/>
      <c r="RD197" s="97"/>
      <c r="RE197" s="97"/>
      <c r="RF197" s="97"/>
      <c r="RG197" s="97"/>
      <c r="RH197" s="97"/>
      <c r="RI197" s="97"/>
      <c r="RJ197" s="97"/>
      <c r="RK197" s="97"/>
      <c r="RL197" s="97"/>
      <c r="RM197" s="97"/>
      <c r="RN197" s="97"/>
      <c r="RO197" s="97"/>
      <c r="RP197" s="97"/>
      <c r="RQ197" s="97"/>
      <c r="RR197" s="97"/>
      <c r="RS197" s="97"/>
      <c r="RT197" s="97"/>
      <c r="RU197" s="97"/>
      <c r="RV197" s="97"/>
      <c r="RW197" s="97"/>
      <c r="RX197" s="97"/>
      <c r="RY197" s="97"/>
      <c r="RZ197" s="97"/>
      <c r="SA197" s="97"/>
      <c r="SB197" s="97"/>
      <c r="SC197" s="97"/>
      <c r="SD197" s="97"/>
      <c r="SE197" s="97"/>
      <c r="SF197" s="97"/>
      <c r="SG197" s="97"/>
      <c r="SH197" s="97"/>
      <c r="SI197" s="97"/>
      <c r="SJ197" s="97"/>
      <c r="SK197" s="97"/>
      <c r="SL197" s="97"/>
      <c r="SM197" s="97"/>
      <c r="SN197" s="97"/>
      <c r="SO197" s="97"/>
      <c r="SP197" s="97"/>
      <c r="SQ197" s="97"/>
      <c r="SR197" s="97"/>
      <c r="SS197" s="97"/>
      <c r="ST197" s="97"/>
      <c r="SU197" s="97"/>
      <c r="SV197" s="97"/>
      <c r="SW197" s="97"/>
      <c r="SX197" s="97"/>
      <c r="SY197" s="97"/>
      <c r="SZ197" s="97"/>
      <c r="TA197" s="97"/>
      <c r="TB197" s="97"/>
    </row>
    <row r="198" spans="1:522" s="1" customFormat="1" ht="18" customHeight="1" x14ac:dyDescent="0.2">
      <c r="A198" s="12"/>
      <c r="B198" s="11" t="s">
        <v>200</v>
      </c>
      <c r="C198" s="1">
        <v>8340</v>
      </c>
      <c r="E198" s="4" t="s">
        <v>306</v>
      </c>
      <c r="F198" s="58">
        <v>9838</v>
      </c>
      <c r="G198" s="9" t="s">
        <v>96</v>
      </c>
      <c r="H198" s="57" t="s">
        <v>171</v>
      </c>
      <c r="I198" s="1">
        <f t="shared" si="22"/>
        <v>0</v>
      </c>
      <c r="J198" s="12">
        <f>Tabuľka3[[#This Row],[Stĺpec9]]+I199+I200</f>
        <v>0</v>
      </c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  <c r="EO198" s="97"/>
      <c r="EP198" s="97"/>
      <c r="EQ198" s="97"/>
      <c r="ER198" s="97"/>
      <c r="ES198" s="97"/>
      <c r="ET198" s="97"/>
      <c r="EU198" s="97"/>
      <c r="EV198" s="97"/>
      <c r="EW198" s="97"/>
      <c r="EX198" s="97"/>
      <c r="EY198" s="97"/>
      <c r="EZ198" s="97"/>
      <c r="FA198" s="97"/>
      <c r="FB198" s="97"/>
      <c r="FC198" s="97"/>
      <c r="FD198" s="97"/>
      <c r="FE198" s="97"/>
      <c r="FF198" s="97"/>
      <c r="FG198" s="97"/>
      <c r="FH198" s="97"/>
      <c r="FI198" s="97"/>
      <c r="FJ198" s="97"/>
      <c r="FK198" s="97"/>
      <c r="FL198" s="97"/>
      <c r="FM198" s="97"/>
      <c r="FN198" s="97"/>
      <c r="FO198" s="97"/>
      <c r="FP198" s="97"/>
      <c r="FQ198" s="97"/>
      <c r="FR198" s="97"/>
      <c r="FS198" s="97"/>
      <c r="FT198" s="97"/>
      <c r="FU198" s="97"/>
      <c r="FV198" s="97"/>
      <c r="FW198" s="97"/>
      <c r="FX198" s="97"/>
      <c r="FY198" s="97"/>
      <c r="FZ198" s="97"/>
      <c r="GA198" s="97"/>
      <c r="GB198" s="97"/>
      <c r="GC198" s="97"/>
      <c r="GD198" s="97"/>
      <c r="GE198" s="97"/>
      <c r="GF198" s="97"/>
      <c r="GG198" s="97"/>
      <c r="GH198" s="97"/>
      <c r="GI198" s="97"/>
      <c r="GJ198" s="97"/>
      <c r="GK198" s="97"/>
      <c r="GL198" s="97"/>
      <c r="GM198" s="97"/>
      <c r="GN198" s="97"/>
      <c r="GO198" s="97"/>
      <c r="GP198" s="97"/>
      <c r="GQ198" s="97"/>
      <c r="GR198" s="97"/>
      <c r="GS198" s="97"/>
      <c r="GT198" s="97"/>
      <c r="GU198" s="97"/>
      <c r="GV198" s="97"/>
      <c r="GW198" s="97"/>
      <c r="GX198" s="97"/>
      <c r="GY198" s="97"/>
      <c r="GZ198" s="97"/>
      <c r="HA198" s="97"/>
      <c r="HB198" s="97"/>
      <c r="HC198" s="97"/>
      <c r="HD198" s="97"/>
      <c r="HE198" s="97"/>
      <c r="HF198" s="97"/>
      <c r="HG198" s="97"/>
      <c r="HH198" s="97"/>
      <c r="HI198" s="97"/>
      <c r="HJ198" s="97"/>
      <c r="HK198" s="97"/>
      <c r="HL198" s="97"/>
      <c r="HM198" s="97"/>
      <c r="HN198" s="97"/>
      <c r="HO198" s="97"/>
      <c r="HP198" s="97"/>
      <c r="HQ198" s="97"/>
      <c r="HR198" s="97"/>
      <c r="HS198" s="97"/>
      <c r="HT198" s="97"/>
      <c r="HU198" s="97"/>
      <c r="HV198" s="97"/>
      <c r="HW198" s="97"/>
      <c r="HX198" s="97"/>
      <c r="HY198" s="97"/>
      <c r="HZ198" s="97"/>
      <c r="IA198" s="97"/>
      <c r="IB198" s="97"/>
      <c r="IC198" s="97"/>
      <c r="ID198" s="97"/>
      <c r="IE198" s="97"/>
      <c r="IF198" s="97"/>
      <c r="IG198" s="97"/>
      <c r="IH198" s="97"/>
      <c r="II198" s="97"/>
      <c r="IJ198" s="97"/>
      <c r="IK198" s="97"/>
      <c r="IL198" s="97"/>
      <c r="IM198" s="97"/>
      <c r="IN198" s="97"/>
      <c r="IO198" s="97"/>
      <c r="IP198" s="97"/>
      <c r="IQ198" s="97"/>
      <c r="IR198" s="97"/>
      <c r="IS198" s="97"/>
      <c r="IT198" s="97"/>
      <c r="IU198" s="97"/>
      <c r="IV198" s="97"/>
      <c r="IW198" s="97"/>
      <c r="IX198" s="97"/>
      <c r="IY198" s="97"/>
      <c r="IZ198" s="97"/>
      <c r="JA198" s="97"/>
      <c r="JB198" s="97"/>
      <c r="JC198" s="97"/>
      <c r="JD198" s="97"/>
      <c r="JE198" s="97"/>
      <c r="JF198" s="97"/>
      <c r="JG198" s="97"/>
      <c r="JH198" s="97"/>
      <c r="JI198" s="97"/>
      <c r="JJ198" s="97"/>
      <c r="JK198" s="97"/>
      <c r="JL198" s="97"/>
      <c r="JM198" s="97"/>
      <c r="JN198" s="97"/>
      <c r="JO198" s="97"/>
      <c r="JP198" s="97"/>
      <c r="JQ198" s="97"/>
      <c r="JR198" s="97"/>
      <c r="JS198" s="97"/>
      <c r="JT198" s="97"/>
      <c r="JU198" s="97"/>
      <c r="JV198" s="97"/>
      <c r="JW198" s="97"/>
      <c r="JX198" s="97"/>
      <c r="JY198" s="97"/>
      <c r="JZ198" s="97"/>
      <c r="KA198" s="97"/>
      <c r="KB198" s="97"/>
      <c r="KC198" s="97"/>
      <c r="KD198" s="97"/>
      <c r="KE198" s="97"/>
      <c r="KF198" s="97"/>
      <c r="KG198" s="97"/>
      <c r="KH198" s="97"/>
      <c r="KI198" s="97"/>
      <c r="KJ198" s="97"/>
      <c r="KK198" s="97"/>
      <c r="KL198" s="97"/>
      <c r="KM198" s="97"/>
      <c r="KN198" s="97"/>
      <c r="KO198" s="97"/>
      <c r="KP198" s="97"/>
      <c r="KQ198" s="97"/>
      <c r="KR198" s="97"/>
      <c r="KS198" s="97"/>
      <c r="KT198" s="97"/>
      <c r="KU198" s="97"/>
      <c r="KV198" s="97"/>
      <c r="KW198" s="97"/>
      <c r="KX198" s="97"/>
      <c r="KY198" s="97"/>
      <c r="KZ198" s="97"/>
      <c r="LA198" s="97"/>
      <c r="LB198" s="97"/>
      <c r="LC198" s="97"/>
      <c r="LD198" s="97"/>
      <c r="LE198" s="97"/>
      <c r="LF198" s="97"/>
      <c r="LG198" s="97"/>
      <c r="LH198" s="97"/>
      <c r="LI198" s="97"/>
      <c r="LJ198" s="97"/>
      <c r="LK198" s="97"/>
      <c r="LL198" s="97"/>
      <c r="LM198" s="97"/>
      <c r="LN198" s="97"/>
      <c r="LO198" s="97"/>
      <c r="LP198" s="97"/>
      <c r="LQ198" s="97"/>
      <c r="LR198" s="97"/>
      <c r="LS198" s="97"/>
      <c r="LT198" s="97"/>
      <c r="LU198" s="97"/>
      <c r="LV198" s="97"/>
      <c r="LW198" s="97"/>
      <c r="LX198" s="97"/>
      <c r="LY198" s="97"/>
      <c r="LZ198" s="97"/>
      <c r="MA198" s="97"/>
      <c r="MB198" s="97"/>
      <c r="MC198" s="97"/>
      <c r="MD198" s="97"/>
      <c r="ME198" s="97"/>
      <c r="MF198" s="97"/>
      <c r="MG198" s="97"/>
      <c r="MH198" s="97"/>
      <c r="MI198" s="97"/>
      <c r="MJ198" s="97"/>
      <c r="MK198" s="97"/>
      <c r="ML198" s="97"/>
      <c r="MM198" s="97"/>
      <c r="MN198" s="97"/>
      <c r="MO198" s="97"/>
      <c r="MP198" s="97"/>
      <c r="MQ198" s="97"/>
      <c r="MR198" s="97"/>
      <c r="MS198" s="97"/>
      <c r="MT198" s="97"/>
      <c r="MU198" s="97"/>
      <c r="MV198" s="97"/>
      <c r="MW198" s="97"/>
      <c r="MX198" s="97"/>
      <c r="MY198" s="97"/>
      <c r="MZ198" s="97"/>
      <c r="NA198" s="97"/>
      <c r="NB198" s="97"/>
      <c r="NC198" s="97"/>
      <c r="ND198" s="97"/>
      <c r="NE198" s="97"/>
      <c r="NF198" s="97"/>
      <c r="NG198" s="97"/>
      <c r="NH198" s="97"/>
      <c r="NI198" s="97"/>
      <c r="NJ198" s="97"/>
      <c r="NK198" s="97"/>
      <c r="NL198" s="97"/>
      <c r="NM198" s="97"/>
      <c r="NN198" s="97"/>
      <c r="NO198" s="97"/>
      <c r="NP198" s="97"/>
      <c r="NQ198" s="97"/>
      <c r="NR198" s="97"/>
      <c r="NS198" s="97"/>
      <c r="NT198" s="97"/>
      <c r="NU198" s="97"/>
      <c r="NV198" s="97"/>
      <c r="NW198" s="97"/>
      <c r="NX198" s="97"/>
      <c r="NY198" s="97"/>
      <c r="NZ198" s="97"/>
      <c r="OA198" s="97"/>
      <c r="OB198" s="97"/>
      <c r="OC198" s="97"/>
      <c r="OD198" s="97"/>
      <c r="OE198" s="97"/>
      <c r="OF198" s="97"/>
      <c r="OG198" s="97"/>
      <c r="OH198" s="97"/>
      <c r="OI198" s="97"/>
      <c r="OJ198" s="97"/>
      <c r="OK198" s="97"/>
      <c r="OL198" s="97"/>
      <c r="OM198" s="97"/>
      <c r="ON198" s="97"/>
      <c r="OO198" s="97"/>
      <c r="OP198" s="97"/>
      <c r="OQ198" s="97"/>
      <c r="OR198" s="97"/>
      <c r="OS198" s="97"/>
      <c r="OT198" s="97"/>
      <c r="OU198" s="97"/>
      <c r="OV198" s="97"/>
      <c r="OW198" s="97"/>
      <c r="OX198" s="97"/>
      <c r="OY198" s="97"/>
      <c r="OZ198" s="97"/>
      <c r="PA198" s="97"/>
      <c r="PB198" s="97"/>
      <c r="PC198" s="97"/>
      <c r="PD198" s="97"/>
      <c r="PE198" s="97"/>
      <c r="PF198" s="97"/>
      <c r="PG198" s="97"/>
      <c r="PH198" s="97"/>
      <c r="PI198" s="97"/>
      <c r="PJ198" s="97"/>
      <c r="PK198" s="97"/>
      <c r="PL198" s="97"/>
      <c r="PM198" s="97"/>
      <c r="PN198" s="97"/>
      <c r="PO198" s="97"/>
      <c r="PP198" s="97"/>
      <c r="PQ198" s="97"/>
      <c r="PR198" s="97"/>
      <c r="PS198" s="97"/>
      <c r="PT198" s="97"/>
      <c r="PU198" s="97"/>
      <c r="PV198" s="97"/>
      <c r="PW198" s="97"/>
      <c r="PX198" s="97"/>
      <c r="PY198" s="97"/>
      <c r="PZ198" s="97"/>
      <c r="QA198" s="97"/>
      <c r="QB198" s="97"/>
      <c r="QC198" s="97"/>
      <c r="QD198" s="97"/>
      <c r="QE198" s="97"/>
      <c r="QF198" s="97"/>
      <c r="QG198" s="97"/>
      <c r="QH198" s="97"/>
      <c r="QI198" s="97"/>
      <c r="QJ198" s="97"/>
      <c r="QK198" s="97"/>
      <c r="QL198" s="97"/>
      <c r="QM198" s="97"/>
      <c r="QN198" s="97"/>
      <c r="QO198" s="97"/>
      <c r="QP198" s="97"/>
      <c r="QQ198" s="97"/>
      <c r="QR198" s="97"/>
      <c r="QS198" s="97"/>
      <c r="QT198" s="97"/>
      <c r="QU198" s="97"/>
      <c r="QV198" s="97"/>
      <c r="QW198" s="97"/>
      <c r="QX198" s="97"/>
      <c r="QY198" s="97"/>
      <c r="QZ198" s="97"/>
      <c r="RA198" s="97"/>
      <c r="RB198" s="97"/>
      <c r="RC198" s="97"/>
      <c r="RD198" s="97"/>
      <c r="RE198" s="97"/>
      <c r="RF198" s="97"/>
      <c r="RG198" s="97"/>
      <c r="RH198" s="97"/>
      <c r="RI198" s="97"/>
      <c r="RJ198" s="97"/>
      <c r="RK198" s="97"/>
      <c r="RL198" s="97"/>
      <c r="RM198" s="97"/>
      <c r="RN198" s="97"/>
      <c r="RO198" s="97"/>
      <c r="RP198" s="97"/>
      <c r="RQ198" s="97"/>
      <c r="RR198" s="97"/>
      <c r="RS198" s="97"/>
      <c r="RT198" s="97"/>
      <c r="RU198" s="97"/>
      <c r="RV198" s="97"/>
      <c r="RW198" s="97"/>
      <c r="RX198" s="97"/>
      <c r="RY198" s="97"/>
      <c r="RZ198" s="97"/>
      <c r="SA198" s="97"/>
      <c r="SB198" s="97"/>
      <c r="SC198" s="97"/>
      <c r="SD198" s="97"/>
      <c r="SE198" s="97"/>
      <c r="SF198" s="97"/>
      <c r="SG198" s="97"/>
      <c r="SH198" s="97"/>
      <c r="SI198" s="97"/>
      <c r="SJ198" s="97"/>
      <c r="SK198" s="97"/>
      <c r="SL198" s="97"/>
      <c r="SM198" s="97"/>
      <c r="SN198" s="97"/>
      <c r="SO198" s="97"/>
      <c r="SP198" s="97"/>
      <c r="SQ198" s="97"/>
      <c r="SR198" s="97"/>
      <c r="SS198" s="97"/>
      <c r="ST198" s="97"/>
      <c r="SU198" s="97"/>
      <c r="SV198" s="97"/>
      <c r="SW198" s="97"/>
      <c r="SX198" s="97"/>
      <c r="SY198" s="97"/>
      <c r="SZ198" s="97"/>
      <c r="TA198" s="97"/>
      <c r="TB198" s="97"/>
    </row>
    <row r="199" spans="1:522" s="1" customFormat="1" ht="18" customHeight="1" x14ac:dyDescent="0.2">
      <c r="A199" s="12"/>
      <c r="B199" s="11"/>
      <c r="E199" s="4" t="s">
        <v>172</v>
      </c>
      <c r="F199" s="58">
        <v>9571</v>
      </c>
      <c r="G199" s="9" t="s">
        <v>101</v>
      </c>
      <c r="H199" s="57"/>
      <c r="I199" s="1">
        <f t="shared" si="22"/>
        <v>0</v>
      </c>
      <c r="J199" s="12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97"/>
      <c r="EB199" s="97"/>
      <c r="EC199" s="97"/>
      <c r="ED199" s="97"/>
      <c r="EE199" s="97"/>
      <c r="EF199" s="97"/>
      <c r="EG199" s="97"/>
      <c r="EH199" s="97"/>
      <c r="EI199" s="97"/>
      <c r="EJ199" s="97"/>
      <c r="EK199" s="97"/>
      <c r="EL199" s="97"/>
      <c r="EM199" s="97"/>
      <c r="EN199" s="97"/>
      <c r="EO199" s="97"/>
      <c r="EP199" s="97"/>
      <c r="EQ199" s="97"/>
      <c r="ER199" s="97"/>
      <c r="ES199" s="97"/>
      <c r="ET199" s="97"/>
      <c r="EU199" s="97"/>
      <c r="EV199" s="97"/>
      <c r="EW199" s="97"/>
      <c r="EX199" s="97"/>
      <c r="EY199" s="97"/>
      <c r="EZ199" s="97"/>
      <c r="FA199" s="97"/>
      <c r="FB199" s="97"/>
      <c r="FC199" s="97"/>
      <c r="FD199" s="97"/>
      <c r="FE199" s="97"/>
      <c r="FF199" s="97"/>
      <c r="FG199" s="97"/>
      <c r="FH199" s="97"/>
      <c r="FI199" s="97"/>
      <c r="FJ199" s="97"/>
      <c r="FK199" s="97"/>
      <c r="FL199" s="97"/>
      <c r="FM199" s="97"/>
      <c r="FN199" s="97"/>
      <c r="FO199" s="97"/>
      <c r="FP199" s="97"/>
      <c r="FQ199" s="97"/>
      <c r="FR199" s="97"/>
      <c r="FS199" s="97"/>
      <c r="FT199" s="97"/>
      <c r="FU199" s="97"/>
      <c r="FV199" s="97"/>
      <c r="FW199" s="97"/>
      <c r="FX199" s="97"/>
      <c r="FY199" s="97"/>
      <c r="FZ199" s="97"/>
      <c r="GA199" s="97"/>
      <c r="GB199" s="97"/>
      <c r="GC199" s="97"/>
      <c r="GD199" s="97"/>
      <c r="GE199" s="97"/>
      <c r="GF199" s="97"/>
      <c r="GG199" s="97"/>
      <c r="GH199" s="97"/>
      <c r="GI199" s="97"/>
      <c r="GJ199" s="97"/>
      <c r="GK199" s="97"/>
      <c r="GL199" s="97"/>
      <c r="GM199" s="97"/>
      <c r="GN199" s="97"/>
      <c r="GO199" s="97"/>
      <c r="GP199" s="97"/>
      <c r="GQ199" s="97"/>
      <c r="GR199" s="97"/>
      <c r="GS199" s="97"/>
      <c r="GT199" s="97"/>
      <c r="GU199" s="97"/>
      <c r="GV199" s="97"/>
      <c r="GW199" s="97"/>
      <c r="GX199" s="97"/>
      <c r="GY199" s="97"/>
      <c r="GZ199" s="97"/>
      <c r="HA199" s="97"/>
      <c r="HB199" s="97"/>
      <c r="HC199" s="97"/>
      <c r="HD199" s="97"/>
      <c r="HE199" s="97"/>
      <c r="HF199" s="97"/>
      <c r="HG199" s="97"/>
      <c r="HH199" s="97"/>
      <c r="HI199" s="97"/>
      <c r="HJ199" s="97"/>
      <c r="HK199" s="97"/>
      <c r="HL199" s="97"/>
      <c r="HM199" s="97"/>
      <c r="HN199" s="97"/>
      <c r="HO199" s="97"/>
      <c r="HP199" s="97"/>
      <c r="HQ199" s="97"/>
      <c r="HR199" s="97"/>
      <c r="HS199" s="97"/>
      <c r="HT199" s="97"/>
      <c r="HU199" s="97"/>
      <c r="HV199" s="97"/>
      <c r="HW199" s="97"/>
      <c r="HX199" s="97"/>
      <c r="HY199" s="97"/>
      <c r="HZ199" s="97"/>
      <c r="IA199" s="97"/>
      <c r="IB199" s="97"/>
      <c r="IC199" s="97"/>
      <c r="ID199" s="97"/>
      <c r="IE199" s="97"/>
      <c r="IF199" s="97"/>
      <c r="IG199" s="97"/>
      <c r="IH199" s="97"/>
      <c r="II199" s="97"/>
      <c r="IJ199" s="97"/>
      <c r="IK199" s="97"/>
      <c r="IL199" s="97"/>
      <c r="IM199" s="97"/>
      <c r="IN199" s="97"/>
      <c r="IO199" s="97"/>
      <c r="IP199" s="97"/>
      <c r="IQ199" s="97"/>
      <c r="IR199" s="97"/>
      <c r="IS199" s="97"/>
      <c r="IT199" s="97"/>
      <c r="IU199" s="97"/>
      <c r="IV199" s="97"/>
      <c r="IW199" s="97"/>
      <c r="IX199" s="97"/>
      <c r="IY199" s="97"/>
      <c r="IZ199" s="97"/>
      <c r="JA199" s="97"/>
      <c r="JB199" s="97"/>
      <c r="JC199" s="97"/>
      <c r="JD199" s="97"/>
      <c r="JE199" s="97"/>
      <c r="JF199" s="97"/>
      <c r="JG199" s="97"/>
      <c r="JH199" s="97"/>
      <c r="JI199" s="97"/>
      <c r="JJ199" s="97"/>
      <c r="JK199" s="97"/>
      <c r="JL199" s="97"/>
      <c r="JM199" s="97"/>
      <c r="JN199" s="97"/>
      <c r="JO199" s="97"/>
      <c r="JP199" s="97"/>
      <c r="JQ199" s="97"/>
      <c r="JR199" s="97"/>
      <c r="JS199" s="97"/>
      <c r="JT199" s="97"/>
      <c r="JU199" s="97"/>
      <c r="JV199" s="97"/>
      <c r="JW199" s="97"/>
      <c r="JX199" s="97"/>
      <c r="JY199" s="97"/>
      <c r="JZ199" s="97"/>
      <c r="KA199" s="97"/>
      <c r="KB199" s="97"/>
      <c r="KC199" s="97"/>
      <c r="KD199" s="97"/>
      <c r="KE199" s="97"/>
      <c r="KF199" s="97"/>
      <c r="KG199" s="97"/>
      <c r="KH199" s="97"/>
      <c r="KI199" s="97"/>
      <c r="KJ199" s="97"/>
      <c r="KK199" s="97"/>
      <c r="KL199" s="97"/>
      <c r="KM199" s="97"/>
      <c r="KN199" s="97"/>
      <c r="KO199" s="97"/>
      <c r="KP199" s="97"/>
      <c r="KQ199" s="97"/>
      <c r="KR199" s="97"/>
      <c r="KS199" s="97"/>
      <c r="KT199" s="97"/>
      <c r="KU199" s="97"/>
      <c r="KV199" s="97"/>
      <c r="KW199" s="97"/>
      <c r="KX199" s="97"/>
      <c r="KY199" s="97"/>
      <c r="KZ199" s="97"/>
      <c r="LA199" s="97"/>
      <c r="LB199" s="97"/>
      <c r="LC199" s="97"/>
      <c r="LD199" s="97"/>
      <c r="LE199" s="97"/>
      <c r="LF199" s="97"/>
      <c r="LG199" s="97"/>
      <c r="LH199" s="97"/>
      <c r="LI199" s="97"/>
      <c r="LJ199" s="97"/>
      <c r="LK199" s="97"/>
      <c r="LL199" s="97"/>
      <c r="LM199" s="97"/>
      <c r="LN199" s="97"/>
      <c r="LO199" s="97"/>
      <c r="LP199" s="97"/>
      <c r="LQ199" s="97"/>
      <c r="LR199" s="97"/>
      <c r="LS199" s="97"/>
      <c r="LT199" s="97"/>
      <c r="LU199" s="97"/>
      <c r="LV199" s="97"/>
      <c r="LW199" s="97"/>
      <c r="LX199" s="97"/>
      <c r="LY199" s="97"/>
      <c r="LZ199" s="97"/>
      <c r="MA199" s="97"/>
      <c r="MB199" s="97"/>
      <c r="MC199" s="97"/>
      <c r="MD199" s="97"/>
      <c r="ME199" s="97"/>
      <c r="MF199" s="97"/>
      <c r="MG199" s="97"/>
      <c r="MH199" s="97"/>
      <c r="MI199" s="97"/>
      <c r="MJ199" s="97"/>
      <c r="MK199" s="97"/>
      <c r="ML199" s="97"/>
      <c r="MM199" s="97"/>
      <c r="MN199" s="97"/>
      <c r="MO199" s="97"/>
      <c r="MP199" s="97"/>
      <c r="MQ199" s="97"/>
      <c r="MR199" s="97"/>
      <c r="MS199" s="97"/>
      <c r="MT199" s="97"/>
      <c r="MU199" s="97"/>
      <c r="MV199" s="97"/>
      <c r="MW199" s="97"/>
      <c r="MX199" s="97"/>
      <c r="MY199" s="97"/>
      <c r="MZ199" s="97"/>
      <c r="NA199" s="97"/>
      <c r="NB199" s="97"/>
      <c r="NC199" s="97"/>
      <c r="ND199" s="97"/>
      <c r="NE199" s="97"/>
      <c r="NF199" s="97"/>
      <c r="NG199" s="97"/>
      <c r="NH199" s="97"/>
      <c r="NI199" s="97"/>
      <c r="NJ199" s="97"/>
      <c r="NK199" s="97"/>
      <c r="NL199" s="97"/>
      <c r="NM199" s="97"/>
      <c r="NN199" s="97"/>
      <c r="NO199" s="97"/>
      <c r="NP199" s="97"/>
      <c r="NQ199" s="97"/>
      <c r="NR199" s="97"/>
      <c r="NS199" s="97"/>
      <c r="NT199" s="97"/>
      <c r="NU199" s="97"/>
      <c r="NV199" s="97"/>
      <c r="NW199" s="97"/>
      <c r="NX199" s="97"/>
      <c r="NY199" s="97"/>
      <c r="NZ199" s="97"/>
      <c r="OA199" s="97"/>
      <c r="OB199" s="97"/>
      <c r="OC199" s="97"/>
      <c r="OD199" s="97"/>
      <c r="OE199" s="97"/>
      <c r="OF199" s="97"/>
      <c r="OG199" s="97"/>
      <c r="OH199" s="97"/>
      <c r="OI199" s="97"/>
      <c r="OJ199" s="97"/>
      <c r="OK199" s="97"/>
      <c r="OL199" s="97"/>
      <c r="OM199" s="97"/>
      <c r="ON199" s="97"/>
      <c r="OO199" s="97"/>
      <c r="OP199" s="97"/>
      <c r="OQ199" s="97"/>
      <c r="OR199" s="97"/>
      <c r="OS199" s="97"/>
      <c r="OT199" s="97"/>
      <c r="OU199" s="97"/>
      <c r="OV199" s="97"/>
      <c r="OW199" s="97"/>
      <c r="OX199" s="97"/>
      <c r="OY199" s="97"/>
      <c r="OZ199" s="97"/>
      <c r="PA199" s="97"/>
      <c r="PB199" s="97"/>
      <c r="PC199" s="97"/>
      <c r="PD199" s="97"/>
      <c r="PE199" s="97"/>
      <c r="PF199" s="97"/>
      <c r="PG199" s="97"/>
      <c r="PH199" s="97"/>
      <c r="PI199" s="97"/>
      <c r="PJ199" s="97"/>
      <c r="PK199" s="97"/>
      <c r="PL199" s="97"/>
      <c r="PM199" s="97"/>
      <c r="PN199" s="97"/>
      <c r="PO199" s="97"/>
      <c r="PP199" s="97"/>
      <c r="PQ199" s="97"/>
      <c r="PR199" s="97"/>
      <c r="PS199" s="97"/>
      <c r="PT199" s="97"/>
      <c r="PU199" s="97"/>
      <c r="PV199" s="97"/>
      <c r="PW199" s="97"/>
      <c r="PX199" s="97"/>
      <c r="PY199" s="97"/>
      <c r="PZ199" s="97"/>
      <c r="QA199" s="97"/>
      <c r="QB199" s="97"/>
      <c r="QC199" s="97"/>
      <c r="QD199" s="97"/>
      <c r="QE199" s="97"/>
      <c r="QF199" s="97"/>
      <c r="QG199" s="97"/>
      <c r="QH199" s="97"/>
      <c r="QI199" s="97"/>
      <c r="QJ199" s="97"/>
      <c r="QK199" s="97"/>
      <c r="QL199" s="97"/>
      <c r="QM199" s="97"/>
      <c r="QN199" s="97"/>
      <c r="QO199" s="97"/>
      <c r="QP199" s="97"/>
      <c r="QQ199" s="97"/>
      <c r="QR199" s="97"/>
      <c r="QS199" s="97"/>
      <c r="QT199" s="97"/>
      <c r="QU199" s="97"/>
      <c r="QV199" s="97"/>
      <c r="QW199" s="97"/>
      <c r="QX199" s="97"/>
      <c r="QY199" s="97"/>
      <c r="QZ199" s="97"/>
      <c r="RA199" s="97"/>
      <c r="RB199" s="97"/>
      <c r="RC199" s="97"/>
      <c r="RD199" s="97"/>
      <c r="RE199" s="97"/>
      <c r="RF199" s="97"/>
      <c r="RG199" s="97"/>
      <c r="RH199" s="97"/>
      <c r="RI199" s="97"/>
      <c r="RJ199" s="97"/>
      <c r="RK199" s="97"/>
      <c r="RL199" s="97"/>
      <c r="RM199" s="97"/>
      <c r="RN199" s="97"/>
      <c r="RO199" s="97"/>
      <c r="RP199" s="97"/>
      <c r="RQ199" s="97"/>
      <c r="RR199" s="97"/>
      <c r="RS199" s="97"/>
      <c r="RT199" s="97"/>
      <c r="RU199" s="97"/>
      <c r="RV199" s="97"/>
      <c r="RW199" s="97"/>
      <c r="RX199" s="97"/>
      <c r="RY199" s="97"/>
      <c r="RZ199" s="97"/>
      <c r="SA199" s="97"/>
      <c r="SB199" s="97"/>
      <c r="SC199" s="97"/>
      <c r="SD199" s="97"/>
      <c r="SE199" s="97"/>
      <c r="SF199" s="97"/>
      <c r="SG199" s="97"/>
      <c r="SH199" s="97"/>
      <c r="SI199" s="97"/>
      <c r="SJ199" s="97"/>
      <c r="SK199" s="97"/>
      <c r="SL199" s="97"/>
      <c r="SM199" s="97"/>
      <c r="SN199" s="97"/>
      <c r="SO199" s="97"/>
      <c r="SP199" s="97"/>
      <c r="SQ199" s="97"/>
      <c r="SR199" s="97"/>
      <c r="SS199" s="97"/>
      <c r="ST199" s="97"/>
      <c r="SU199" s="97"/>
      <c r="SV199" s="97"/>
      <c r="SW199" s="97"/>
      <c r="SX199" s="97"/>
      <c r="SY199" s="97"/>
      <c r="SZ199" s="97"/>
      <c r="TA199" s="97"/>
      <c r="TB199" s="97"/>
    </row>
    <row r="200" spans="1:522" s="1" customFormat="1" ht="18" customHeight="1" x14ac:dyDescent="0.2">
      <c r="A200" s="12"/>
      <c r="B200" s="11"/>
      <c r="E200" s="4" t="s">
        <v>197</v>
      </c>
      <c r="F200" s="58">
        <v>8750</v>
      </c>
      <c r="G200" s="9" t="s">
        <v>100</v>
      </c>
      <c r="H200" s="57"/>
      <c r="I200" s="1">
        <f t="shared" si="22"/>
        <v>0</v>
      </c>
      <c r="J200" s="12">
        <f>Tabuľka3[[#This Row],[Stĺpec9]]</f>
        <v>0</v>
      </c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  <c r="EO200" s="97"/>
      <c r="EP200" s="97"/>
      <c r="EQ200" s="97"/>
      <c r="ER200" s="97"/>
      <c r="ES200" s="97"/>
      <c r="ET200" s="97"/>
      <c r="EU200" s="97"/>
      <c r="EV200" s="97"/>
      <c r="EW200" s="97"/>
      <c r="EX200" s="97"/>
      <c r="EY200" s="97"/>
      <c r="EZ200" s="97"/>
      <c r="FA200" s="97"/>
      <c r="FB200" s="97"/>
      <c r="FC200" s="97"/>
      <c r="FD200" s="97"/>
      <c r="FE200" s="97"/>
      <c r="FF200" s="97"/>
      <c r="FG200" s="97"/>
      <c r="FH200" s="97"/>
      <c r="FI200" s="97"/>
      <c r="FJ200" s="97"/>
      <c r="FK200" s="97"/>
      <c r="FL200" s="97"/>
      <c r="FM200" s="97"/>
      <c r="FN200" s="97"/>
      <c r="FO200" s="97"/>
      <c r="FP200" s="97"/>
      <c r="FQ200" s="97"/>
      <c r="FR200" s="97"/>
      <c r="FS200" s="97"/>
      <c r="FT200" s="97"/>
      <c r="FU200" s="97"/>
      <c r="FV200" s="97"/>
      <c r="FW200" s="97"/>
      <c r="FX200" s="97"/>
      <c r="FY200" s="97"/>
      <c r="FZ200" s="97"/>
      <c r="GA200" s="97"/>
      <c r="GB200" s="97"/>
      <c r="GC200" s="97"/>
      <c r="GD200" s="97"/>
      <c r="GE200" s="97"/>
      <c r="GF200" s="97"/>
      <c r="GG200" s="97"/>
      <c r="GH200" s="97"/>
      <c r="GI200" s="97"/>
      <c r="GJ200" s="97"/>
      <c r="GK200" s="97"/>
      <c r="GL200" s="97"/>
      <c r="GM200" s="97"/>
      <c r="GN200" s="97"/>
      <c r="GO200" s="97"/>
      <c r="GP200" s="97"/>
      <c r="GQ200" s="97"/>
      <c r="GR200" s="97"/>
      <c r="GS200" s="97"/>
      <c r="GT200" s="97"/>
      <c r="GU200" s="97"/>
      <c r="GV200" s="97"/>
      <c r="GW200" s="97"/>
      <c r="GX200" s="97"/>
      <c r="GY200" s="97"/>
      <c r="GZ200" s="97"/>
      <c r="HA200" s="97"/>
      <c r="HB200" s="97"/>
      <c r="HC200" s="97"/>
      <c r="HD200" s="97"/>
      <c r="HE200" s="97"/>
      <c r="HF200" s="97"/>
      <c r="HG200" s="97"/>
      <c r="HH200" s="97"/>
      <c r="HI200" s="97"/>
      <c r="HJ200" s="97"/>
      <c r="HK200" s="97"/>
      <c r="HL200" s="97"/>
      <c r="HM200" s="97"/>
      <c r="HN200" s="97"/>
      <c r="HO200" s="97"/>
      <c r="HP200" s="97"/>
      <c r="HQ200" s="97"/>
      <c r="HR200" s="97"/>
      <c r="HS200" s="97"/>
      <c r="HT200" s="97"/>
      <c r="HU200" s="97"/>
      <c r="HV200" s="97"/>
      <c r="HW200" s="97"/>
      <c r="HX200" s="97"/>
      <c r="HY200" s="97"/>
      <c r="HZ200" s="97"/>
      <c r="IA200" s="97"/>
      <c r="IB200" s="97"/>
      <c r="IC200" s="97"/>
      <c r="ID200" s="97"/>
      <c r="IE200" s="97"/>
      <c r="IF200" s="97"/>
      <c r="IG200" s="97"/>
      <c r="IH200" s="97"/>
      <c r="II200" s="97"/>
      <c r="IJ200" s="97"/>
      <c r="IK200" s="97"/>
      <c r="IL200" s="97"/>
      <c r="IM200" s="97"/>
      <c r="IN200" s="97"/>
      <c r="IO200" s="97"/>
      <c r="IP200" s="97"/>
      <c r="IQ200" s="97"/>
      <c r="IR200" s="97"/>
      <c r="IS200" s="97"/>
      <c r="IT200" s="97"/>
      <c r="IU200" s="97"/>
      <c r="IV200" s="97"/>
      <c r="IW200" s="97"/>
      <c r="IX200" s="97"/>
      <c r="IY200" s="97"/>
      <c r="IZ200" s="97"/>
      <c r="JA200" s="97"/>
      <c r="JB200" s="97"/>
      <c r="JC200" s="97"/>
      <c r="JD200" s="97"/>
      <c r="JE200" s="97"/>
      <c r="JF200" s="97"/>
      <c r="JG200" s="97"/>
      <c r="JH200" s="97"/>
      <c r="JI200" s="97"/>
      <c r="JJ200" s="97"/>
      <c r="JK200" s="97"/>
      <c r="JL200" s="97"/>
      <c r="JM200" s="97"/>
      <c r="JN200" s="97"/>
      <c r="JO200" s="97"/>
      <c r="JP200" s="97"/>
      <c r="JQ200" s="97"/>
      <c r="JR200" s="97"/>
      <c r="JS200" s="97"/>
      <c r="JT200" s="97"/>
      <c r="JU200" s="97"/>
      <c r="JV200" s="97"/>
      <c r="JW200" s="97"/>
      <c r="JX200" s="97"/>
      <c r="JY200" s="97"/>
      <c r="JZ200" s="97"/>
      <c r="KA200" s="97"/>
      <c r="KB200" s="97"/>
      <c r="KC200" s="97"/>
      <c r="KD200" s="97"/>
      <c r="KE200" s="97"/>
      <c r="KF200" s="97"/>
      <c r="KG200" s="97"/>
      <c r="KH200" s="97"/>
      <c r="KI200" s="97"/>
      <c r="KJ200" s="97"/>
      <c r="KK200" s="97"/>
      <c r="KL200" s="97"/>
      <c r="KM200" s="97"/>
      <c r="KN200" s="97"/>
      <c r="KO200" s="97"/>
      <c r="KP200" s="97"/>
      <c r="KQ200" s="97"/>
      <c r="KR200" s="97"/>
      <c r="KS200" s="97"/>
      <c r="KT200" s="97"/>
      <c r="KU200" s="97"/>
      <c r="KV200" s="97"/>
      <c r="KW200" s="97"/>
      <c r="KX200" s="97"/>
      <c r="KY200" s="97"/>
      <c r="KZ200" s="97"/>
      <c r="LA200" s="97"/>
      <c r="LB200" s="97"/>
      <c r="LC200" s="97"/>
      <c r="LD200" s="97"/>
      <c r="LE200" s="97"/>
      <c r="LF200" s="97"/>
      <c r="LG200" s="97"/>
      <c r="LH200" s="97"/>
      <c r="LI200" s="97"/>
      <c r="LJ200" s="97"/>
      <c r="LK200" s="97"/>
      <c r="LL200" s="97"/>
      <c r="LM200" s="97"/>
      <c r="LN200" s="97"/>
      <c r="LO200" s="97"/>
      <c r="LP200" s="97"/>
      <c r="LQ200" s="97"/>
      <c r="LR200" s="97"/>
      <c r="LS200" s="97"/>
      <c r="LT200" s="97"/>
      <c r="LU200" s="97"/>
      <c r="LV200" s="97"/>
      <c r="LW200" s="97"/>
      <c r="LX200" s="97"/>
      <c r="LY200" s="97"/>
      <c r="LZ200" s="97"/>
      <c r="MA200" s="97"/>
      <c r="MB200" s="97"/>
      <c r="MC200" s="97"/>
      <c r="MD200" s="97"/>
      <c r="ME200" s="97"/>
      <c r="MF200" s="97"/>
      <c r="MG200" s="97"/>
      <c r="MH200" s="97"/>
      <c r="MI200" s="97"/>
      <c r="MJ200" s="97"/>
      <c r="MK200" s="97"/>
      <c r="ML200" s="97"/>
      <c r="MM200" s="97"/>
      <c r="MN200" s="97"/>
      <c r="MO200" s="97"/>
      <c r="MP200" s="97"/>
      <c r="MQ200" s="97"/>
      <c r="MR200" s="97"/>
      <c r="MS200" s="97"/>
      <c r="MT200" s="97"/>
      <c r="MU200" s="97"/>
      <c r="MV200" s="97"/>
      <c r="MW200" s="97"/>
      <c r="MX200" s="97"/>
      <c r="MY200" s="97"/>
      <c r="MZ200" s="97"/>
      <c r="NA200" s="97"/>
      <c r="NB200" s="97"/>
      <c r="NC200" s="97"/>
      <c r="ND200" s="97"/>
      <c r="NE200" s="97"/>
      <c r="NF200" s="97"/>
      <c r="NG200" s="97"/>
      <c r="NH200" s="97"/>
      <c r="NI200" s="97"/>
      <c r="NJ200" s="97"/>
      <c r="NK200" s="97"/>
      <c r="NL200" s="97"/>
      <c r="NM200" s="97"/>
      <c r="NN200" s="97"/>
      <c r="NO200" s="97"/>
      <c r="NP200" s="97"/>
      <c r="NQ200" s="97"/>
      <c r="NR200" s="97"/>
      <c r="NS200" s="97"/>
      <c r="NT200" s="97"/>
      <c r="NU200" s="97"/>
      <c r="NV200" s="97"/>
      <c r="NW200" s="97"/>
      <c r="NX200" s="97"/>
      <c r="NY200" s="97"/>
      <c r="NZ200" s="97"/>
      <c r="OA200" s="97"/>
      <c r="OB200" s="97"/>
      <c r="OC200" s="97"/>
      <c r="OD200" s="97"/>
      <c r="OE200" s="97"/>
      <c r="OF200" s="97"/>
      <c r="OG200" s="97"/>
      <c r="OH200" s="97"/>
      <c r="OI200" s="97"/>
      <c r="OJ200" s="97"/>
      <c r="OK200" s="97"/>
      <c r="OL200" s="97"/>
      <c r="OM200" s="97"/>
      <c r="ON200" s="97"/>
      <c r="OO200" s="97"/>
      <c r="OP200" s="97"/>
      <c r="OQ200" s="97"/>
      <c r="OR200" s="97"/>
      <c r="OS200" s="97"/>
      <c r="OT200" s="97"/>
      <c r="OU200" s="97"/>
      <c r="OV200" s="97"/>
      <c r="OW200" s="97"/>
      <c r="OX200" s="97"/>
      <c r="OY200" s="97"/>
      <c r="OZ200" s="97"/>
      <c r="PA200" s="97"/>
      <c r="PB200" s="97"/>
      <c r="PC200" s="97"/>
      <c r="PD200" s="97"/>
      <c r="PE200" s="97"/>
      <c r="PF200" s="97"/>
      <c r="PG200" s="97"/>
      <c r="PH200" s="97"/>
      <c r="PI200" s="97"/>
      <c r="PJ200" s="97"/>
      <c r="PK200" s="97"/>
      <c r="PL200" s="97"/>
      <c r="PM200" s="97"/>
      <c r="PN200" s="97"/>
      <c r="PO200" s="97"/>
      <c r="PP200" s="97"/>
      <c r="PQ200" s="97"/>
      <c r="PR200" s="97"/>
      <c r="PS200" s="97"/>
      <c r="PT200" s="97"/>
      <c r="PU200" s="97"/>
      <c r="PV200" s="97"/>
      <c r="PW200" s="97"/>
      <c r="PX200" s="97"/>
      <c r="PY200" s="97"/>
      <c r="PZ200" s="97"/>
      <c r="QA200" s="97"/>
      <c r="QB200" s="97"/>
      <c r="QC200" s="97"/>
      <c r="QD200" s="97"/>
      <c r="QE200" s="97"/>
      <c r="QF200" s="97"/>
      <c r="QG200" s="97"/>
      <c r="QH200" s="97"/>
      <c r="QI200" s="97"/>
      <c r="QJ200" s="97"/>
      <c r="QK200" s="97"/>
      <c r="QL200" s="97"/>
      <c r="QM200" s="97"/>
      <c r="QN200" s="97"/>
      <c r="QO200" s="97"/>
      <c r="QP200" s="97"/>
      <c r="QQ200" s="97"/>
      <c r="QR200" s="97"/>
      <c r="QS200" s="97"/>
      <c r="QT200" s="97"/>
      <c r="QU200" s="97"/>
      <c r="QV200" s="97"/>
      <c r="QW200" s="97"/>
      <c r="QX200" s="97"/>
      <c r="QY200" s="97"/>
      <c r="QZ200" s="97"/>
      <c r="RA200" s="97"/>
      <c r="RB200" s="97"/>
      <c r="RC200" s="97"/>
      <c r="RD200" s="97"/>
      <c r="RE200" s="97"/>
      <c r="RF200" s="97"/>
      <c r="RG200" s="97"/>
      <c r="RH200" s="97"/>
      <c r="RI200" s="97"/>
      <c r="RJ200" s="97"/>
      <c r="RK200" s="97"/>
      <c r="RL200" s="97"/>
      <c r="RM200" s="97"/>
      <c r="RN200" s="97"/>
      <c r="RO200" s="97"/>
      <c r="RP200" s="97"/>
      <c r="RQ200" s="97"/>
      <c r="RR200" s="97"/>
      <c r="RS200" s="97"/>
      <c r="RT200" s="97"/>
      <c r="RU200" s="97"/>
      <c r="RV200" s="97"/>
      <c r="RW200" s="97"/>
      <c r="RX200" s="97"/>
      <c r="RY200" s="97"/>
      <c r="RZ200" s="97"/>
      <c r="SA200" s="97"/>
      <c r="SB200" s="97"/>
      <c r="SC200" s="97"/>
      <c r="SD200" s="97"/>
      <c r="SE200" s="97"/>
      <c r="SF200" s="97"/>
      <c r="SG200" s="97"/>
      <c r="SH200" s="97"/>
      <c r="SI200" s="97"/>
      <c r="SJ200" s="97"/>
      <c r="SK200" s="97"/>
      <c r="SL200" s="97"/>
      <c r="SM200" s="97"/>
      <c r="SN200" s="97"/>
      <c r="SO200" s="97"/>
      <c r="SP200" s="97"/>
      <c r="SQ200" s="97"/>
      <c r="SR200" s="97"/>
      <c r="SS200" s="97"/>
      <c r="ST200" s="97"/>
      <c r="SU200" s="97"/>
      <c r="SV200" s="97"/>
      <c r="SW200" s="97"/>
      <c r="SX200" s="97"/>
      <c r="SY200" s="97"/>
      <c r="SZ200" s="97"/>
      <c r="TA200" s="97"/>
      <c r="TB200" s="97"/>
    </row>
    <row r="201" spans="1:522" s="1" customFormat="1" ht="18" customHeight="1" x14ac:dyDescent="0.2">
      <c r="A201" s="12"/>
      <c r="B201" s="11" t="s">
        <v>202</v>
      </c>
      <c r="C201" s="1">
        <v>12189</v>
      </c>
      <c r="E201" s="4" t="s">
        <v>201</v>
      </c>
      <c r="F201" s="1">
        <v>6865</v>
      </c>
      <c r="G201" s="9" t="s">
        <v>98</v>
      </c>
      <c r="H201" s="4" t="s">
        <v>203</v>
      </c>
      <c r="I201" s="1">
        <f t="shared" si="22"/>
        <v>0</v>
      </c>
      <c r="J201" s="12">
        <f>Tabuľka3[[#This Row],[Stĺpec9]]</f>
        <v>0</v>
      </c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  <c r="DH201" s="97"/>
      <c r="DI201" s="97"/>
      <c r="DJ201" s="97"/>
      <c r="DK201" s="97"/>
      <c r="DL201" s="97"/>
      <c r="DM201" s="97"/>
      <c r="DN201" s="97"/>
      <c r="DO201" s="97"/>
      <c r="DP201" s="97"/>
      <c r="DQ201" s="97"/>
      <c r="DR201" s="97"/>
      <c r="DS201" s="97"/>
      <c r="DT201" s="97"/>
      <c r="DU201" s="97"/>
      <c r="DV201" s="97"/>
      <c r="DW201" s="97"/>
      <c r="DX201" s="97"/>
      <c r="DY201" s="97"/>
      <c r="DZ201" s="97"/>
      <c r="EA201" s="97"/>
      <c r="EB201" s="97"/>
      <c r="EC201" s="97"/>
      <c r="ED201" s="97"/>
      <c r="EE201" s="97"/>
      <c r="EF201" s="97"/>
      <c r="EG201" s="97"/>
      <c r="EH201" s="97"/>
      <c r="EI201" s="97"/>
      <c r="EJ201" s="97"/>
      <c r="EK201" s="97"/>
      <c r="EL201" s="97"/>
      <c r="EM201" s="97"/>
      <c r="EN201" s="97"/>
      <c r="EO201" s="97"/>
      <c r="EP201" s="97"/>
      <c r="EQ201" s="97"/>
      <c r="ER201" s="97"/>
      <c r="ES201" s="97"/>
      <c r="ET201" s="97"/>
      <c r="EU201" s="97"/>
      <c r="EV201" s="97"/>
      <c r="EW201" s="97"/>
      <c r="EX201" s="97"/>
      <c r="EY201" s="97"/>
      <c r="EZ201" s="97"/>
      <c r="FA201" s="97"/>
      <c r="FB201" s="97"/>
      <c r="FC201" s="97"/>
      <c r="FD201" s="97"/>
      <c r="FE201" s="97"/>
      <c r="FF201" s="97"/>
      <c r="FG201" s="97"/>
      <c r="FH201" s="97"/>
      <c r="FI201" s="97"/>
      <c r="FJ201" s="97"/>
      <c r="FK201" s="97"/>
      <c r="FL201" s="97"/>
      <c r="FM201" s="97"/>
      <c r="FN201" s="97"/>
      <c r="FO201" s="97"/>
      <c r="FP201" s="97"/>
      <c r="FQ201" s="97"/>
      <c r="FR201" s="97"/>
      <c r="FS201" s="97"/>
      <c r="FT201" s="97"/>
      <c r="FU201" s="97"/>
      <c r="FV201" s="97"/>
      <c r="FW201" s="97"/>
      <c r="FX201" s="97"/>
      <c r="FY201" s="97"/>
      <c r="FZ201" s="97"/>
      <c r="GA201" s="97"/>
      <c r="GB201" s="97"/>
      <c r="GC201" s="97"/>
      <c r="GD201" s="97"/>
      <c r="GE201" s="97"/>
      <c r="GF201" s="97"/>
      <c r="GG201" s="97"/>
      <c r="GH201" s="97"/>
      <c r="GI201" s="97"/>
      <c r="GJ201" s="97"/>
      <c r="GK201" s="97"/>
      <c r="GL201" s="97"/>
      <c r="GM201" s="97"/>
      <c r="GN201" s="97"/>
      <c r="GO201" s="97"/>
      <c r="GP201" s="97"/>
      <c r="GQ201" s="97"/>
      <c r="GR201" s="97"/>
      <c r="GS201" s="97"/>
      <c r="GT201" s="97"/>
      <c r="GU201" s="97"/>
      <c r="GV201" s="97"/>
      <c r="GW201" s="97"/>
      <c r="GX201" s="97"/>
      <c r="GY201" s="97"/>
      <c r="GZ201" s="97"/>
      <c r="HA201" s="97"/>
      <c r="HB201" s="97"/>
      <c r="HC201" s="97"/>
      <c r="HD201" s="97"/>
      <c r="HE201" s="97"/>
      <c r="HF201" s="97"/>
      <c r="HG201" s="97"/>
      <c r="HH201" s="97"/>
      <c r="HI201" s="97"/>
      <c r="HJ201" s="97"/>
      <c r="HK201" s="97"/>
      <c r="HL201" s="97"/>
      <c r="HM201" s="97"/>
      <c r="HN201" s="97"/>
      <c r="HO201" s="97"/>
      <c r="HP201" s="97"/>
      <c r="HQ201" s="97"/>
      <c r="HR201" s="97"/>
      <c r="HS201" s="97"/>
      <c r="HT201" s="97"/>
      <c r="HU201" s="97"/>
      <c r="HV201" s="97"/>
      <c r="HW201" s="97"/>
      <c r="HX201" s="97"/>
      <c r="HY201" s="97"/>
      <c r="HZ201" s="97"/>
      <c r="IA201" s="97"/>
      <c r="IB201" s="97"/>
      <c r="IC201" s="97"/>
      <c r="ID201" s="97"/>
      <c r="IE201" s="97"/>
      <c r="IF201" s="97"/>
      <c r="IG201" s="97"/>
      <c r="IH201" s="97"/>
      <c r="II201" s="97"/>
      <c r="IJ201" s="97"/>
      <c r="IK201" s="97"/>
      <c r="IL201" s="97"/>
      <c r="IM201" s="97"/>
      <c r="IN201" s="97"/>
      <c r="IO201" s="97"/>
      <c r="IP201" s="97"/>
      <c r="IQ201" s="97"/>
      <c r="IR201" s="97"/>
      <c r="IS201" s="97"/>
      <c r="IT201" s="97"/>
      <c r="IU201" s="97"/>
      <c r="IV201" s="97"/>
      <c r="IW201" s="97"/>
      <c r="IX201" s="97"/>
      <c r="IY201" s="97"/>
      <c r="IZ201" s="97"/>
      <c r="JA201" s="97"/>
      <c r="JB201" s="97"/>
      <c r="JC201" s="97"/>
      <c r="JD201" s="97"/>
      <c r="JE201" s="97"/>
      <c r="JF201" s="97"/>
      <c r="JG201" s="97"/>
      <c r="JH201" s="97"/>
      <c r="JI201" s="97"/>
      <c r="JJ201" s="97"/>
      <c r="JK201" s="97"/>
      <c r="JL201" s="97"/>
      <c r="JM201" s="97"/>
      <c r="JN201" s="97"/>
      <c r="JO201" s="97"/>
      <c r="JP201" s="97"/>
      <c r="JQ201" s="97"/>
      <c r="JR201" s="97"/>
      <c r="JS201" s="97"/>
      <c r="JT201" s="97"/>
      <c r="JU201" s="97"/>
      <c r="JV201" s="97"/>
      <c r="JW201" s="97"/>
      <c r="JX201" s="97"/>
      <c r="JY201" s="97"/>
      <c r="JZ201" s="97"/>
      <c r="KA201" s="97"/>
      <c r="KB201" s="97"/>
      <c r="KC201" s="97"/>
      <c r="KD201" s="97"/>
      <c r="KE201" s="97"/>
      <c r="KF201" s="97"/>
      <c r="KG201" s="97"/>
      <c r="KH201" s="97"/>
      <c r="KI201" s="97"/>
      <c r="KJ201" s="97"/>
      <c r="KK201" s="97"/>
      <c r="KL201" s="97"/>
      <c r="KM201" s="97"/>
      <c r="KN201" s="97"/>
      <c r="KO201" s="97"/>
      <c r="KP201" s="97"/>
      <c r="KQ201" s="97"/>
      <c r="KR201" s="97"/>
      <c r="KS201" s="97"/>
      <c r="KT201" s="97"/>
      <c r="KU201" s="97"/>
      <c r="KV201" s="97"/>
      <c r="KW201" s="97"/>
      <c r="KX201" s="97"/>
      <c r="KY201" s="97"/>
      <c r="KZ201" s="97"/>
      <c r="LA201" s="97"/>
      <c r="LB201" s="97"/>
      <c r="LC201" s="97"/>
      <c r="LD201" s="97"/>
      <c r="LE201" s="97"/>
      <c r="LF201" s="97"/>
      <c r="LG201" s="97"/>
      <c r="LH201" s="97"/>
      <c r="LI201" s="97"/>
      <c r="LJ201" s="97"/>
      <c r="LK201" s="97"/>
      <c r="LL201" s="97"/>
      <c r="LM201" s="97"/>
      <c r="LN201" s="97"/>
      <c r="LO201" s="97"/>
      <c r="LP201" s="97"/>
      <c r="LQ201" s="97"/>
      <c r="LR201" s="97"/>
      <c r="LS201" s="97"/>
      <c r="LT201" s="97"/>
      <c r="LU201" s="97"/>
      <c r="LV201" s="97"/>
      <c r="LW201" s="97"/>
      <c r="LX201" s="97"/>
      <c r="LY201" s="97"/>
      <c r="LZ201" s="97"/>
      <c r="MA201" s="97"/>
      <c r="MB201" s="97"/>
      <c r="MC201" s="97"/>
      <c r="MD201" s="97"/>
      <c r="ME201" s="97"/>
      <c r="MF201" s="97"/>
      <c r="MG201" s="97"/>
      <c r="MH201" s="97"/>
      <c r="MI201" s="97"/>
      <c r="MJ201" s="97"/>
      <c r="MK201" s="97"/>
      <c r="ML201" s="97"/>
      <c r="MM201" s="97"/>
      <c r="MN201" s="97"/>
      <c r="MO201" s="97"/>
      <c r="MP201" s="97"/>
      <c r="MQ201" s="97"/>
      <c r="MR201" s="97"/>
      <c r="MS201" s="97"/>
      <c r="MT201" s="97"/>
      <c r="MU201" s="97"/>
      <c r="MV201" s="97"/>
      <c r="MW201" s="97"/>
      <c r="MX201" s="97"/>
      <c r="MY201" s="97"/>
      <c r="MZ201" s="97"/>
      <c r="NA201" s="97"/>
      <c r="NB201" s="97"/>
      <c r="NC201" s="97"/>
      <c r="ND201" s="97"/>
      <c r="NE201" s="97"/>
      <c r="NF201" s="97"/>
      <c r="NG201" s="97"/>
      <c r="NH201" s="97"/>
      <c r="NI201" s="97"/>
      <c r="NJ201" s="97"/>
      <c r="NK201" s="97"/>
      <c r="NL201" s="97"/>
      <c r="NM201" s="97"/>
      <c r="NN201" s="97"/>
      <c r="NO201" s="97"/>
      <c r="NP201" s="97"/>
      <c r="NQ201" s="97"/>
      <c r="NR201" s="97"/>
      <c r="NS201" s="97"/>
      <c r="NT201" s="97"/>
      <c r="NU201" s="97"/>
      <c r="NV201" s="97"/>
      <c r="NW201" s="97"/>
      <c r="NX201" s="97"/>
      <c r="NY201" s="97"/>
      <c r="NZ201" s="97"/>
      <c r="OA201" s="97"/>
      <c r="OB201" s="97"/>
      <c r="OC201" s="97"/>
      <c r="OD201" s="97"/>
      <c r="OE201" s="97"/>
      <c r="OF201" s="97"/>
      <c r="OG201" s="97"/>
      <c r="OH201" s="97"/>
      <c r="OI201" s="97"/>
      <c r="OJ201" s="97"/>
      <c r="OK201" s="97"/>
      <c r="OL201" s="97"/>
      <c r="OM201" s="97"/>
      <c r="ON201" s="97"/>
      <c r="OO201" s="97"/>
      <c r="OP201" s="97"/>
      <c r="OQ201" s="97"/>
      <c r="OR201" s="97"/>
      <c r="OS201" s="97"/>
      <c r="OT201" s="97"/>
      <c r="OU201" s="97"/>
      <c r="OV201" s="97"/>
      <c r="OW201" s="97"/>
      <c r="OX201" s="97"/>
      <c r="OY201" s="97"/>
      <c r="OZ201" s="97"/>
      <c r="PA201" s="97"/>
      <c r="PB201" s="97"/>
      <c r="PC201" s="97"/>
      <c r="PD201" s="97"/>
      <c r="PE201" s="97"/>
      <c r="PF201" s="97"/>
      <c r="PG201" s="97"/>
      <c r="PH201" s="97"/>
      <c r="PI201" s="97"/>
      <c r="PJ201" s="97"/>
      <c r="PK201" s="97"/>
      <c r="PL201" s="97"/>
      <c r="PM201" s="97"/>
      <c r="PN201" s="97"/>
      <c r="PO201" s="97"/>
      <c r="PP201" s="97"/>
      <c r="PQ201" s="97"/>
      <c r="PR201" s="97"/>
      <c r="PS201" s="97"/>
      <c r="PT201" s="97"/>
      <c r="PU201" s="97"/>
      <c r="PV201" s="97"/>
      <c r="PW201" s="97"/>
      <c r="PX201" s="97"/>
      <c r="PY201" s="97"/>
      <c r="PZ201" s="97"/>
      <c r="QA201" s="97"/>
      <c r="QB201" s="97"/>
      <c r="QC201" s="97"/>
      <c r="QD201" s="97"/>
      <c r="QE201" s="97"/>
      <c r="QF201" s="97"/>
      <c r="QG201" s="97"/>
      <c r="QH201" s="97"/>
      <c r="QI201" s="97"/>
      <c r="QJ201" s="97"/>
      <c r="QK201" s="97"/>
      <c r="QL201" s="97"/>
      <c r="QM201" s="97"/>
      <c r="QN201" s="97"/>
      <c r="QO201" s="97"/>
      <c r="QP201" s="97"/>
      <c r="QQ201" s="97"/>
      <c r="QR201" s="97"/>
      <c r="QS201" s="97"/>
      <c r="QT201" s="97"/>
      <c r="QU201" s="97"/>
      <c r="QV201" s="97"/>
      <c r="QW201" s="97"/>
      <c r="QX201" s="97"/>
      <c r="QY201" s="97"/>
      <c r="QZ201" s="97"/>
      <c r="RA201" s="97"/>
      <c r="RB201" s="97"/>
      <c r="RC201" s="97"/>
      <c r="RD201" s="97"/>
      <c r="RE201" s="97"/>
      <c r="RF201" s="97"/>
      <c r="RG201" s="97"/>
      <c r="RH201" s="97"/>
      <c r="RI201" s="97"/>
      <c r="RJ201" s="97"/>
      <c r="RK201" s="97"/>
      <c r="RL201" s="97"/>
      <c r="RM201" s="97"/>
      <c r="RN201" s="97"/>
      <c r="RO201" s="97"/>
      <c r="RP201" s="97"/>
      <c r="RQ201" s="97"/>
      <c r="RR201" s="97"/>
      <c r="RS201" s="97"/>
      <c r="RT201" s="97"/>
      <c r="RU201" s="97"/>
      <c r="RV201" s="97"/>
      <c r="RW201" s="97"/>
      <c r="RX201" s="97"/>
      <c r="RY201" s="97"/>
      <c r="RZ201" s="97"/>
      <c r="SA201" s="97"/>
      <c r="SB201" s="97"/>
      <c r="SC201" s="97"/>
      <c r="SD201" s="97"/>
      <c r="SE201" s="97"/>
      <c r="SF201" s="97"/>
      <c r="SG201" s="97"/>
      <c r="SH201" s="97"/>
      <c r="SI201" s="97"/>
      <c r="SJ201" s="97"/>
      <c r="SK201" s="97"/>
      <c r="SL201" s="97"/>
      <c r="SM201" s="97"/>
      <c r="SN201" s="97"/>
      <c r="SO201" s="97"/>
      <c r="SP201" s="97"/>
      <c r="SQ201" s="97"/>
      <c r="SR201" s="97"/>
      <c r="SS201" s="97"/>
      <c r="ST201" s="97"/>
      <c r="SU201" s="97"/>
      <c r="SV201" s="97"/>
      <c r="SW201" s="97"/>
      <c r="SX201" s="97"/>
      <c r="SY201" s="97"/>
      <c r="SZ201" s="97"/>
      <c r="TA201" s="97"/>
      <c r="TB201" s="97"/>
    </row>
    <row r="202" spans="1:522" s="1" customFormat="1" ht="18" customHeight="1" x14ac:dyDescent="0.2">
      <c r="A202" s="12"/>
      <c r="B202" s="11" t="s">
        <v>220</v>
      </c>
      <c r="C202" s="1">
        <v>11613</v>
      </c>
      <c r="E202" s="4" t="s">
        <v>219</v>
      </c>
      <c r="F202" s="1">
        <v>9286</v>
      </c>
      <c r="G202" s="9" t="s">
        <v>96</v>
      </c>
      <c r="H202" s="4" t="s">
        <v>152</v>
      </c>
      <c r="I202" s="1">
        <f>SUM(K202:TB202)</f>
        <v>0</v>
      </c>
      <c r="J202" s="12">
        <f>Tabuľka3[[#This Row],[Stĺpec9]]</f>
        <v>0</v>
      </c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  <c r="DH202" s="97"/>
      <c r="DI202" s="97"/>
      <c r="DJ202" s="97"/>
      <c r="DK202" s="97"/>
      <c r="DL202" s="97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97"/>
      <c r="EB202" s="97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  <c r="EO202" s="97"/>
      <c r="EP202" s="97"/>
      <c r="EQ202" s="97"/>
      <c r="ER202" s="97"/>
      <c r="ES202" s="97"/>
      <c r="ET202" s="97"/>
      <c r="EU202" s="97"/>
      <c r="EV202" s="97"/>
      <c r="EW202" s="97"/>
      <c r="EX202" s="97"/>
      <c r="EY202" s="97"/>
      <c r="EZ202" s="97"/>
      <c r="FA202" s="97"/>
      <c r="FB202" s="97"/>
      <c r="FC202" s="97"/>
      <c r="FD202" s="97"/>
      <c r="FE202" s="97"/>
      <c r="FF202" s="97"/>
      <c r="FG202" s="97"/>
      <c r="FH202" s="97"/>
      <c r="FI202" s="97"/>
      <c r="FJ202" s="97"/>
      <c r="FK202" s="97"/>
      <c r="FL202" s="97"/>
      <c r="FM202" s="97"/>
      <c r="FN202" s="97"/>
      <c r="FO202" s="97"/>
      <c r="FP202" s="97"/>
      <c r="FQ202" s="97"/>
      <c r="FR202" s="97"/>
      <c r="FS202" s="97"/>
      <c r="FT202" s="97"/>
      <c r="FU202" s="97"/>
      <c r="FV202" s="97"/>
      <c r="FW202" s="97"/>
      <c r="FX202" s="97"/>
      <c r="FY202" s="97"/>
      <c r="FZ202" s="97"/>
      <c r="GA202" s="97"/>
      <c r="GB202" s="97"/>
      <c r="GC202" s="97"/>
      <c r="GD202" s="97"/>
      <c r="GE202" s="97"/>
      <c r="GF202" s="97"/>
      <c r="GG202" s="97"/>
      <c r="GH202" s="97"/>
      <c r="GI202" s="97"/>
      <c r="GJ202" s="97"/>
      <c r="GK202" s="97"/>
      <c r="GL202" s="97"/>
      <c r="GM202" s="97"/>
      <c r="GN202" s="97"/>
      <c r="GO202" s="97"/>
      <c r="GP202" s="97"/>
      <c r="GQ202" s="97"/>
      <c r="GR202" s="97"/>
      <c r="GS202" s="97"/>
      <c r="GT202" s="97"/>
      <c r="GU202" s="97"/>
      <c r="GV202" s="97"/>
      <c r="GW202" s="97"/>
      <c r="GX202" s="97"/>
      <c r="GY202" s="97"/>
      <c r="GZ202" s="97"/>
      <c r="HA202" s="97"/>
      <c r="HB202" s="97"/>
      <c r="HC202" s="97"/>
      <c r="HD202" s="97"/>
      <c r="HE202" s="97"/>
      <c r="HF202" s="97"/>
      <c r="HG202" s="97"/>
      <c r="HH202" s="97"/>
      <c r="HI202" s="97"/>
      <c r="HJ202" s="97"/>
      <c r="HK202" s="97"/>
      <c r="HL202" s="97"/>
      <c r="HM202" s="97"/>
      <c r="HN202" s="97"/>
      <c r="HO202" s="97"/>
      <c r="HP202" s="97"/>
      <c r="HQ202" s="97"/>
      <c r="HR202" s="97"/>
      <c r="HS202" s="97"/>
      <c r="HT202" s="97"/>
      <c r="HU202" s="97"/>
      <c r="HV202" s="97"/>
      <c r="HW202" s="97"/>
      <c r="HX202" s="97"/>
      <c r="HY202" s="97"/>
      <c r="HZ202" s="97"/>
      <c r="IA202" s="97"/>
      <c r="IB202" s="97"/>
      <c r="IC202" s="97"/>
      <c r="ID202" s="97"/>
      <c r="IE202" s="97"/>
      <c r="IF202" s="97"/>
      <c r="IG202" s="97"/>
      <c r="IH202" s="97"/>
      <c r="II202" s="97"/>
      <c r="IJ202" s="97"/>
      <c r="IK202" s="97"/>
      <c r="IL202" s="97"/>
      <c r="IM202" s="97"/>
      <c r="IN202" s="97"/>
      <c r="IO202" s="97"/>
      <c r="IP202" s="97"/>
      <c r="IQ202" s="97"/>
      <c r="IR202" s="97"/>
      <c r="IS202" s="97"/>
      <c r="IT202" s="97"/>
      <c r="IU202" s="97"/>
      <c r="IV202" s="97"/>
      <c r="IW202" s="97"/>
      <c r="IX202" s="97"/>
      <c r="IY202" s="97"/>
      <c r="IZ202" s="97"/>
      <c r="JA202" s="97"/>
      <c r="JB202" s="97"/>
      <c r="JC202" s="97"/>
      <c r="JD202" s="97"/>
      <c r="JE202" s="97"/>
      <c r="JF202" s="97"/>
      <c r="JG202" s="97"/>
      <c r="JH202" s="97"/>
      <c r="JI202" s="97"/>
      <c r="JJ202" s="97"/>
      <c r="JK202" s="97"/>
      <c r="JL202" s="97"/>
      <c r="JM202" s="97"/>
      <c r="JN202" s="97"/>
      <c r="JO202" s="97"/>
      <c r="JP202" s="97"/>
      <c r="JQ202" s="97"/>
      <c r="JR202" s="97"/>
      <c r="JS202" s="97"/>
      <c r="JT202" s="97"/>
      <c r="JU202" s="97"/>
      <c r="JV202" s="97"/>
      <c r="JW202" s="97"/>
      <c r="JX202" s="97"/>
      <c r="JY202" s="97"/>
      <c r="JZ202" s="97"/>
      <c r="KA202" s="97"/>
      <c r="KB202" s="97"/>
      <c r="KC202" s="97"/>
      <c r="KD202" s="97"/>
      <c r="KE202" s="97"/>
      <c r="KF202" s="97"/>
      <c r="KG202" s="97"/>
      <c r="KH202" s="97"/>
      <c r="KI202" s="97"/>
      <c r="KJ202" s="97"/>
      <c r="KK202" s="97"/>
      <c r="KL202" s="97"/>
      <c r="KM202" s="97"/>
      <c r="KN202" s="97"/>
      <c r="KO202" s="97"/>
      <c r="KP202" s="97"/>
      <c r="KQ202" s="97"/>
      <c r="KR202" s="97"/>
      <c r="KS202" s="97"/>
      <c r="KT202" s="97"/>
      <c r="KU202" s="97"/>
      <c r="KV202" s="97"/>
      <c r="KW202" s="97"/>
      <c r="KX202" s="97"/>
      <c r="KY202" s="97"/>
      <c r="KZ202" s="97"/>
      <c r="LA202" s="97"/>
      <c r="LB202" s="97"/>
      <c r="LC202" s="97"/>
      <c r="LD202" s="97"/>
      <c r="LE202" s="97"/>
      <c r="LF202" s="97"/>
      <c r="LG202" s="97"/>
      <c r="LH202" s="97"/>
      <c r="LI202" s="97"/>
      <c r="LJ202" s="97"/>
      <c r="LK202" s="97"/>
      <c r="LL202" s="97"/>
      <c r="LM202" s="97"/>
      <c r="LN202" s="97"/>
      <c r="LO202" s="97"/>
      <c r="LP202" s="97"/>
      <c r="LQ202" s="97"/>
      <c r="LR202" s="97"/>
      <c r="LS202" s="97"/>
      <c r="LT202" s="97"/>
      <c r="LU202" s="97"/>
      <c r="LV202" s="97"/>
      <c r="LW202" s="97"/>
      <c r="LX202" s="97"/>
      <c r="LY202" s="97"/>
      <c r="LZ202" s="97"/>
      <c r="MA202" s="97"/>
      <c r="MB202" s="97"/>
      <c r="MC202" s="97"/>
      <c r="MD202" s="97"/>
      <c r="ME202" s="97"/>
      <c r="MF202" s="97"/>
      <c r="MG202" s="97"/>
      <c r="MH202" s="97"/>
      <c r="MI202" s="97"/>
      <c r="MJ202" s="97"/>
      <c r="MK202" s="97"/>
      <c r="ML202" s="97"/>
      <c r="MM202" s="97"/>
      <c r="MN202" s="97"/>
      <c r="MO202" s="97"/>
      <c r="MP202" s="97"/>
      <c r="MQ202" s="97"/>
      <c r="MR202" s="97"/>
      <c r="MS202" s="97"/>
      <c r="MT202" s="97"/>
      <c r="MU202" s="97"/>
      <c r="MV202" s="97"/>
      <c r="MW202" s="97"/>
      <c r="MX202" s="97"/>
      <c r="MY202" s="97"/>
      <c r="MZ202" s="97"/>
      <c r="NA202" s="97"/>
      <c r="NB202" s="97"/>
      <c r="NC202" s="97"/>
      <c r="ND202" s="97"/>
      <c r="NE202" s="97"/>
      <c r="NF202" s="97"/>
      <c r="NG202" s="97"/>
      <c r="NH202" s="97"/>
      <c r="NI202" s="97"/>
      <c r="NJ202" s="97"/>
      <c r="NK202" s="97"/>
      <c r="NL202" s="97"/>
      <c r="NM202" s="97"/>
      <c r="NN202" s="97"/>
      <c r="NO202" s="97"/>
      <c r="NP202" s="97"/>
      <c r="NQ202" s="97"/>
      <c r="NR202" s="97"/>
      <c r="NS202" s="97"/>
      <c r="NT202" s="97"/>
      <c r="NU202" s="97"/>
      <c r="NV202" s="97"/>
      <c r="NW202" s="97"/>
      <c r="NX202" s="97"/>
      <c r="NY202" s="97"/>
      <c r="NZ202" s="97"/>
      <c r="OA202" s="97"/>
      <c r="OB202" s="97"/>
      <c r="OC202" s="97"/>
      <c r="OD202" s="97"/>
      <c r="OE202" s="97"/>
      <c r="OF202" s="97"/>
      <c r="OG202" s="97"/>
      <c r="OH202" s="97"/>
      <c r="OI202" s="97"/>
      <c r="OJ202" s="97"/>
      <c r="OK202" s="97"/>
      <c r="OL202" s="97"/>
      <c r="OM202" s="97"/>
      <c r="ON202" s="97"/>
      <c r="OO202" s="97"/>
      <c r="OP202" s="97"/>
      <c r="OQ202" s="97"/>
      <c r="OR202" s="97"/>
      <c r="OS202" s="97"/>
      <c r="OT202" s="97"/>
      <c r="OU202" s="97"/>
      <c r="OV202" s="97"/>
      <c r="OW202" s="97"/>
      <c r="OX202" s="97"/>
      <c r="OY202" s="97"/>
      <c r="OZ202" s="97"/>
      <c r="PA202" s="97"/>
      <c r="PB202" s="97"/>
      <c r="PC202" s="97"/>
      <c r="PD202" s="97"/>
      <c r="PE202" s="97"/>
      <c r="PF202" s="97"/>
      <c r="PG202" s="97"/>
      <c r="PH202" s="97"/>
      <c r="PI202" s="97"/>
      <c r="PJ202" s="97"/>
      <c r="PK202" s="97"/>
      <c r="PL202" s="97"/>
      <c r="PM202" s="97"/>
      <c r="PN202" s="97"/>
      <c r="PO202" s="97"/>
      <c r="PP202" s="97"/>
      <c r="PQ202" s="97"/>
      <c r="PR202" s="97"/>
      <c r="PS202" s="97"/>
      <c r="PT202" s="97"/>
      <c r="PU202" s="97"/>
      <c r="PV202" s="97"/>
      <c r="PW202" s="97"/>
      <c r="PX202" s="97"/>
      <c r="PY202" s="97"/>
      <c r="PZ202" s="97"/>
      <c r="QA202" s="97"/>
      <c r="QB202" s="97"/>
      <c r="QC202" s="97"/>
      <c r="QD202" s="97"/>
      <c r="QE202" s="97"/>
      <c r="QF202" s="97"/>
      <c r="QG202" s="97"/>
      <c r="QH202" s="97"/>
      <c r="QI202" s="97"/>
      <c r="QJ202" s="97"/>
      <c r="QK202" s="97"/>
      <c r="QL202" s="97"/>
      <c r="QM202" s="97"/>
      <c r="QN202" s="97"/>
      <c r="QO202" s="97"/>
      <c r="QP202" s="97"/>
      <c r="QQ202" s="97"/>
      <c r="QR202" s="97"/>
      <c r="QS202" s="97"/>
      <c r="QT202" s="97"/>
      <c r="QU202" s="97"/>
      <c r="QV202" s="97"/>
      <c r="QW202" s="97"/>
      <c r="QX202" s="97"/>
      <c r="QY202" s="97"/>
      <c r="QZ202" s="97"/>
      <c r="RA202" s="97"/>
      <c r="RB202" s="97"/>
      <c r="RC202" s="97"/>
      <c r="RD202" s="97"/>
      <c r="RE202" s="97"/>
      <c r="RF202" s="97"/>
      <c r="RG202" s="97"/>
      <c r="RH202" s="97"/>
      <c r="RI202" s="97"/>
      <c r="RJ202" s="97"/>
      <c r="RK202" s="97"/>
      <c r="RL202" s="97"/>
      <c r="RM202" s="97"/>
      <c r="RN202" s="97"/>
      <c r="RO202" s="97"/>
      <c r="RP202" s="97"/>
      <c r="RQ202" s="97"/>
      <c r="RR202" s="97"/>
      <c r="RS202" s="97"/>
      <c r="RT202" s="97"/>
      <c r="RU202" s="97"/>
      <c r="RV202" s="97"/>
      <c r="RW202" s="97"/>
      <c r="RX202" s="97"/>
      <c r="RY202" s="97"/>
      <c r="RZ202" s="97"/>
      <c r="SA202" s="97"/>
      <c r="SB202" s="97"/>
      <c r="SC202" s="97"/>
      <c r="SD202" s="97"/>
      <c r="SE202" s="97"/>
      <c r="SF202" s="97"/>
      <c r="SG202" s="97"/>
      <c r="SH202" s="97"/>
      <c r="SI202" s="97"/>
      <c r="SJ202" s="97"/>
      <c r="SK202" s="97"/>
      <c r="SL202" s="97"/>
      <c r="SM202" s="97"/>
      <c r="SN202" s="97"/>
      <c r="SO202" s="97"/>
      <c r="SP202" s="97"/>
      <c r="SQ202" s="97"/>
      <c r="SR202" s="97"/>
      <c r="SS202" s="97"/>
      <c r="ST202" s="97"/>
      <c r="SU202" s="97"/>
      <c r="SV202" s="97"/>
      <c r="SW202" s="97"/>
      <c r="SX202" s="97"/>
      <c r="SY202" s="97"/>
      <c r="SZ202" s="97"/>
      <c r="TA202" s="97"/>
      <c r="TB202" s="97"/>
    </row>
    <row r="203" spans="1:522" s="1" customFormat="1" ht="18" customHeight="1" x14ac:dyDescent="0.2">
      <c r="A203" s="12"/>
      <c r="B203" s="11" t="s">
        <v>470</v>
      </c>
      <c r="C203" s="1">
        <v>12960</v>
      </c>
      <c r="D203" s="1">
        <v>2020</v>
      </c>
      <c r="E203" s="4" t="s">
        <v>269</v>
      </c>
      <c r="F203" s="1">
        <v>9452</v>
      </c>
      <c r="G203" s="9" t="s">
        <v>101</v>
      </c>
      <c r="H203" s="4" t="s">
        <v>19</v>
      </c>
      <c r="I203" s="1">
        <f>SUM(K203:TB203)</f>
        <v>0</v>
      </c>
      <c r="J203" s="12">
        <f>Tabuľka3[[#This Row],[Stĺpec9]]</f>
        <v>0</v>
      </c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  <c r="DT203" s="97"/>
      <c r="DU203" s="97"/>
      <c r="DV203" s="97"/>
      <c r="DW203" s="97"/>
      <c r="DX203" s="97"/>
      <c r="DY203" s="97"/>
      <c r="DZ203" s="97"/>
      <c r="EA203" s="97"/>
      <c r="EB203" s="97"/>
      <c r="EC203" s="97"/>
      <c r="ED203" s="97"/>
      <c r="EE203" s="97"/>
      <c r="EF203" s="97"/>
      <c r="EG203" s="97"/>
      <c r="EH203" s="97"/>
      <c r="EI203" s="97"/>
      <c r="EJ203" s="97"/>
      <c r="EK203" s="97"/>
      <c r="EL203" s="97"/>
      <c r="EM203" s="97"/>
      <c r="EN203" s="97"/>
      <c r="EO203" s="97"/>
      <c r="EP203" s="97"/>
      <c r="EQ203" s="97"/>
      <c r="ER203" s="97"/>
      <c r="ES203" s="97"/>
      <c r="ET203" s="97"/>
      <c r="EU203" s="97"/>
      <c r="EV203" s="97"/>
      <c r="EW203" s="97"/>
      <c r="EX203" s="97"/>
      <c r="EY203" s="97"/>
      <c r="EZ203" s="97"/>
      <c r="FA203" s="97"/>
      <c r="FB203" s="97"/>
      <c r="FC203" s="97"/>
      <c r="FD203" s="97"/>
      <c r="FE203" s="97"/>
      <c r="FF203" s="97"/>
      <c r="FG203" s="97"/>
      <c r="FH203" s="97"/>
      <c r="FI203" s="97"/>
      <c r="FJ203" s="97"/>
      <c r="FK203" s="97"/>
      <c r="FL203" s="97"/>
      <c r="FM203" s="97"/>
      <c r="FN203" s="97"/>
      <c r="FO203" s="97"/>
      <c r="FP203" s="97"/>
      <c r="FQ203" s="97"/>
      <c r="FR203" s="97"/>
      <c r="FS203" s="97"/>
      <c r="FT203" s="97"/>
      <c r="FU203" s="97"/>
      <c r="FV203" s="97"/>
      <c r="FW203" s="97"/>
      <c r="FX203" s="97"/>
      <c r="FY203" s="97"/>
      <c r="FZ203" s="97"/>
      <c r="GA203" s="97"/>
      <c r="GB203" s="97"/>
      <c r="GC203" s="97"/>
      <c r="GD203" s="97"/>
      <c r="GE203" s="97"/>
      <c r="GF203" s="97"/>
      <c r="GG203" s="97"/>
      <c r="GH203" s="97"/>
      <c r="GI203" s="97"/>
      <c r="GJ203" s="97"/>
      <c r="GK203" s="97"/>
      <c r="GL203" s="97"/>
      <c r="GM203" s="97"/>
      <c r="GN203" s="97"/>
      <c r="GO203" s="97"/>
      <c r="GP203" s="97"/>
      <c r="GQ203" s="97"/>
      <c r="GR203" s="97"/>
      <c r="GS203" s="97"/>
      <c r="GT203" s="97"/>
      <c r="GU203" s="97"/>
      <c r="GV203" s="97"/>
      <c r="GW203" s="97"/>
      <c r="GX203" s="97"/>
      <c r="GY203" s="97"/>
      <c r="GZ203" s="97"/>
      <c r="HA203" s="97"/>
      <c r="HB203" s="97"/>
      <c r="HC203" s="97"/>
      <c r="HD203" s="97"/>
      <c r="HE203" s="97"/>
      <c r="HF203" s="97"/>
      <c r="HG203" s="97"/>
      <c r="HH203" s="97"/>
      <c r="HI203" s="97"/>
      <c r="HJ203" s="97"/>
      <c r="HK203" s="97"/>
      <c r="HL203" s="97"/>
      <c r="HM203" s="97"/>
      <c r="HN203" s="97"/>
      <c r="HO203" s="97"/>
      <c r="HP203" s="97"/>
      <c r="HQ203" s="97"/>
      <c r="HR203" s="97"/>
      <c r="HS203" s="97"/>
      <c r="HT203" s="97"/>
      <c r="HU203" s="97"/>
      <c r="HV203" s="97"/>
      <c r="HW203" s="97"/>
      <c r="HX203" s="97"/>
      <c r="HY203" s="97"/>
      <c r="HZ203" s="97"/>
      <c r="IA203" s="97"/>
      <c r="IB203" s="97"/>
      <c r="IC203" s="97"/>
      <c r="ID203" s="97"/>
      <c r="IE203" s="97"/>
      <c r="IF203" s="97"/>
      <c r="IG203" s="97"/>
      <c r="IH203" s="97"/>
      <c r="II203" s="97"/>
      <c r="IJ203" s="97"/>
      <c r="IK203" s="97"/>
      <c r="IL203" s="97"/>
      <c r="IM203" s="97"/>
      <c r="IN203" s="97"/>
      <c r="IO203" s="97"/>
      <c r="IP203" s="97"/>
      <c r="IQ203" s="97"/>
      <c r="IR203" s="97"/>
      <c r="IS203" s="97"/>
      <c r="IT203" s="97"/>
      <c r="IU203" s="97"/>
      <c r="IV203" s="97"/>
      <c r="IW203" s="97"/>
      <c r="IX203" s="97"/>
      <c r="IY203" s="97"/>
      <c r="IZ203" s="97"/>
      <c r="JA203" s="97"/>
      <c r="JB203" s="97"/>
      <c r="JC203" s="97"/>
      <c r="JD203" s="97"/>
      <c r="JE203" s="97"/>
      <c r="JF203" s="97"/>
      <c r="JG203" s="97"/>
      <c r="JH203" s="97"/>
      <c r="JI203" s="97"/>
      <c r="JJ203" s="97"/>
      <c r="JK203" s="97"/>
      <c r="JL203" s="97"/>
      <c r="JM203" s="97"/>
      <c r="JN203" s="97"/>
      <c r="JO203" s="97"/>
      <c r="JP203" s="97"/>
      <c r="JQ203" s="97"/>
      <c r="JR203" s="97"/>
      <c r="JS203" s="97"/>
      <c r="JT203" s="97"/>
      <c r="JU203" s="97"/>
      <c r="JV203" s="97"/>
      <c r="JW203" s="97"/>
      <c r="JX203" s="97"/>
      <c r="JY203" s="97"/>
      <c r="JZ203" s="97"/>
      <c r="KA203" s="97"/>
      <c r="KB203" s="97"/>
      <c r="KC203" s="97"/>
      <c r="KD203" s="97"/>
      <c r="KE203" s="97"/>
      <c r="KF203" s="97"/>
      <c r="KG203" s="97"/>
      <c r="KH203" s="97"/>
      <c r="KI203" s="97"/>
      <c r="KJ203" s="97"/>
      <c r="KK203" s="97"/>
      <c r="KL203" s="97"/>
      <c r="KM203" s="97"/>
      <c r="KN203" s="97"/>
      <c r="KO203" s="97"/>
      <c r="KP203" s="97"/>
      <c r="KQ203" s="97"/>
      <c r="KR203" s="97"/>
      <c r="KS203" s="97"/>
      <c r="KT203" s="97"/>
      <c r="KU203" s="97"/>
      <c r="KV203" s="97"/>
      <c r="KW203" s="97"/>
      <c r="KX203" s="97"/>
      <c r="KY203" s="97"/>
      <c r="KZ203" s="97"/>
      <c r="LA203" s="97"/>
      <c r="LB203" s="97"/>
      <c r="LC203" s="97"/>
      <c r="LD203" s="97"/>
      <c r="LE203" s="97"/>
      <c r="LF203" s="97"/>
      <c r="LG203" s="97"/>
      <c r="LH203" s="97"/>
      <c r="LI203" s="97"/>
      <c r="LJ203" s="97"/>
      <c r="LK203" s="97"/>
      <c r="LL203" s="97"/>
      <c r="LM203" s="97"/>
      <c r="LN203" s="97"/>
      <c r="LO203" s="97"/>
      <c r="LP203" s="97"/>
      <c r="LQ203" s="97"/>
      <c r="LR203" s="97"/>
      <c r="LS203" s="97"/>
      <c r="LT203" s="97"/>
      <c r="LU203" s="97"/>
      <c r="LV203" s="97"/>
      <c r="LW203" s="97"/>
      <c r="LX203" s="97"/>
      <c r="LY203" s="97"/>
      <c r="LZ203" s="97"/>
      <c r="MA203" s="97"/>
      <c r="MB203" s="97"/>
      <c r="MC203" s="97"/>
      <c r="MD203" s="97"/>
      <c r="ME203" s="97"/>
      <c r="MF203" s="97"/>
      <c r="MG203" s="97"/>
      <c r="MH203" s="97"/>
      <c r="MI203" s="97"/>
      <c r="MJ203" s="97"/>
      <c r="MK203" s="97"/>
      <c r="ML203" s="97"/>
      <c r="MM203" s="97"/>
      <c r="MN203" s="97"/>
      <c r="MO203" s="97"/>
      <c r="MP203" s="97"/>
      <c r="MQ203" s="97"/>
      <c r="MR203" s="97"/>
      <c r="MS203" s="97"/>
      <c r="MT203" s="97"/>
      <c r="MU203" s="97"/>
      <c r="MV203" s="97"/>
      <c r="MW203" s="97"/>
      <c r="MX203" s="97"/>
      <c r="MY203" s="97"/>
      <c r="MZ203" s="97"/>
      <c r="NA203" s="97"/>
      <c r="NB203" s="97"/>
      <c r="NC203" s="97"/>
      <c r="ND203" s="97"/>
      <c r="NE203" s="97"/>
      <c r="NF203" s="97"/>
      <c r="NG203" s="97"/>
      <c r="NH203" s="97"/>
      <c r="NI203" s="97"/>
      <c r="NJ203" s="97"/>
      <c r="NK203" s="97"/>
      <c r="NL203" s="97"/>
      <c r="NM203" s="97"/>
      <c r="NN203" s="97"/>
      <c r="NO203" s="97"/>
      <c r="NP203" s="97"/>
      <c r="NQ203" s="97"/>
      <c r="NR203" s="97"/>
      <c r="NS203" s="97"/>
      <c r="NT203" s="97"/>
      <c r="NU203" s="97"/>
      <c r="NV203" s="97"/>
      <c r="NW203" s="97"/>
      <c r="NX203" s="97"/>
      <c r="NY203" s="97"/>
      <c r="NZ203" s="97"/>
      <c r="OA203" s="97"/>
      <c r="OB203" s="97"/>
      <c r="OC203" s="97"/>
      <c r="OD203" s="97"/>
      <c r="OE203" s="97"/>
      <c r="OF203" s="97"/>
      <c r="OG203" s="97"/>
      <c r="OH203" s="97"/>
      <c r="OI203" s="97"/>
      <c r="OJ203" s="97"/>
      <c r="OK203" s="97"/>
      <c r="OL203" s="97"/>
      <c r="OM203" s="97"/>
      <c r="ON203" s="97"/>
      <c r="OO203" s="97"/>
      <c r="OP203" s="97"/>
      <c r="OQ203" s="97"/>
      <c r="OR203" s="97"/>
      <c r="OS203" s="97"/>
      <c r="OT203" s="97"/>
      <c r="OU203" s="97"/>
      <c r="OV203" s="97"/>
      <c r="OW203" s="97"/>
      <c r="OX203" s="97"/>
      <c r="OY203" s="97"/>
      <c r="OZ203" s="97"/>
      <c r="PA203" s="97"/>
      <c r="PB203" s="97"/>
      <c r="PC203" s="97"/>
      <c r="PD203" s="97"/>
      <c r="PE203" s="97"/>
      <c r="PF203" s="97"/>
      <c r="PG203" s="97"/>
      <c r="PH203" s="97"/>
      <c r="PI203" s="97"/>
      <c r="PJ203" s="97"/>
      <c r="PK203" s="97"/>
      <c r="PL203" s="97"/>
      <c r="PM203" s="97"/>
      <c r="PN203" s="97"/>
      <c r="PO203" s="97"/>
      <c r="PP203" s="97"/>
      <c r="PQ203" s="97"/>
      <c r="PR203" s="97"/>
      <c r="PS203" s="97"/>
      <c r="PT203" s="97"/>
      <c r="PU203" s="97"/>
      <c r="PV203" s="97"/>
      <c r="PW203" s="97"/>
      <c r="PX203" s="97"/>
      <c r="PY203" s="97"/>
      <c r="PZ203" s="97"/>
      <c r="QA203" s="97"/>
      <c r="QB203" s="97"/>
      <c r="QC203" s="97"/>
      <c r="QD203" s="97"/>
      <c r="QE203" s="97"/>
      <c r="QF203" s="97"/>
      <c r="QG203" s="97"/>
      <c r="QH203" s="97"/>
      <c r="QI203" s="97"/>
      <c r="QJ203" s="97"/>
      <c r="QK203" s="97"/>
      <c r="QL203" s="97"/>
      <c r="QM203" s="97"/>
      <c r="QN203" s="97"/>
      <c r="QO203" s="97"/>
      <c r="QP203" s="97"/>
      <c r="QQ203" s="97"/>
      <c r="QR203" s="97"/>
      <c r="QS203" s="97"/>
      <c r="QT203" s="97"/>
      <c r="QU203" s="97"/>
      <c r="QV203" s="97"/>
      <c r="QW203" s="97"/>
      <c r="QX203" s="97"/>
      <c r="QY203" s="97"/>
      <c r="QZ203" s="97"/>
      <c r="RA203" s="97"/>
      <c r="RB203" s="97"/>
      <c r="RC203" s="97"/>
      <c r="RD203" s="97"/>
      <c r="RE203" s="97"/>
      <c r="RF203" s="97"/>
      <c r="RG203" s="97"/>
      <c r="RH203" s="97"/>
      <c r="RI203" s="97"/>
      <c r="RJ203" s="97"/>
      <c r="RK203" s="97"/>
      <c r="RL203" s="97"/>
      <c r="RM203" s="97"/>
      <c r="RN203" s="97"/>
      <c r="RO203" s="97"/>
      <c r="RP203" s="97"/>
      <c r="RQ203" s="97"/>
      <c r="RR203" s="97"/>
      <c r="RS203" s="97"/>
      <c r="RT203" s="97"/>
      <c r="RU203" s="97"/>
      <c r="RV203" s="97"/>
      <c r="RW203" s="97"/>
      <c r="RX203" s="97"/>
      <c r="RY203" s="97"/>
      <c r="RZ203" s="97"/>
      <c r="SA203" s="97"/>
      <c r="SB203" s="97"/>
      <c r="SC203" s="97"/>
      <c r="SD203" s="97"/>
      <c r="SE203" s="97"/>
      <c r="SF203" s="97"/>
      <c r="SG203" s="97"/>
      <c r="SH203" s="97"/>
      <c r="SI203" s="97"/>
      <c r="SJ203" s="97"/>
      <c r="SK203" s="97"/>
      <c r="SL203" s="97"/>
      <c r="SM203" s="97"/>
      <c r="SN203" s="97"/>
      <c r="SO203" s="97"/>
      <c r="SP203" s="97"/>
      <c r="SQ203" s="97"/>
      <c r="SR203" s="97"/>
      <c r="SS203" s="97"/>
      <c r="ST203" s="97"/>
      <c r="SU203" s="97"/>
      <c r="SV203" s="97"/>
      <c r="SW203" s="97"/>
      <c r="SX203" s="97"/>
      <c r="SY203" s="97"/>
      <c r="SZ203" s="97"/>
      <c r="TA203" s="97"/>
      <c r="TB203" s="97"/>
    </row>
    <row r="204" spans="1:522" s="1" customFormat="1" ht="18" customHeight="1" x14ac:dyDescent="0.2">
      <c r="A204" s="12"/>
      <c r="B204" s="11" t="s">
        <v>414</v>
      </c>
      <c r="C204" s="1">
        <v>12845</v>
      </c>
      <c r="D204" s="1">
        <v>2018</v>
      </c>
      <c r="E204" s="29" t="s">
        <v>413</v>
      </c>
      <c r="F204" s="1">
        <v>10275</v>
      </c>
      <c r="G204" s="1" t="s">
        <v>101</v>
      </c>
      <c r="H204" s="29" t="s">
        <v>59</v>
      </c>
      <c r="I204" s="1">
        <f>SUM(K204:TB204)</f>
        <v>0</v>
      </c>
      <c r="J204" s="12">
        <f>Tabuľka3[[#This Row],[Stĺpec9]]</f>
        <v>0</v>
      </c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  <c r="DH204" s="97"/>
      <c r="DI204" s="97"/>
      <c r="DJ204" s="97"/>
      <c r="DK204" s="97"/>
      <c r="DL204" s="97"/>
      <c r="DM204" s="97"/>
      <c r="DN204" s="97"/>
      <c r="DO204" s="97"/>
      <c r="DP204" s="97"/>
      <c r="DQ204" s="97"/>
      <c r="DR204" s="97"/>
      <c r="DS204" s="97"/>
      <c r="DT204" s="97"/>
      <c r="DU204" s="97"/>
      <c r="DV204" s="97"/>
      <c r="DW204" s="97"/>
      <c r="DX204" s="97"/>
      <c r="DY204" s="97"/>
      <c r="DZ204" s="97"/>
      <c r="EA204" s="97"/>
      <c r="EB204" s="97"/>
      <c r="EC204" s="97"/>
      <c r="ED204" s="97"/>
      <c r="EE204" s="97"/>
      <c r="EF204" s="97"/>
      <c r="EG204" s="97"/>
      <c r="EH204" s="97"/>
      <c r="EI204" s="97"/>
      <c r="EJ204" s="97"/>
      <c r="EK204" s="97"/>
      <c r="EL204" s="97"/>
      <c r="EM204" s="97"/>
      <c r="EN204" s="97"/>
      <c r="EO204" s="97"/>
      <c r="EP204" s="97"/>
      <c r="EQ204" s="97"/>
      <c r="ER204" s="97"/>
      <c r="ES204" s="97"/>
      <c r="ET204" s="97"/>
      <c r="EU204" s="97"/>
      <c r="EV204" s="97"/>
      <c r="EW204" s="97"/>
      <c r="EX204" s="97"/>
      <c r="EY204" s="97"/>
      <c r="EZ204" s="97"/>
      <c r="FA204" s="97"/>
      <c r="FB204" s="97"/>
      <c r="FC204" s="97"/>
      <c r="FD204" s="97"/>
      <c r="FE204" s="97"/>
      <c r="FF204" s="97"/>
      <c r="FG204" s="97"/>
      <c r="FH204" s="97"/>
      <c r="FI204" s="97"/>
      <c r="FJ204" s="97"/>
      <c r="FK204" s="97"/>
      <c r="FL204" s="97"/>
      <c r="FM204" s="97"/>
      <c r="FN204" s="97"/>
      <c r="FO204" s="97"/>
      <c r="FP204" s="97"/>
      <c r="FQ204" s="97"/>
      <c r="FR204" s="97"/>
      <c r="FS204" s="97"/>
      <c r="FT204" s="97"/>
      <c r="FU204" s="97"/>
      <c r="FV204" s="97"/>
      <c r="FW204" s="97"/>
      <c r="FX204" s="97"/>
      <c r="FY204" s="97"/>
      <c r="FZ204" s="97"/>
      <c r="GA204" s="97"/>
      <c r="GB204" s="97"/>
      <c r="GC204" s="97"/>
      <c r="GD204" s="97"/>
      <c r="GE204" s="97"/>
      <c r="GF204" s="97"/>
      <c r="GG204" s="97"/>
      <c r="GH204" s="97"/>
      <c r="GI204" s="97"/>
      <c r="GJ204" s="97"/>
      <c r="GK204" s="97"/>
      <c r="GL204" s="97"/>
      <c r="GM204" s="97"/>
      <c r="GN204" s="97"/>
      <c r="GO204" s="97"/>
      <c r="GP204" s="97"/>
      <c r="GQ204" s="97"/>
      <c r="GR204" s="97"/>
      <c r="GS204" s="97"/>
      <c r="GT204" s="97"/>
      <c r="GU204" s="97"/>
      <c r="GV204" s="97"/>
      <c r="GW204" s="97"/>
      <c r="GX204" s="97"/>
      <c r="GY204" s="97"/>
      <c r="GZ204" s="97"/>
      <c r="HA204" s="97"/>
      <c r="HB204" s="97"/>
      <c r="HC204" s="97"/>
      <c r="HD204" s="97"/>
      <c r="HE204" s="97"/>
      <c r="HF204" s="97"/>
      <c r="HG204" s="97"/>
      <c r="HH204" s="97"/>
      <c r="HI204" s="97"/>
      <c r="HJ204" s="97"/>
      <c r="HK204" s="97"/>
      <c r="HL204" s="97"/>
      <c r="HM204" s="97"/>
      <c r="HN204" s="97"/>
      <c r="HO204" s="97"/>
      <c r="HP204" s="97"/>
      <c r="HQ204" s="97"/>
      <c r="HR204" s="97"/>
      <c r="HS204" s="97"/>
      <c r="HT204" s="97"/>
      <c r="HU204" s="97"/>
      <c r="HV204" s="97"/>
      <c r="HW204" s="97"/>
      <c r="HX204" s="97"/>
      <c r="HY204" s="97"/>
      <c r="HZ204" s="97"/>
      <c r="IA204" s="97"/>
      <c r="IB204" s="97"/>
      <c r="IC204" s="97"/>
      <c r="ID204" s="97"/>
      <c r="IE204" s="97"/>
      <c r="IF204" s="97"/>
      <c r="IG204" s="97"/>
      <c r="IH204" s="97"/>
      <c r="II204" s="97"/>
      <c r="IJ204" s="97"/>
      <c r="IK204" s="97"/>
      <c r="IL204" s="97"/>
      <c r="IM204" s="97"/>
      <c r="IN204" s="97"/>
      <c r="IO204" s="97"/>
      <c r="IP204" s="97"/>
      <c r="IQ204" s="97"/>
      <c r="IR204" s="97"/>
      <c r="IS204" s="97"/>
      <c r="IT204" s="97"/>
      <c r="IU204" s="97"/>
      <c r="IV204" s="97"/>
      <c r="IW204" s="97"/>
      <c r="IX204" s="97"/>
      <c r="IY204" s="97"/>
      <c r="IZ204" s="97"/>
      <c r="JA204" s="97"/>
      <c r="JB204" s="97"/>
      <c r="JC204" s="97"/>
      <c r="JD204" s="97"/>
      <c r="JE204" s="97"/>
      <c r="JF204" s="97"/>
      <c r="JG204" s="97"/>
      <c r="JH204" s="97"/>
      <c r="JI204" s="97"/>
      <c r="JJ204" s="97"/>
      <c r="JK204" s="97"/>
      <c r="JL204" s="97"/>
      <c r="JM204" s="97"/>
      <c r="JN204" s="97"/>
      <c r="JO204" s="97"/>
      <c r="JP204" s="97"/>
      <c r="JQ204" s="97"/>
      <c r="JR204" s="97"/>
      <c r="JS204" s="97"/>
      <c r="JT204" s="97"/>
      <c r="JU204" s="97"/>
      <c r="JV204" s="97"/>
      <c r="JW204" s="97"/>
      <c r="JX204" s="97"/>
      <c r="JY204" s="97"/>
      <c r="JZ204" s="97"/>
      <c r="KA204" s="97"/>
      <c r="KB204" s="97"/>
      <c r="KC204" s="97"/>
      <c r="KD204" s="97"/>
      <c r="KE204" s="97"/>
      <c r="KF204" s="97"/>
      <c r="KG204" s="97"/>
      <c r="KH204" s="97"/>
      <c r="KI204" s="97"/>
      <c r="KJ204" s="97"/>
      <c r="KK204" s="97"/>
      <c r="KL204" s="97"/>
      <c r="KM204" s="97"/>
      <c r="KN204" s="97"/>
      <c r="KO204" s="97"/>
      <c r="KP204" s="97"/>
      <c r="KQ204" s="97"/>
      <c r="KR204" s="97"/>
      <c r="KS204" s="97"/>
      <c r="KT204" s="97"/>
      <c r="KU204" s="97"/>
      <c r="KV204" s="97"/>
      <c r="KW204" s="97"/>
      <c r="KX204" s="97"/>
      <c r="KY204" s="97"/>
      <c r="KZ204" s="97"/>
      <c r="LA204" s="97"/>
      <c r="LB204" s="97"/>
      <c r="LC204" s="97"/>
      <c r="LD204" s="97"/>
      <c r="LE204" s="97"/>
      <c r="LF204" s="97"/>
      <c r="LG204" s="97"/>
      <c r="LH204" s="97"/>
      <c r="LI204" s="97"/>
      <c r="LJ204" s="97"/>
      <c r="LK204" s="97"/>
      <c r="LL204" s="97"/>
      <c r="LM204" s="97"/>
      <c r="LN204" s="97"/>
      <c r="LO204" s="97"/>
      <c r="LP204" s="97"/>
      <c r="LQ204" s="97"/>
      <c r="LR204" s="97"/>
      <c r="LS204" s="97"/>
      <c r="LT204" s="97"/>
      <c r="LU204" s="97"/>
      <c r="LV204" s="97"/>
      <c r="LW204" s="97"/>
      <c r="LX204" s="97"/>
      <c r="LY204" s="97"/>
      <c r="LZ204" s="97"/>
      <c r="MA204" s="97"/>
      <c r="MB204" s="97"/>
      <c r="MC204" s="97"/>
      <c r="MD204" s="97"/>
      <c r="ME204" s="97"/>
      <c r="MF204" s="97"/>
      <c r="MG204" s="97"/>
      <c r="MH204" s="97"/>
      <c r="MI204" s="97"/>
      <c r="MJ204" s="97"/>
      <c r="MK204" s="97"/>
      <c r="ML204" s="97"/>
      <c r="MM204" s="97"/>
      <c r="MN204" s="97"/>
      <c r="MO204" s="97"/>
      <c r="MP204" s="97"/>
      <c r="MQ204" s="97"/>
      <c r="MR204" s="97"/>
      <c r="MS204" s="97"/>
      <c r="MT204" s="97"/>
      <c r="MU204" s="97"/>
      <c r="MV204" s="97"/>
      <c r="MW204" s="97"/>
      <c r="MX204" s="97"/>
      <c r="MY204" s="97"/>
      <c r="MZ204" s="97"/>
      <c r="NA204" s="97"/>
      <c r="NB204" s="97"/>
      <c r="NC204" s="97"/>
      <c r="ND204" s="97"/>
      <c r="NE204" s="97"/>
      <c r="NF204" s="97"/>
      <c r="NG204" s="97"/>
      <c r="NH204" s="97"/>
      <c r="NI204" s="97"/>
      <c r="NJ204" s="97"/>
      <c r="NK204" s="97"/>
      <c r="NL204" s="97"/>
      <c r="NM204" s="97"/>
      <c r="NN204" s="97"/>
      <c r="NO204" s="97"/>
      <c r="NP204" s="97"/>
      <c r="NQ204" s="97"/>
      <c r="NR204" s="102"/>
      <c r="NS204" s="97"/>
      <c r="NT204" s="97"/>
      <c r="NU204" s="97"/>
      <c r="NV204" s="97"/>
      <c r="NW204" s="97"/>
      <c r="NX204" s="97"/>
      <c r="NY204" s="97"/>
      <c r="NZ204" s="97"/>
      <c r="OA204" s="97"/>
      <c r="OB204" s="97"/>
      <c r="OC204" s="97"/>
      <c r="OD204" s="97"/>
      <c r="OE204" s="97"/>
      <c r="OF204" s="97"/>
      <c r="OG204" s="97"/>
      <c r="OH204" s="97"/>
      <c r="OI204" s="97"/>
      <c r="OJ204" s="97"/>
      <c r="OK204" s="97"/>
      <c r="OL204" s="97"/>
      <c r="OM204" s="97"/>
      <c r="ON204" s="97"/>
      <c r="OO204" s="97"/>
      <c r="OP204" s="97"/>
      <c r="OQ204" s="97"/>
      <c r="OR204" s="97"/>
      <c r="OS204" s="97"/>
      <c r="OT204" s="97"/>
      <c r="OU204" s="97"/>
      <c r="OV204" s="97"/>
      <c r="OW204" s="97"/>
      <c r="OX204" s="97"/>
      <c r="OY204" s="97"/>
      <c r="OZ204" s="97"/>
      <c r="PA204" s="97"/>
      <c r="PB204" s="97"/>
      <c r="PC204" s="97"/>
      <c r="PD204" s="97"/>
      <c r="PE204" s="97"/>
      <c r="PF204" s="97"/>
      <c r="PG204" s="97"/>
      <c r="PH204" s="97"/>
      <c r="PI204" s="97"/>
      <c r="PJ204" s="97"/>
      <c r="PK204" s="97"/>
      <c r="PL204" s="97"/>
      <c r="PM204" s="97"/>
      <c r="PN204" s="97"/>
      <c r="PO204" s="97"/>
      <c r="PP204" s="97"/>
      <c r="PQ204" s="97"/>
      <c r="PR204" s="97"/>
      <c r="PS204" s="97"/>
      <c r="PT204" s="97"/>
      <c r="PU204" s="97"/>
      <c r="PV204" s="97"/>
      <c r="PW204" s="97"/>
      <c r="PX204" s="97"/>
      <c r="PY204" s="97"/>
      <c r="PZ204" s="97"/>
      <c r="QA204" s="97"/>
      <c r="QB204" s="97"/>
      <c r="QC204" s="97"/>
      <c r="QD204" s="97"/>
      <c r="QE204" s="97"/>
      <c r="QF204" s="97"/>
      <c r="QG204" s="97"/>
      <c r="QH204" s="97"/>
      <c r="QI204" s="97"/>
      <c r="QJ204" s="97"/>
      <c r="QK204" s="97"/>
      <c r="QL204" s="97"/>
      <c r="QM204" s="97"/>
      <c r="QN204" s="97"/>
      <c r="QO204" s="97"/>
      <c r="QP204" s="97"/>
      <c r="QQ204" s="97"/>
      <c r="QR204" s="97"/>
      <c r="QS204" s="97"/>
      <c r="QT204" s="97"/>
      <c r="QU204" s="97"/>
      <c r="QV204" s="97"/>
      <c r="QW204" s="97"/>
      <c r="QX204" s="97"/>
      <c r="QY204" s="97"/>
      <c r="QZ204" s="97"/>
      <c r="RA204" s="97"/>
      <c r="RB204" s="97"/>
      <c r="RC204" s="97"/>
      <c r="RD204" s="97"/>
      <c r="RE204" s="97"/>
      <c r="RF204" s="97"/>
      <c r="RG204" s="97"/>
      <c r="RH204" s="97"/>
      <c r="RI204" s="97"/>
      <c r="RJ204" s="97"/>
      <c r="RK204" s="97"/>
      <c r="RL204" s="97"/>
      <c r="RM204" s="97"/>
      <c r="RN204" s="97"/>
      <c r="RO204" s="97"/>
      <c r="RP204" s="97"/>
      <c r="RQ204" s="97"/>
      <c r="RR204" s="97"/>
      <c r="RS204" s="97"/>
      <c r="RT204" s="97"/>
      <c r="RU204" s="97"/>
      <c r="RV204" s="97"/>
      <c r="RW204" s="97"/>
      <c r="RX204" s="97"/>
      <c r="RY204" s="97"/>
      <c r="RZ204" s="97"/>
      <c r="SA204" s="97"/>
      <c r="SB204" s="97"/>
      <c r="SC204" s="97"/>
      <c r="SD204" s="97"/>
      <c r="SE204" s="97"/>
      <c r="SF204" s="97"/>
      <c r="SG204" s="97"/>
      <c r="SH204" s="97"/>
      <c r="SI204" s="97"/>
      <c r="SJ204" s="97"/>
      <c r="SK204" s="97"/>
      <c r="SL204" s="97"/>
      <c r="SM204" s="97"/>
      <c r="SN204" s="97"/>
      <c r="SO204" s="97"/>
      <c r="SP204" s="97"/>
      <c r="SQ204" s="97"/>
      <c r="SR204" s="97"/>
      <c r="SS204" s="97"/>
      <c r="ST204" s="97"/>
      <c r="SU204" s="97"/>
      <c r="SV204" s="97"/>
      <c r="SW204" s="97"/>
      <c r="SX204" s="97"/>
      <c r="SY204" s="97"/>
      <c r="SZ204" s="97"/>
      <c r="TA204" s="97"/>
      <c r="TB204" s="97"/>
    </row>
    <row r="205" spans="1:522" s="1" customFormat="1" ht="18" customHeight="1" x14ac:dyDescent="0.2">
      <c r="A205" s="12"/>
      <c r="B205" s="11" t="s">
        <v>446</v>
      </c>
      <c r="C205" s="1">
        <v>7179</v>
      </c>
      <c r="E205" s="4" t="s">
        <v>445</v>
      </c>
      <c r="F205" s="1">
        <v>10166</v>
      </c>
      <c r="G205" s="9" t="s">
        <v>101</v>
      </c>
      <c r="H205" s="4" t="s">
        <v>427</v>
      </c>
      <c r="I205" s="1">
        <f>SUM(K205:TB205)</f>
        <v>0</v>
      </c>
      <c r="J205" s="12">
        <f>Tabuľka3[[#This Row],[Stĺpec9]]</f>
        <v>0</v>
      </c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  <c r="DH205" s="97"/>
      <c r="DI205" s="97"/>
      <c r="DJ205" s="97"/>
      <c r="DK205" s="97"/>
      <c r="DL205" s="97"/>
      <c r="DM205" s="97"/>
      <c r="DN205" s="97"/>
      <c r="DO205" s="97"/>
      <c r="DP205" s="97"/>
      <c r="DQ205" s="97"/>
      <c r="DR205" s="97"/>
      <c r="DS205" s="97"/>
      <c r="DT205" s="97"/>
      <c r="DU205" s="97"/>
      <c r="DV205" s="97"/>
      <c r="DW205" s="97"/>
      <c r="DX205" s="97"/>
      <c r="DY205" s="97"/>
      <c r="DZ205" s="97"/>
      <c r="EA205" s="97"/>
      <c r="EB205" s="97"/>
      <c r="EC205" s="97"/>
      <c r="ED205" s="97"/>
      <c r="EE205" s="97"/>
      <c r="EF205" s="97"/>
      <c r="EG205" s="97"/>
      <c r="EH205" s="97"/>
      <c r="EI205" s="97"/>
      <c r="EJ205" s="97"/>
      <c r="EK205" s="97"/>
      <c r="EL205" s="97"/>
      <c r="EM205" s="97"/>
      <c r="EN205" s="97"/>
      <c r="EO205" s="97"/>
      <c r="EP205" s="97"/>
      <c r="EQ205" s="97"/>
      <c r="ER205" s="97"/>
      <c r="ES205" s="97"/>
      <c r="ET205" s="97"/>
      <c r="EU205" s="97"/>
      <c r="EV205" s="97"/>
      <c r="EW205" s="97"/>
      <c r="EX205" s="97"/>
      <c r="EY205" s="97"/>
      <c r="EZ205" s="97"/>
      <c r="FA205" s="97"/>
      <c r="FB205" s="97"/>
      <c r="FC205" s="97"/>
      <c r="FD205" s="97"/>
      <c r="FE205" s="97"/>
      <c r="FF205" s="97"/>
      <c r="FG205" s="97"/>
      <c r="FH205" s="97"/>
      <c r="FI205" s="97"/>
      <c r="FJ205" s="97"/>
      <c r="FK205" s="97"/>
      <c r="FL205" s="97"/>
      <c r="FM205" s="97"/>
      <c r="FN205" s="97"/>
      <c r="FO205" s="97"/>
      <c r="FP205" s="97"/>
      <c r="FQ205" s="97"/>
      <c r="FR205" s="97"/>
      <c r="FS205" s="97"/>
      <c r="FT205" s="97"/>
      <c r="FU205" s="97"/>
      <c r="FV205" s="97"/>
      <c r="FW205" s="97"/>
      <c r="FX205" s="97"/>
      <c r="FY205" s="97"/>
      <c r="FZ205" s="97"/>
      <c r="GA205" s="97"/>
      <c r="GB205" s="97"/>
      <c r="GC205" s="97"/>
      <c r="GD205" s="97"/>
      <c r="GE205" s="97"/>
      <c r="GF205" s="97"/>
      <c r="GG205" s="97"/>
      <c r="GH205" s="97"/>
      <c r="GI205" s="97"/>
      <c r="GJ205" s="97"/>
      <c r="GK205" s="97"/>
      <c r="GL205" s="97"/>
      <c r="GM205" s="97"/>
      <c r="GN205" s="97"/>
      <c r="GO205" s="97"/>
      <c r="GP205" s="97"/>
      <c r="GQ205" s="97"/>
      <c r="GR205" s="97"/>
      <c r="GS205" s="97"/>
      <c r="GT205" s="97"/>
      <c r="GU205" s="97"/>
      <c r="GV205" s="97"/>
      <c r="GW205" s="97"/>
      <c r="GX205" s="97"/>
      <c r="GY205" s="97"/>
      <c r="GZ205" s="97"/>
      <c r="HA205" s="97"/>
      <c r="HB205" s="97"/>
      <c r="HC205" s="97"/>
      <c r="HD205" s="97"/>
      <c r="HE205" s="97"/>
      <c r="HF205" s="97"/>
      <c r="HG205" s="97"/>
      <c r="HH205" s="97"/>
      <c r="HI205" s="97"/>
      <c r="HJ205" s="97"/>
      <c r="HK205" s="97"/>
      <c r="HL205" s="97"/>
      <c r="HM205" s="97"/>
      <c r="HN205" s="97"/>
      <c r="HO205" s="97"/>
      <c r="HP205" s="97"/>
      <c r="HQ205" s="97"/>
      <c r="HR205" s="97"/>
      <c r="HS205" s="97"/>
      <c r="HT205" s="97"/>
      <c r="HU205" s="97"/>
      <c r="HV205" s="97"/>
      <c r="HW205" s="97"/>
      <c r="HX205" s="97"/>
      <c r="HY205" s="97"/>
      <c r="HZ205" s="97"/>
      <c r="IA205" s="97"/>
      <c r="IB205" s="97"/>
      <c r="IC205" s="97"/>
      <c r="ID205" s="97"/>
      <c r="IE205" s="97"/>
      <c r="IF205" s="97"/>
      <c r="IG205" s="97"/>
      <c r="IH205" s="97"/>
      <c r="II205" s="97"/>
      <c r="IJ205" s="97"/>
      <c r="IK205" s="97"/>
      <c r="IL205" s="97"/>
      <c r="IM205" s="97"/>
      <c r="IN205" s="97"/>
      <c r="IO205" s="97"/>
      <c r="IP205" s="97"/>
      <c r="IQ205" s="97"/>
      <c r="IR205" s="97"/>
      <c r="IS205" s="97"/>
      <c r="IT205" s="97"/>
      <c r="IU205" s="97"/>
      <c r="IV205" s="97"/>
      <c r="IW205" s="97"/>
      <c r="IX205" s="97"/>
      <c r="IY205" s="97"/>
      <c r="IZ205" s="97"/>
      <c r="JA205" s="97"/>
      <c r="JB205" s="97"/>
      <c r="JC205" s="97"/>
      <c r="JD205" s="97"/>
      <c r="JE205" s="97"/>
      <c r="JF205" s="97"/>
      <c r="JG205" s="97"/>
      <c r="JH205" s="97"/>
      <c r="JI205" s="97"/>
      <c r="JJ205" s="97"/>
      <c r="JK205" s="97"/>
      <c r="JL205" s="97"/>
      <c r="JM205" s="97"/>
      <c r="JN205" s="97"/>
      <c r="JO205" s="97"/>
      <c r="JP205" s="97"/>
      <c r="JQ205" s="97"/>
      <c r="JR205" s="97"/>
      <c r="JS205" s="97"/>
      <c r="JT205" s="97"/>
      <c r="JU205" s="97"/>
      <c r="JV205" s="97"/>
      <c r="JW205" s="97"/>
      <c r="JX205" s="97"/>
      <c r="JY205" s="97"/>
      <c r="JZ205" s="97"/>
      <c r="KA205" s="97"/>
      <c r="KB205" s="97"/>
      <c r="KC205" s="97"/>
      <c r="KD205" s="97"/>
      <c r="KE205" s="97"/>
      <c r="KF205" s="97"/>
      <c r="KG205" s="97"/>
      <c r="KH205" s="97"/>
      <c r="KI205" s="97"/>
      <c r="KJ205" s="97"/>
      <c r="KK205" s="97"/>
      <c r="KL205" s="97"/>
      <c r="KM205" s="97"/>
      <c r="KN205" s="97"/>
      <c r="KO205" s="97"/>
      <c r="KP205" s="97"/>
      <c r="KQ205" s="97"/>
      <c r="KR205" s="97"/>
      <c r="KS205" s="97"/>
      <c r="KT205" s="97"/>
      <c r="KU205" s="97"/>
      <c r="KV205" s="97"/>
      <c r="KW205" s="97"/>
      <c r="KX205" s="97"/>
      <c r="KY205" s="97"/>
      <c r="KZ205" s="97"/>
      <c r="LA205" s="97"/>
      <c r="LB205" s="97"/>
      <c r="LC205" s="97"/>
      <c r="LD205" s="97"/>
      <c r="LE205" s="97"/>
      <c r="LF205" s="97"/>
      <c r="LG205" s="97"/>
      <c r="LH205" s="97"/>
      <c r="LI205" s="97"/>
      <c r="LJ205" s="97"/>
      <c r="LK205" s="97"/>
      <c r="LL205" s="97"/>
      <c r="LM205" s="97"/>
      <c r="LN205" s="97"/>
      <c r="LO205" s="97"/>
      <c r="LP205" s="97"/>
      <c r="LQ205" s="97"/>
      <c r="LR205" s="97"/>
      <c r="LS205" s="97"/>
      <c r="LT205" s="97"/>
      <c r="LU205" s="97"/>
      <c r="LV205" s="97"/>
      <c r="LW205" s="97"/>
      <c r="LX205" s="97"/>
      <c r="LY205" s="97"/>
      <c r="LZ205" s="97"/>
      <c r="MA205" s="97"/>
      <c r="MB205" s="97"/>
      <c r="MC205" s="97"/>
      <c r="MD205" s="97"/>
      <c r="ME205" s="97"/>
      <c r="MF205" s="97"/>
      <c r="MG205" s="97"/>
      <c r="MH205" s="97"/>
      <c r="MI205" s="97"/>
      <c r="MJ205" s="97"/>
      <c r="MK205" s="97"/>
      <c r="ML205" s="97"/>
      <c r="MM205" s="97"/>
      <c r="MN205" s="97"/>
      <c r="MO205" s="97"/>
      <c r="MP205" s="97"/>
      <c r="MQ205" s="97"/>
      <c r="MR205" s="97"/>
      <c r="MS205" s="97"/>
      <c r="MT205" s="97"/>
      <c r="MU205" s="97"/>
      <c r="MV205" s="97"/>
      <c r="MW205" s="97"/>
      <c r="MX205" s="97"/>
      <c r="MY205" s="97"/>
      <c r="MZ205" s="97"/>
      <c r="NA205" s="97"/>
      <c r="NB205" s="97"/>
      <c r="NC205" s="97"/>
      <c r="ND205" s="97"/>
      <c r="NE205" s="97"/>
      <c r="NF205" s="97"/>
      <c r="NG205" s="97"/>
      <c r="NH205" s="97"/>
      <c r="NI205" s="97"/>
      <c r="NJ205" s="97"/>
      <c r="NK205" s="97"/>
      <c r="NL205" s="97"/>
      <c r="NM205" s="97"/>
      <c r="NN205" s="97"/>
      <c r="NO205" s="97"/>
      <c r="NP205" s="97"/>
      <c r="NQ205" s="97"/>
      <c r="NR205" s="97"/>
      <c r="NS205" s="97"/>
      <c r="NT205" s="97"/>
      <c r="NU205" s="97"/>
      <c r="NV205" s="97"/>
      <c r="NW205" s="97"/>
      <c r="NX205" s="97"/>
      <c r="NY205" s="97"/>
      <c r="NZ205" s="97"/>
      <c r="OA205" s="97"/>
      <c r="OB205" s="97"/>
      <c r="OC205" s="97"/>
      <c r="OD205" s="97"/>
      <c r="OE205" s="97"/>
      <c r="OF205" s="97"/>
      <c r="OG205" s="97"/>
      <c r="OH205" s="97"/>
      <c r="OI205" s="97"/>
      <c r="OJ205" s="97"/>
      <c r="OK205" s="97"/>
      <c r="OL205" s="97"/>
      <c r="OM205" s="97"/>
      <c r="ON205" s="97"/>
      <c r="OO205" s="97"/>
      <c r="OP205" s="97"/>
      <c r="OQ205" s="97"/>
      <c r="OR205" s="97"/>
      <c r="OS205" s="97"/>
      <c r="OT205" s="97"/>
      <c r="OU205" s="97"/>
      <c r="OV205" s="97"/>
      <c r="OW205" s="97"/>
      <c r="OX205" s="97"/>
      <c r="OY205" s="97"/>
      <c r="OZ205" s="97"/>
      <c r="PA205" s="97"/>
      <c r="PB205" s="97"/>
      <c r="PC205" s="97"/>
      <c r="PD205" s="97"/>
      <c r="PE205" s="97"/>
      <c r="PF205" s="97"/>
      <c r="PG205" s="97"/>
      <c r="PH205" s="97"/>
      <c r="PI205" s="97"/>
      <c r="PJ205" s="97"/>
      <c r="PK205" s="97"/>
      <c r="PL205" s="97"/>
      <c r="PM205" s="97"/>
      <c r="PN205" s="97"/>
      <c r="PO205" s="97"/>
      <c r="PP205" s="97"/>
      <c r="PQ205" s="97"/>
      <c r="PR205" s="97"/>
      <c r="PS205" s="97"/>
      <c r="PT205" s="97"/>
      <c r="PU205" s="97"/>
      <c r="PV205" s="97"/>
      <c r="PW205" s="97"/>
      <c r="PX205" s="97"/>
      <c r="PY205" s="97"/>
      <c r="PZ205" s="97"/>
      <c r="QA205" s="97"/>
      <c r="QB205" s="97"/>
      <c r="QC205" s="97"/>
      <c r="QD205" s="97"/>
      <c r="QE205" s="97"/>
      <c r="QF205" s="97"/>
      <c r="QG205" s="97"/>
      <c r="QH205" s="97"/>
      <c r="QI205" s="97"/>
      <c r="QJ205" s="97"/>
      <c r="QK205" s="97"/>
      <c r="QL205" s="97"/>
      <c r="QM205" s="97"/>
      <c r="QN205" s="97"/>
      <c r="QO205" s="97"/>
      <c r="QP205" s="97"/>
      <c r="QQ205" s="97"/>
      <c r="QR205" s="97"/>
      <c r="QS205" s="97"/>
      <c r="QT205" s="97"/>
      <c r="QU205" s="97"/>
      <c r="QV205" s="97"/>
      <c r="QW205" s="97"/>
      <c r="QX205" s="97"/>
      <c r="QY205" s="97"/>
      <c r="QZ205" s="97"/>
      <c r="RA205" s="97"/>
      <c r="RB205" s="97"/>
      <c r="RC205" s="97"/>
      <c r="RD205" s="97"/>
      <c r="RE205" s="97"/>
      <c r="RF205" s="97"/>
      <c r="RG205" s="97"/>
      <c r="RH205" s="97"/>
      <c r="RI205" s="97"/>
      <c r="RJ205" s="97"/>
      <c r="RK205" s="97"/>
      <c r="RL205" s="97"/>
      <c r="RM205" s="97"/>
      <c r="RN205" s="97"/>
      <c r="RO205" s="97"/>
      <c r="RP205" s="97"/>
      <c r="RQ205" s="97"/>
      <c r="RR205" s="97"/>
      <c r="RS205" s="97"/>
      <c r="RT205" s="97"/>
      <c r="RU205" s="97"/>
      <c r="RV205" s="97"/>
      <c r="RW205" s="97"/>
      <c r="RX205" s="97"/>
      <c r="RY205" s="97"/>
      <c r="RZ205" s="97"/>
      <c r="SA205" s="97"/>
      <c r="SB205" s="97"/>
      <c r="SC205" s="97"/>
      <c r="SD205" s="97"/>
      <c r="SE205" s="97"/>
      <c r="SF205" s="97"/>
      <c r="SG205" s="97"/>
      <c r="SH205" s="97"/>
      <c r="SI205" s="97"/>
      <c r="SJ205" s="97"/>
      <c r="SK205" s="97"/>
      <c r="SL205" s="97"/>
      <c r="SM205" s="97"/>
      <c r="SN205" s="97"/>
      <c r="SO205" s="97"/>
      <c r="SP205" s="97"/>
      <c r="SQ205" s="97"/>
      <c r="SR205" s="97"/>
      <c r="SS205" s="97"/>
      <c r="ST205" s="97"/>
      <c r="SU205" s="97"/>
      <c r="SV205" s="97"/>
      <c r="SW205" s="97"/>
      <c r="SX205" s="97"/>
      <c r="SY205" s="97"/>
      <c r="SZ205" s="97"/>
      <c r="TA205" s="97"/>
      <c r="TB205" s="97"/>
    </row>
    <row r="206" spans="1:522" s="1" customFormat="1" ht="18" customHeight="1" x14ac:dyDescent="0.2">
      <c r="A206" s="12"/>
      <c r="B206" s="11" t="s">
        <v>448</v>
      </c>
      <c r="E206" s="4" t="s">
        <v>512</v>
      </c>
      <c r="F206" s="1">
        <v>4325</v>
      </c>
      <c r="G206" s="9" t="s">
        <v>98</v>
      </c>
      <c r="H206" s="4" t="s">
        <v>427</v>
      </c>
      <c r="J206" s="12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  <c r="EO206" s="97"/>
      <c r="EP206" s="97"/>
      <c r="EQ206" s="97"/>
      <c r="ER206" s="97"/>
      <c r="ES206" s="97"/>
      <c r="ET206" s="97"/>
      <c r="EU206" s="97"/>
      <c r="EV206" s="97"/>
      <c r="EW206" s="97"/>
      <c r="EX206" s="97"/>
      <c r="EY206" s="97"/>
      <c r="EZ206" s="97"/>
      <c r="FA206" s="97"/>
      <c r="FB206" s="97"/>
      <c r="FC206" s="97"/>
      <c r="FD206" s="97"/>
      <c r="FE206" s="97"/>
      <c r="FF206" s="97"/>
      <c r="FG206" s="97"/>
      <c r="FH206" s="97"/>
      <c r="FI206" s="97"/>
      <c r="FJ206" s="97"/>
      <c r="FK206" s="97"/>
      <c r="FL206" s="97"/>
      <c r="FM206" s="97"/>
      <c r="FN206" s="97"/>
      <c r="FO206" s="97"/>
      <c r="FP206" s="97"/>
      <c r="FQ206" s="97"/>
      <c r="FR206" s="97"/>
      <c r="FS206" s="97"/>
      <c r="FT206" s="97"/>
      <c r="FU206" s="97"/>
      <c r="FV206" s="97"/>
      <c r="FW206" s="97"/>
      <c r="FX206" s="97"/>
      <c r="FY206" s="97"/>
      <c r="FZ206" s="97"/>
      <c r="GA206" s="97"/>
      <c r="GB206" s="97"/>
      <c r="GC206" s="97"/>
      <c r="GD206" s="97"/>
      <c r="GE206" s="97"/>
      <c r="GF206" s="97"/>
      <c r="GG206" s="97"/>
      <c r="GH206" s="97"/>
      <c r="GI206" s="97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7"/>
      <c r="HI206" s="97"/>
      <c r="HJ206" s="97"/>
      <c r="HK206" s="97"/>
      <c r="HL206" s="97"/>
      <c r="HM206" s="97"/>
      <c r="HN206" s="97"/>
      <c r="HO206" s="97"/>
      <c r="HP206" s="97"/>
      <c r="HQ206" s="97"/>
      <c r="HR206" s="97"/>
      <c r="HS206" s="97"/>
      <c r="HT206" s="97"/>
      <c r="HU206" s="97"/>
      <c r="HV206" s="97"/>
      <c r="HW206" s="97"/>
      <c r="HX206" s="97"/>
      <c r="HY206" s="97"/>
      <c r="HZ206" s="97"/>
      <c r="IA206" s="97"/>
      <c r="IB206" s="97"/>
      <c r="IC206" s="97"/>
      <c r="ID206" s="97"/>
      <c r="IE206" s="97"/>
      <c r="IF206" s="97"/>
      <c r="IG206" s="97"/>
      <c r="IH206" s="97"/>
      <c r="II206" s="97"/>
      <c r="IJ206" s="97"/>
      <c r="IK206" s="97"/>
      <c r="IL206" s="97"/>
      <c r="IM206" s="97"/>
      <c r="IN206" s="97"/>
      <c r="IO206" s="97"/>
      <c r="IP206" s="97"/>
      <c r="IQ206" s="97"/>
      <c r="IR206" s="97"/>
      <c r="IS206" s="97"/>
      <c r="IT206" s="97"/>
      <c r="IU206" s="97"/>
      <c r="IV206" s="97"/>
      <c r="IW206" s="97"/>
      <c r="IX206" s="97"/>
      <c r="IY206" s="97"/>
      <c r="IZ206" s="97"/>
      <c r="JA206" s="97"/>
      <c r="JB206" s="97"/>
      <c r="JC206" s="97"/>
      <c r="JD206" s="97"/>
      <c r="JE206" s="97"/>
      <c r="JF206" s="97"/>
      <c r="JG206" s="97"/>
      <c r="JH206" s="97"/>
      <c r="JI206" s="97"/>
      <c r="JJ206" s="97"/>
      <c r="JK206" s="97"/>
      <c r="JL206" s="97"/>
      <c r="JM206" s="97"/>
      <c r="JN206" s="97"/>
      <c r="JO206" s="97"/>
      <c r="JP206" s="97"/>
      <c r="JQ206" s="97"/>
      <c r="JR206" s="97"/>
      <c r="JS206" s="97"/>
      <c r="JT206" s="97"/>
      <c r="JU206" s="97"/>
      <c r="JV206" s="97"/>
      <c r="JW206" s="97"/>
      <c r="JX206" s="97"/>
      <c r="JY206" s="97"/>
      <c r="JZ206" s="97"/>
      <c r="KA206" s="97"/>
      <c r="KB206" s="97"/>
      <c r="KC206" s="97"/>
      <c r="KD206" s="97"/>
      <c r="KE206" s="97"/>
      <c r="KF206" s="97"/>
      <c r="KG206" s="97"/>
      <c r="KH206" s="97"/>
      <c r="KI206" s="97"/>
      <c r="KJ206" s="97"/>
      <c r="KK206" s="97"/>
      <c r="KL206" s="97"/>
      <c r="KM206" s="97"/>
      <c r="KN206" s="97"/>
      <c r="KO206" s="97"/>
      <c r="KP206" s="97"/>
      <c r="KQ206" s="97"/>
      <c r="KR206" s="97"/>
      <c r="KS206" s="97"/>
      <c r="KT206" s="97"/>
      <c r="KU206" s="97"/>
      <c r="KV206" s="97"/>
      <c r="KW206" s="97"/>
      <c r="KX206" s="97"/>
      <c r="KY206" s="97"/>
      <c r="KZ206" s="97"/>
      <c r="LA206" s="97"/>
      <c r="LB206" s="97"/>
      <c r="LC206" s="97"/>
      <c r="LD206" s="97"/>
      <c r="LE206" s="97"/>
      <c r="LF206" s="97"/>
      <c r="LG206" s="97"/>
      <c r="LH206" s="97"/>
      <c r="LI206" s="97"/>
      <c r="LJ206" s="97"/>
      <c r="LK206" s="97"/>
      <c r="LL206" s="97"/>
      <c r="LM206" s="97"/>
      <c r="LN206" s="97"/>
      <c r="LO206" s="97"/>
      <c r="LP206" s="97"/>
      <c r="LQ206" s="97"/>
      <c r="LR206" s="97"/>
      <c r="LS206" s="97"/>
      <c r="LT206" s="97"/>
      <c r="LU206" s="97"/>
      <c r="LV206" s="97"/>
      <c r="LW206" s="97"/>
      <c r="LX206" s="97"/>
      <c r="LY206" s="97"/>
      <c r="LZ206" s="97"/>
      <c r="MA206" s="97"/>
      <c r="MB206" s="97"/>
      <c r="MC206" s="97"/>
      <c r="MD206" s="97"/>
      <c r="ME206" s="97"/>
      <c r="MF206" s="97"/>
      <c r="MG206" s="97"/>
      <c r="MH206" s="97"/>
      <c r="MI206" s="97"/>
      <c r="MJ206" s="97"/>
      <c r="MK206" s="97"/>
      <c r="ML206" s="97"/>
      <c r="MM206" s="97"/>
      <c r="MN206" s="97"/>
      <c r="MO206" s="97"/>
      <c r="MP206" s="97"/>
      <c r="MQ206" s="97"/>
      <c r="MR206" s="97"/>
      <c r="MS206" s="97"/>
      <c r="MT206" s="97"/>
      <c r="MU206" s="97"/>
      <c r="MV206" s="97"/>
      <c r="MW206" s="97"/>
      <c r="MX206" s="97"/>
      <c r="MY206" s="97"/>
      <c r="MZ206" s="97"/>
      <c r="NA206" s="97"/>
      <c r="NB206" s="97"/>
      <c r="NC206" s="97"/>
      <c r="ND206" s="97"/>
      <c r="NE206" s="97"/>
      <c r="NF206" s="97"/>
      <c r="NG206" s="97"/>
      <c r="NH206" s="97"/>
      <c r="NI206" s="97"/>
      <c r="NJ206" s="97"/>
      <c r="NK206" s="97"/>
      <c r="NL206" s="97"/>
      <c r="NM206" s="97"/>
      <c r="NN206" s="97"/>
      <c r="NO206" s="97"/>
      <c r="NP206" s="97"/>
      <c r="NQ206" s="97"/>
      <c r="NR206" s="97"/>
      <c r="NS206" s="97"/>
      <c r="NT206" s="97"/>
      <c r="NU206" s="97"/>
      <c r="NV206" s="97"/>
      <c r="NW206" s="97"/>
      <c r="NX206" s="97"/>
      <c r="NY206" s="97"/>
      <c r="NZ206" s="97"/>
      <c r="OA206" s="97"/>
      <c r="OB206" s="97"/>
      <c r="OC206" s="97"/>
      <c r="OD206" s="97"/>
      <c r="OE206" s="97"/>
      <c r="OF206" s="97"/>
      <c r="OG206" s="97"/>
      <c r="OH206" s="97"/>
      <c r="OI206" s="97"/>
      <c r="OJ206" s="97"/>
      <c r="OK206" s="97"/>
      <c r="OL206" s="97"/>
      <c r="OM206" s="97"/>
      <c r="ON206" s="97"/>
      <c r="OO206" s="97"/>
      <c r="OP206" s="97"/>
      <c r="OQ206" s="97"/>
      <c r="OR206" s="97"/>
      <c r="OS206" s="97"/>
      <c r="OT206" s="97"/>
      <c r="OU206" s="97"/>
      <c r="OV206" s="97"/>
      <c r="OW206" s="97"/>
      <c r="OX206" s="97"/>
      <c r="OY206" s="97"/>
      <c r="OZ206" s="97"/>
      <c r="PA206" s="97"/>
      <c r="PB206" s="97"/>
      <c r="PC206" s="97"/>
      <c r="PD206" s="97"/>
      <c r="PE206" s="97"/>
      <c r="PF206" s="97"/>
      <c r="PG206" s="97"/>
      <c r="PH206" s="97"/>
      <c r="PI206" s="97"/>
      <c r="PJ206" s="97"/>
      <c r="PK206" s="97"/>
      <c r="PL206" s="97"/>
      <c r="PM206" s="97"/>
      <c r="PN206" s="97"/>
      <c r="PO206" s="97"/>
      <c r="PP206" s="97"/>
      <c r="PQ206" s="97"/>
      <c r="PR206" s="97"/>
      <c r="PS206" s="97"/>
      <c r="PT206" s="97"/>
      <c r="PU206" s="97"/>
      <c r="PV206" s="97"/>
      <c r="PW206" s="97"/>
      <c r="PX206" s="97"/>
      <c r="PY206" s="97"/>
      <c r="PZ206" s="97"/>
      <c r="QA206" s="97"/>
      <c r="QB206" s="97"/>
      <c r="QC206" s="97"/>
      <c r="QD206" s="97"/>
      <c r="QE206" s="97"/>
      <c r="QF206" s="97"/>
      <c r="QG206" s="97"/>
      <c r="QH206" s="97"/>
      <c r="QI206" s="97"/>
      <c r="QJ206" s="97"/>
      <c r="QK206" s="97"/>
      <c r="QL206" s="97"/>
      <c r="QM206" s="97"/>
      <c r="QN206" s="97"/>
      <c r="QO206" s="97"/>
      <c r="QP206" s="97"/>
      <c r="QQ206" s="97"/>
      <c r="QR206" s="97"/>
      <c r="QS206" s="97"/>
      <c r="QT206" s="97"/>
      <c r="QU206" s="97"/>
      <c r="QV206" s="97"/>
      <c r="QW206" s="97"/>
      <c r="QX206" s="97"/>
      <c r="QY206" s="97"/>
      <c r="QZ206" s="97"/>
      <c r="RA206" s="97"/>
      <c r="RB206" s="97"/>
      <c r="RC206" s="97"/>
      <c r="RD206" s="97"/>
      <c r="RE206" s="97"/>
      <c r="RF206" s="97"/>
      <c r="RG206" s="97"/>
      <c r="RH206" s="97"/>
      <c r="RI206" s="97"/>
      <c r="RJ206" s="97"/>
      <c r="RK206" s="97"/>
      <c r="RL206" s="97"/>
      <c r="RM206" s="97"/>
      <c r="RN206" s="97"/>
      <c r="RO206" s="97"/>
      <c r="RP206" s="97"/>
      <c r="RQ206" s="97"/>
      <c r="RR206" s="97"/>
      <c r="RS206" s="97"/>
      <c r="RT206" s="97"/>
      <c r="RU206" s="97"/>
      <c r="RV206" s="97"/>
      <c r="RW206" s="97"/>
      <c r="RX206" s="97"/>
      <c r="RY206" s="97"/>
      <c r="RZ206" s="97"/>
      <c r="SA206" s="97"/>
      <c r="SB206" s="97"/>
      <c r="SC206" s="97"/>
      <c r="SD206" s="97"/>
      <c r="SE206" s="97"/>
      <c r="SF206" s="97"/>
      <c r="SG206" s="97"/>
      <c r="SH206" s="97"/>
      <c r="SI206" s="97"/>
      <c r="SJ206" s="97"/>
      <c r="SK206" s="97"/>
      <c r="SL206" s="97"/>
      <c r="SM206" s="97"/>
      <c r="SN206" s="97"/>
      <c r="SO206" s="97"/>
      <c r="SP206" s="97"/>
      <c r="SQ206" s="97"/>
      <c r="SR206" s="97"/>
      <c r="SS206" s="97"/>
      <c r="ST206" s="97"/>
      <c r="SU206" s="97"/>
      <c r="SV206" s="97"/>
      <c r="SW206" s="97"/>
      <c r="SX206" s="97"/>
      <c r="SY206" s="97"/>
      <c r="SZ206" s="97"/>
      <c r="TA206" s="97"/>
      <c r="TB206" s="97"/>
    </row>
    <row r="207" spans="1:522" s="1" customFormat="1" ht="18" customHeight="1" x14ac:dyDescent="0.2">
      <c r="A207" s="12"/>
      <c r="B207" s="11" t="s">
        <v>317</v>
      </c>
      <c r="C207" s="1">
        <v>12628</v>
      </c>
      <c r="D207" s="1">
        <v>2020</v>
      </c>
      <c r="E207" s="4" t="s">
        <v>153</v>
      </c>
      <c r="F207" s="1">
        <v>9004</v>
      </c>
      <c r="G207" s="9" t="s">
        <v>101</v>
      </c>
      <c r="H207" s="4" t="s">
        <v>52</v>
      </c>
      <c r="I207" s="1">
        <f t="shared" si="22"/>
        <v>0</v>
      </c>
      <c r="J207" s="12">
        <f>Tabuľka3[[#This Row],[Stĺpec9]]</f>
        <v>0</v>
      </c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97"/>
      <c r="FH207" s="97"/>
      <c r="FI207" s="97"/>
      <c r="FJ207" s="97"/>
      <c r="FK207" s="97"/>
      <c r="FL207" s="97"/>
      <c r="FM207" s="97"/>
      <c r="FN207" s="97"/>
      <c r="FO207" s="97"/>
      <c r="FP207" s="97"/>
      <c r="FQ207" s="97"/>
      <c r="FR207" s="97"/>
      <c r="FS207" s="97"/>
      <c r="FT207" s="97"/>
      <c r="FU207" s="97"/>
      <c r="FV207" s="97"/>
      <c r="FW207" s="97"/>
      <c r="FX207" s="97"/>
      <c r="FY207" s="97"/>
      <c r="FZ207" s="97"/>
      <c r="GA207" s="97"/>
      <c r="GB207" s="97"/>
      <c r="GC207" s="97"/>
      <c r="GD207" s="97"/>
      <c r="GE207" s="97"/>
      <c r="GF207" s="97"/>
      <c r="GG207" s="97"/>
      <c r="GH207" s="97"/>
      <c r="GI207" s="97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7"/>
      <c r="HI207" s="97"/>
      <c r="HJ207" s="97"/>
      <c r="HK207" s="97"/>
      <c r="HL207" s="97"/>
      <c r="HM207" s="97"/>
      <c r="HN207" s="97"/>
      <c r="HO207" s="97"/>
      <c r="HP207" s="97"/>
      <c r="HQ207" s="97"/>
      <c r="HR207" s="97"/>
      <c r="HS207" s="97"/>
      <c r="HT207" s="97"/>
      <c r="HU207" s="97"/>
      <c r="HV207" s="97"/>
      <c r="HW207" s="97"/>
      <c r="HX207" s="97"/>
      <c r="HY207" s="97"/>
      <c r="HZ207" s="97"/>
      <c r="IA207" s="97"/>
      <c r="IB207" s="97"/>
      <c r="IC207" s="97"/>
      <c r="ID207" s="97"/>
      <c r="IE207" s="97"/>
      <c r="IF207" s="97"/>
      <c r="IG207" s="97"/>
      <c r="IH207" s="97"/>
      <c r="II207" s="97"/>
      <c r="IJ207" s="97"/>
      <c r="IK207" s="97"/>
      <c r="IL207" s="97"/>
      <c r="IM207" s="97"/>
      <c r="IN207" s="97"/>
      <c r="IO207" s="97"/>
      <c r="IP207" s="97"/>
      <c r="IQ207" s="97"/>
      <c r="IR207" s="97"/>
      <c r="IS207" s="97"/>
      <c r="IT207" s="97"/>
      <c r="IU207" s="97"/>
      <c r="IV207" s="97"/>
      <c r="IW207" s="97"/>
      <c r="IX207" s="97"/>
      <c r="IY207" s="97"/>
      <c r="IZ207" s="97"/>
      <c r="JA207" s="97"/>
      <c r="JB207" s="97"/>
      <c r="JC207" s="97"/>
      <c r="JD207" s="97"/>
      <c r="JE207" s="97"/>
      <c r="JF207" s="97"/>
      <c r="JG207" s="97"/>
      <c r="JH207" s="97"/>
      <c r="JI207" s="97"/>
      <c r="JJ207" s="97"/>
      <c r="JK207" s="97"/>
      <c r="JL207" s="97"/>
      <c r="JM207" s="97"/>
      <c r="JN207" s="97"/>
      <c r="JO207" s="97"/>
      <c r="JP207" s="97"/>
      <c r="JQ207" s="97"/>
      <c r="JR207" s="97"/>
      <c r="JS207" s="97"/>
      <c r="JT207" s="97"/>
      <c r="JU207" s="97"/>
      <c r="JV207" s="97"/>
      <c r="JW207" s="97"/>
      <c r="JX207" s="97"/>
      <c r="JY207" s="97"/>
      <c r="JZ207" s="97"/>
      <c r="KA207" s="97"/>
      <c r="KB207" s="97"/>
      <c r="KC207" s="97"/>
      <c r="KD207" s="97"/>
      <c r="KE207" s="97"/>
      <c r="KF207" s="97"/>
      <c r="KG207" s="97"/>
      <c r="KH207" s="97"/>
      <c r="KI207" s="97"/>
      <c r="KJ207" s="97"/>
      <c r="KK207" s="97"/>
      <c r="KL207" s="97"/>
      <c r="KM207" s="97"/>
      <c r="KN207" s="97"/>
      <c r="KO207" s="97"/>
      <c r="KP207" s="97"/>
      <c r="KQ207" s="97"/>
      <c r="KR207" s="97"/>
      <c r="KS207" s="97"/>
      <c r="KT207" s="97"/>
      <c r="KU207" s="97"/>
      <c r="KV207" s="97"/>
      <c r="KW207" s="97"/>
      <c r="KX207" s="97"/>
      <c r="KY207" s="97"/>
      <c r="KZ207" s="97"/>
      <c r="LA207" s="97"/>
      <c r="LB207" s="97"/>
      <c r="LC207" s="97"/>
      <c r="LD207" s="97"/>
      <c r="LE207" s="97"/>
      <c r="LF207" s="97"/>
      <c r="LG207" s="97"/>
      <c r="LH207" s="97"/>
      <c r="LI207" s="97"/>
      <c r="LJ207" s="97"/>
      <c r="LK207" s="97"/>
      <c r="LL207" s="97"/>
      <c r="LM207" s="97"/>
      <c r="LN207" s="97"/>
      <c r="LO207" s="97"/>
      <c r="LP207" s="97"/>
      <c r="LQ207" s="97"/>
      <c r="LR207" s="97"/>
      <c r="LS207" s="97"/>
      <c r="LT207" s="97"/>
      <c r="LU207" s="97"/>
      <c r="LV207" s="97"/>
      <c r="LW207" s="97"/>
      <c r="LX207" s="97"/>
      <c r="LY207" s="97"/>
      <c r="LZ207" s="97"/>
      <c r="MA207" s="97"/>
      <c r="MB207" s="97"/>
      <c r="MC207" s="97"/>
      <c r="MD207" s="97"/>
      <c r="ME207" s="97"/>
      <c r="MF207" s="97"/>
      <c r="MG207" s="97"/>
      <c r="MH207" s="97"/>
      <c r="MI207" s="97"/>
      <c r="MJ207" s="97"/>
      <c r="MK207" s="97"/>
      <c r="ML207" s="97"/>
      <c r="MM207" s="97"/>
      <c r="MN207" s="97"/>
      <c r="MO207" s="97"/>
      <c r="MP207" s="97"/>
      <c r="MQ207" s="97"/>
      <c r="MR207" s="97"/>
      <c r="MS207" s="97"/>
      <c r="MT207" s="97"/>
      <c r="MU207" s="97"/>
      <c r="MV207" s="97"/>
      <c r="MW207" s="97"/>
      <c r="MX207" s="97"/>
      <c r="MY207" s="97"/>
      <c r="MZ207" s="97"/>
      <c r="NA207" s="97"/>
      <c r="NB207" s="97"/>
      <c r="NC207" s="97"/>
      <c r="ND207" s="97"/>
      <c r="NE207" s="97"/>
      <c r="NF207" s="97"/>
      <c r="NG207" s="97"/>
      <c r="NH207" s="97"/>
      <c r="NI207" s="97"/>
      <c r="NJ207" s="97"/>
      <c r="NK207" s="97"/>
      <c r="NL207" s="97"/>
      <c r="NM207" s="97"/>
      <c r="NN207" s="97"/>
      <c r="NO207" s="97"/>
      <c r="NP207" s="97"/>
      <c r="NQ207" s="97"/>
      <c r="NR207" s="97"/>
      <c r="NS207" s="97"/>
      <c r="NT207" s="97"/>
      <c r="NU207" s="97"/>
      <c r="NV207" s="97"/>
      <c r="NW207" s="97"/>
      <c r="NX207" s="97"/>
      <c r="NY207" s="97"/>
      <c r="NZ207" s="97"/>
      <c r="OA207" s="97"/>
      <c r="OB207" s="97"/>
      <c r="OC207" s="97"/>
      <c r="OD207" s="97"/>
      <c r="OE207" s="97"/>
      <c r="OF207" s="97"/>
      <c r="OG207" s="97"/>
      <c r="OH207" s="97"/>
      <c r="OI207" s="97"/>
      <c r="OJ207" s="97"/>
      <c r="OK207" s="97"/>
      <c r="OL207" s="97"/>
      <c r="OM207" s="97"/>
      <c r="ON207" s="97"/>
      <c r="OO207" s="97"/>
      <c r="OP207" s="97"/>
      <c r="OQ207" s="97"/>
      <c r="OR207" s="97"/>
      <c r="OS207" s="97"/>
      <c r="OT207" s="97"/>
      <c r="OU207" s="97"/>
      <c r="OV207" s="97"/>
      <c r="OW207" s="97"/>
      <c r="OX207" s="97"/>
      <c r="OY207" s="97"/>
      <c r="OZ207" s="97"/>
      <c r="PA207" s="97"/>
      <c r="PB207" s="97"/>
      <c r="PC207" s="97"/>
      <c r="PD207" s="97"/>
      <c r="PE207" s="97"/>
      <c r="PF207" s="97"/>
      <c r="PG207" s="97"/>
      <c r="PH207" s="97"/>
      <c r="PI207" s="97"/>
      <c r="PJ207" s="97"/>
      <c r="PK207" s="97"/>
      <c r="PL207" s="97"/>
      <c r="PM207" s="97"/>
      <c r="PN207" s="97"/>
      <c r="PO207" s="97"/>
      <c r="PP207" s="97"/>
      <c r="PQ207" s="97"/>
      <c r="PR207" s="97"/>
      <c r="PS207" s="97"/>
      <c r="PT207" s="97"/>
      <c r="PU207" s="97"/>
      <c r="PV207" s="97"/>
      <c r="PW207" s="97"/>
      <c r="PX207" s="97"/>
      <c r="PY207" s="97"/>
      <c r="PZ207" s="97"/>
      <c r="QA207" s="97"/>
      <c r="QB207" s="97"/>
      <c r="QC207" s="97"/>
      <c r="QD207" s="97"/>
      <c r="QE207" s="97"/>
      <c r="QF207" s="97"/>
      <c r="QG207" s="97"/>
      <c r="QH207" s="97"/>
      <c r="QI207" s="97"/>
      <c r="QJ207" s="97"/>
      <c r="QK207" s="97"/>
      <c r="QL207" s="97"/>
      <c r="QM207" s="97"/>
      <c r="QN207" s="97"/>
      <c r="QO207" s="97"/>
      <c r="QP207" s="97"/>
      <c r="QQ207" s="97"/>
      <c r="QR207" s="97"/>
      <c r="QS207" s="97"/>
      <c r="QT207" s="97"/>
      <c r="QU207" s="97"/>
      <c r="QV207" s="97"/>
      <c r="QW207" s="97"/>
      <c r="QX207" s="97"/>
      <c r="QY207" s="97"/>
      <c r="QZ207" s="97"/>
      <c r="RA207" s="97"/>
      <c r="RB207" s="97"/>
      <c r="RC207" s="97"/>
      <c r="RD207" s="97"/>
      <c r="RE207" s="97"/>
      <c r="RF207" s="97"/>
      <c r="RG207" s="97"/>
      <c r="RH207" s="97"/>
      <c r="RI207" s="97"/>
      <c r="RJ207" s="97"/>
      <c r="RK207" s="97"/>
      <c r="RL207" s="97"/>
      <c r="RM207" s="97"/>
      <c r="RN207" s="97"/>
      <c r="RO207" s="97"/>
      <c r="RP207" s="97"/>
      <c r="RQ207" s="97"/>
      <c r="RR207" s="97"/>
      <c r="RS207" s="97"/>
      <c r="RT207" s="97"/>
      <c r="RU207" s="97"/>
      <c r="RV207" s="97"/>
      <c r="RW207" s="97"/>
      <c r="RX207" s="97"/>
      <c r="RY207" s="97"/>
      <c r="RZ207" s="97"/>
      <c r="SA207" s="97"/>
      <c r="SB207" s="97"/>
      <c r="SC207" s="97"/>
      <c r="SD207" s="97"/>
      <c r="SE207" s="97"/>
      <c r="SF207" s="97"/>
      <c r="SG207" s="97"/>
      <c r="SH207" s="97"/>
      <c r="SI207" s="97"/>
      <c r="SJ207" s="97"/>
      <c r="SK207" s="97"/>
      <c r="SL207" s="97"/>
      <c r="SM207" s="97"/>
      <c r="SN207" s="97"/>
      <c r="SO207" s="97"/>
      <c r="SP207" s="97"/>
      <c r="SQ207" s="97"/>
      <c r="SR207" s="97"/>
      <c r="SS207" s="97"/>
      <c r="ST207" s="97"/>
      <c r="SU207" s="97"/>
      <c r="SV207" s="97"/>
      <c r="SW207" s="97"/>
      <c r="SX207" s="97"/>
      <c r="SY207" s="97"/>
      <c r="SZ207" s="97"/>
      <c r="TA207" s="97"/>
      <c r="TB207" s="97"/>
    </row>
    <row r="208" spans="1:522" s="1" customFormat="1" ht="18" customHeight="1" x14ac:dyDescent="0.2">
      <c r="A208" s="12"/>
      <c r="B208" s="11" t="s">
        <v>326</v>
      </c>
      <c r="C208" s="1">
        <v>9951</v>
      </c>
      <c r="D208" s="1">
        <v>2005</v>
      </c>
      <c r="E208" s="59" t="s">
        <v>86</v>
      </c>
      <c r="F208" s="1">
        <v>8840</v>
      </c>
      <c r="G208" s="9" t="s">
        <v>96</v>
      </c>
      <c r="H208" s="4" t="s">
        <v>40</v>
      </c>
      <c r="I208" s="1">
        <f t="shared" ref="I208" si="28">SUM(K208:TB208)</f>
        <v>0</v>
      </c>
      <c r="J208" s="12">
        <f>Tabuľka3[[#This Row],[Stĺpec9]]</f>
        <v>0</v>
      </c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  <c r="DA208" s="97"/>
      <c r="DB208" s="97"/>
      <c r="DC208" s="97"/>
      <c r="DD208" s="97"/>
      <c r="DE208" s="97"/>
      <c r="DF208" s="97"/>
      <c r="DG208" s="97"/>
      <c r="DH208" s="97"/>
      <c r="DI208" s="97"/>
      <c r="DJ208" s="97"/>
      <c r="DK208" s="97"/>
      <c r="DL208" s="97"/>
      <c r="DM208" s="97"/>
      <c r="DN208" s="97"/>
      <c r="DO208" s="97"/>
      <c r="DP208" s="97"/>
      <c r="DQ208" s="97"/>
      <c r="DR208" s="97"/>
      <c r="DS208" s="97"/>
      <c r="DT208" s="97"/>
      <c r="DU208" s="97"/>
      <c r="DV208" s="97"/>
      <c r="DW208" s="97"/>
      <c r="DX208" s="97"/>
      <c r="DY208" s="97"/>
      <c r="DZ208" s="97"/>
      <c r="EA208" s="97"/>
      <c r="EB208" s="97"/>
      <c r="EC208" s="97"/>
      <c r="ED208" s="97"/>
      <c r="EE208" s="97"/>
      <c r="EF208" s="97"/>
      <c r="EG208" s="97"/>
      <c r="EH208" s="97"/>
      <c r="EI208" s="97"/>
      <c r="EJ208" s="97"/>
      <c r="EK208" s="97"/>
      <c r="EL208" s="97"/>
      <c r="EM208" s="97"/>
      <c r="EN208" s="97"/>
      <c r="EO208" s="97"/>
      <c r="EP208" s="97"/>
      <c r="EQ208" s="97"/>
      <c r="ER208" s="97"/>
      <c r="ES208" s="97"/>
      <c r="ET208" s="97"/>
      <c r="EU208" s="97"/>
      <c r="EV208" s="97"/>
      <c r="EW208" s="97"/>
      <c r="EX208" s="97"/>
      <c r="EY208" s="97"/>
      <c r="EZ208" s="97"/>
      <c r="FA208" s="97"/>
      <c r="FB208" s="97"/>
      <c r="FC208" s="97"/>
      <c r="FD208" s="97"/>
      <c r="FE208" s="97"/>
      <c r="FF208" s="97"/>
      <c r="FG208" s="97"/>
      <c r="FH208" s="97"/>
      <c r="FI208" s="97"/>
      <c r="FJ208" s="97"/>
      <c r="FK208" s="97"/>
      <c r="FL208" s="97"/>
      <c r="FM208" s="97"/>
      <c r="FN208" s="97"/>
      <c r="FO208" s="97"/>
      <c r="FP208" s="97"/>
      <c r="FQ208" s="97"/>
      <c r="FR208" s="97"/>
      <c r="FS208" s="97"/>
      <c r="FT208" s="97"/>
      <c r="FU208" s="97"/>
      <c r="FV208" s="97"/>
      <c r="FW208" s="97"/>
      <c r="FX208" s="97"/>
      <c r="FY208" s="97"/>
      <c r="FZ208" s="97"/>
      <c r="GA208" s="97"/>
      <c r="GB208" s="97"/>
      <c r="GC208" s="97"/>
      <c r="GD208" s="97"/>
      <c r="GE208" s="97"/>
      <c r="GF208" s="97"/>
      <c r="GG208" s="97"/>
      <c r="GH208" s="97"/>
      <c r="GI208" s="97"/>
      <c r="GJ208" s="97"/>
      <c r="GK208" s="97"/>
      <c r="GL208" s="97"/>
      <c r="GM208" s="97"/>
      <c r="GN208" s="97"/>
      <c r="GO208" s="97"/>
      <c r="GP208" s="97"/>
      <c r="GQ208" s="97"/>
      <c r="GR208" s="97"/>
      <c r="GS208" s="97"/>
      <c r="GT208" s="97"/>
      <c r="GU208" s="97"/>
      <c r="GV208" s="97"/>
      <c r="GW208" s="97"/>
      <c r="GX208" s="97"/>
      <c r="GY208" s="97"/>
      <c r="GZ208" s="97"/>
      <c r="HA208" s="97"/>
      <c r="HB208" s="97"/>
      <c r="HC208" s="97"/>
      <c r="HD208" s="97"/>
      <c r="HE208" s="97"/>
      <c r="HF208" s="97"/>
      <c r="HG208" s="97"/>
      <c r="HH208" s="97"/>
      <c r="HI208" s="97"/>
      <c r="HJ208" s="97"/>
      <c r="HK208" s="97"/>
      <c r="HL208" s="97"/>
      <c r="HM208" s="97"/>
      <c r="HN208" s="97"/>
      <c r="HO208" s="97"/>
      <c r="HP208" s="97"/>
      <c r="HQ208" s="97"/>
      <c r="HR208" s="97"/>
      <c r="HS208" s="97"/>
      <c r="HT208" s="97"/>
      <c r="HU208" s="97"/>
      <c r="HV208" s="97"/>
      <c r="HW208" s="97"/>
      <c r="HX208" s="97"/>
      <c r="HY208" s="97"/>
      <c r="HZ208" s="97"/>
      <c r="IA208" s="97"/>
      <c r="IB208" s="97"/>
      <c r="IC208" s="97"/>
      <c r="ID208" s="97"/>
      <c r="IE208" s="97"/>
      <c r="IF208" s="97"/>
      <c r="IG208" s="97"/>
      <c r="IH208" s="97"/>
      <c r="II208" s="97"/>
      <c r="IJ208" s="97"/>
      <c r="IK208" s="97"/>
      <c r="IL208" s="97"/>
      <c r="IM208" s="97"/>
      <c r="IN208" s="97"/>
      <c r="IO208" s="97"/>
      <c r="IP208" s="97"/>
      <c r="IQ208" s="97"/>
      <c r="IR208" s="97"/>
      <c r="IS208" s="97"/>
      <c r="IT208" s="97"/>
      <c r="IU208" s="97"/>
      <c r="IV208" s="97"/>
      <c r="IW208" s="97"/>
      <c r="IX208" s="97"/>
      <c r="IY208" s="97"/>
      <c r="IZ208" s="97"/>
      <c r="JA208" s="97"/>
      <c r="JB208" s="97"/>
      <c r="JC208" s="97"/>
      <c r="JD208" s="97"/>
      <c r="JE208" s="97"/>
      <c r="JF208" s="97"/>
      <c r="JG208" s="97"/>
      <c r="JH208" s="97"/>
      <c r="JI208" s="97"/>
      <c r="JJ208" s="97"/>
      <c r="JK208" s="97"/>
      <c r="JL208" s="97"/>
      <c r="JM208" s="97"/>
      <c r="JN208" s="97"/>
      <c r="JO208" s="97"/>
      <c r="JP208" s="97"/>
      <c r="JQ208" s="97"/>
      <c r="JR208" s="97"/>
      <c r="JS208" s="97"/>
      <c r="JT208" s="97"/>
      <c r="JU208" s="97"/>
      <c r="JV208" s="97"/>
      <c r="JW208" s="97"/>
      <c r="JX208" s="97"/>
      <c r="JY208" s="97"/>
      <c r="JZ208" s="97"/>
      <c r="KA208" s="97"/>
      <c r="KB208" s="97"/>
      <c r="KC208" s="97"/>
      <c r="KD208" s="97"/>
      <c r="KE208" s="97"/>
      <c r="KF208" s="97"/>
      <c r="KG208" s="97"/>
      <c r="KH208" s="97"/>
      <c r="KI208" s="97"/>
      <c r="KJ208" s="97"/>
      <c r="KK208" s="97"/>
      <c r="KL208" s="97"/>
      <c r="KM208" s="97"/>
      <c r="KN208" s="97"/>
      <c r="KO208" s="97"/>
      <c r="KP208" s="97"/>
      <c r="KQ208" s="97"/>
      <c r="KR208" s="97"/>
      <c r="KS208" s="97"/>
      <c r="KT208" s="97"/>
      <c r="KU208" s="97"/>
      <c r="KV208" s="97"/>
      <c r="KW208" s="97"/>
      <c r="KX208" s="97"/>
      <c r="KY208" s="97"/>
      <c r="KZ208" s="97"/>
      <c r="LA208" s="97"/>
      <c r="LB208" s="97"/>
      <c r="LC208" s="97"/>
      <c r="LD208" s="97"/>
      <c r="LE208" s="97"/>
      <c r="LF208" s="97"/>
      <c r="LG208" s="97"/>
      <c r="LH208" s="97"/>
      <c r="LI208" s="97"/>
      <c r="LJ208" s="97"/>
      <c r="LK208" s="97"/>
      <c r="LL208" s="97"/>
      <c r="LM208" s="97"/>
      <c r="LN208" s="97"/>
      <c r="LO208" s="97"/>
      <c r="LP208" s="97"/>
      <c r="LQ208" s="97"/>
      <c r="LR208" s="97"/>
      <c r="LS208" s="97"/>
      <c r="LT208" s="97"/>
      <c r="LU208" s="97"/>
      <c r="LV208" s="97"/>
      <c r="LW208" s="97"/>
      <c r="LX208" s="97"/>
      <c r="LY208" s="97"/>
      <c r="LZ208" s="97"/>
      <c r="MA208" s="97"/>
      <c r="MB208" s="97"/>
      <c r="MC208" s="97"/>
      <c r="MD208" s="97"/>
      <c r="ME208" s="97"/>
      <c r="MF208" s="97"/>
      <c r="MG208" s="97"/>
      <c r="MH208" s="97"/>
      <c r="MI208" s="97"/>
      <c r="MJ208" s="97"/>
      <c r="MK208" s="97"/>
      <c r="ML208" s="97"/>
      <c r="MM208" s="97"/>
      <c r="MN208" s="97"/>
      <c r="MO208" s="97"/>
      <c r="MP208" s="97"/>
      <c r="MQ208" s="97"/>
      <c r="MR208" s="97"/>
      <c r="MS208" s="97"/>
      <c r="MT208" s="97"/>
      <c r="MU208" s="97"/>
      <c r="MV208" s="97"/>
      <c r="MW208" s="97"/>
      <c r="MX208" s="97"/>
      <c r="MY208" s="97"/>
      <c r="MZ208" s="97"/>
      <c r="NA208" s="97"/>
      <c r="NB208" s="97"/>
      <c r="NC208" s="97"/>
      <c r="ND208" s="97"/>
      <c r="NE208" s="97"/>
      <c r="NF208" s="97"/>
      <c r="NG208" s="97"/>
      <c r="NH208" s="97"/>
      <c r="NI208" s="97"/>
      <c r="NJ208" s="97"/>
      <c r="NK208" s="97"/>
      <c r="NL208" s="97"/>
      <c r="NM208" s="97"/>
      <c r="NN208" s="97"/>
      <c r="NO208" s="97"/>
      <c r="NP208" s="97"/>
      <c r="NQ208" s="97"/>
      <c r="NR208" s="97"/>
      <c r="NS208" s="97"/>
      <c r="NT208" s="97"/>
      <c r="NU208" s="97"/>
      <c r="NV208" s="97"/>
      <c r="NW208" s="97"/>
      <c r="NX208" s="97"/>
      <c r="NY208" s="97"/>
      <c r="NZ208" s="97"/>
      <c r="OA208" s="97"/>
      <c r="OB208" s="97"/>
      <c r="OC208" s="97"/>
      <c r="OD208" s="97"/>
      <c r="OE208" s="97"/>
      <c r="OF208" s="97"/>
      <c r="OG208" s="97"/>
      <c r="OH208" s="97"/>
      <c r="OI208" s="97"/>
      <c r="OJ208" s="97"/>
      <c r="OK208" s="97"/>
      <c r="OL208" s="97"/>
      <c r="OM208" s="97"/>
      <c r="ON208" s="97"/>
      <c r="OO208" s="97"/>
      <c r="OP208" s="97"/>
      <c r="OQ208" s="97"/>
      <c r="OR208" s="97"/>
      <c r="OS208" s="97"/>
      <c r="OT208" s="97"/>
      <c r="OU208" s="97"/>
      <c r="OV208" s="97"/>
      <c r="OW208" s="97"/>
      <c r="OX208" s="97"/>
      <c r="OY208" s="97"/>
      <c r="OZ208" s="97"/>
      <c r="PA208" s="97"/>
      <c r="PB208" s="97"/>
      <c r="PC208" s="97"/>
      <c r="PD208" s="97"/>
      <c r="PE208" s="97"/>
      <c r="PF208" s="97"/>
      <c r="PG208" s="97"/>
      <c r="PH208" s="97"/>
      <c r="PI208" s="97"/>
      <c r="PJ208" s="97"/>
      <c r="PK208" s="97"/>
      <c r="PL208" s="97"/>
      <c r="PM208" s="97"/>
      <c r="PN208" s="97"/>
      <c r="PO208" s="97"/>
      <c r="PP208" s="97"/>
      <c r="PQ208" s="97"/>
      <c r="PR208" s="97"/>
      <c r="PS208" s="97"/>
      <c r="PT208" s="97"/>
      <c r="PU208" s="97"/>
      <c r="PV208" s="97"/>
      <c r="PW208" s="97"/>
      <c r="PX208" s="97"/>
      <c r="PY208" s="97"/>
      <c r="PZ208" s="97"/>
      <c r="QA208" s="97"/>
      <c r="QB208" s="97"/>
      <c r="QC208" s="97"/>
      <c r="QD208" s="97"/>
      <c r="QE208" s="97"/>
      <c r="QF208" s="97"/>
      <c r="QG208" s="97"/>
      <c r="QH208" s="97"/>
      <c r="QI208" s="97"/>
      <c r="QJ208" s="97"/>
      <c r="QK208" s="97"/>
      <c r="QL208" s="97"/>
      <c r="QM208" s="97"/>
      <c r="QN208" s="97"/>
      <c r="QO208" s="97"/>
      <c r="QP208" s="97"/>
      <c r="QQ208" s="97"/>
      <c r="QR208" s="97"/>
      <c r="QS208" s="97"/>
      <c r="QT208" s="97"/>
      <c r="QU208" s="97"/>
      <c r="QV208" s="97"/>
      <c r="QW208" s="97"/>
      <c r="QX208" s="97"/>
      <c r="QY208" s="97"/>
      <c r="QZ208" s="97"/>
      <c r="RA208" s="97"/>
      <c r="RB208" s="97"/>
      <c r="RC208" s="97"/>
      <c r="RD208" s="97"/>
      <c r="RE208" s="97"/>
      <c r="RF208" s="97"/>
      <c r="RG208" s="97"/>
      <c r="RH208" s="97"/>
      <c r="RI208" s="97"/>
      <c r="RJ208" s="97"/>
      <c r="RK208" s="97"/>
      <c r="RL208" s="97"/>
      <c r="RM208" s="97"/>
      <c r="RN208" s="97"/>
      <c r="RO208" s="97"/>
      <c r="RP208" s="97"/>
      <c r="RQ208" s="97"/>
      <c r="RR208" s="97"/>
      <c r="RS208" s="97"/>
      <c r="RT208" s="97"/>
      <c r="RU208" s="97"/>
      <c r="RV208" s="97"/>
      <c r="RW208" s="97"/>
      <c r="RX208" s="97"/>
      <c r="RY208" s="97"/>
      <c r="RZ208" s="97"/>
      <c r="SA208" s="97"/>
      <c r="SB208" s="97"/>
      <c r="SC208" s="97"/>
      <c r="SD208" s="97"/>
      <c r="SE208" s="97"/>
      <c r="SF208" s="97"/>
      <c r="SG208" s="97"/>
      <c r="SH208" s="97"/>
      <c r="SI208" s="97"/>
      <c r="SJ208" s="97"/>
      <c r="SK208" s="97"/>
      <c r="SL208" s="97"/>
      <c r="SM208" s="97"/>
      <c r="SN208" s="97"/>
      <c r="SO208" s="97"/>
      <c r="SP208" s="97"/>
      <c r="SQ208" s="97"/>
      <c r="SR208" s="97"/>
      <c r="SS208" s="97"/>
      <c r="ST208" s="97"/>
      <c r="SU208" s="97"/>
      <c r="SV208" s="97"/>
      <c r="SW208" s="97"/>
      <c r="SX208" s="97"/>
      <c r="SY208" s="97"/>
      <c r="SZ208" s="97"/>
      <c r="TA208" s="97"/>
      <c r="TB208" s="97"/>
    </row>
    <row r="209" spans="1:522" s="1" customFormat="1" ht="18" customHeight="1" x14ac:dyDescent="0.2">
      <c r="A209" s="12"/>
      <c r="B209" s="11" t="s">
        <v>458</v>
      </c>
      <c r="C209" s="1">
        <v>9994</v>
      </c>
      <c r="E209" s="29" t="s">
        <v>457</v>
      </c>
      <c r="F209" s="1">
        <v>9226</v>
      </c>
      <c r="G209" s="9" t="s">
        <v>98</v>
      </c>
      <c r="H209" s="4" t="s">
        <v>271</v>
      </c>
      <c r="I209" s="1">
        <f t="shared" ref="I209" si="29">SUM(K209:TB209)</f>
        <v>0</v>
      </c>
      <c r="J209" s="12">
        <f>Tabuľka3[[#This Row],[Stĺpec9]]</f>
        <v>0</v>
      </c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97"/>
      <c r="EK209" s="97"/>
      <c r="EL209" s="97"/>
      <c r="EM209" s="97"/>
      <c r="EN209" s="97"/>
      <c r="EO209" s="97"/>
      <c r="EP209" s="97"/>
      <c r="EQ209" s="97"/>
      <c r="ER209" s="97"/>
      <c r="ES209" s="97"/>
      <c r="ET209" s="97"/>
      <c r="EU209" s="97"/>
      <c r="EV209" s="97"/>
      <c r="EW209" s="97"/>
      <c r="EX209" s="97"/>
      <c r="EY209" s="97"/>
      <c r="EZ209" s="97"/>
      <c r="FA209" s="97"/>
      <c r="FB209" s="97"/>
      <c r="FC209" s="97"/>
      <c r="FD209" s="97"/>
      <c r="FE209" s="97"/>
      <c r="FF209" s="97"/>
      <c r="FG209" s="97"/>
      <c r="FH209" s="97"/>
      <c r="FI209" s="97"/>
      <c r="FJ209" s="97"/>
      <c r="FK209" s="97"/>
      <c r="FL209" s="97"/>
      <c r="FM209" s="97"/>
      <c r="FN209" s="97"/>
      <c r="FO209" s="97"/>
      <c r="FP209" s="97"/>
      <c r="FQ209" s="97"/>
      <c r="FR209" s="97"/>
      <c r="FS209" s="97"/>
      <c r="FT209" s="97"/>
      <c r="FU209" s="97"/>
      <c r="FV209" s="97"/>
      <c r="FW209" s="97"/>
      <c r="FX209" s="97"/>
      <c r="FY209" s="97"/>
      <c r="FZ209" s="97"/>
      <c r="GA209" s="97"/>
      <c r="GB209" s="97"/>
      <c r="GC209" s="97"/>
      <c r="GD209" s="97"/>
      <c r="GE209" s="97"/>
      <c r="GF209" s="97"/>
      <c r="GG209" s="97"/>
      <c r="GH209" s="97"/>
      <c r="GI209" s="97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7"/>
      <c r="HI209" s="97"/>
      <c r="HJ209" s="97"/>
      <c r="HK209" s="97"/>
      <c r="HL209" s="97"/>
      <c r="HM209" s="97"/>
      <c r="HN209" s="97"/>
      <c r="HO209" s="97"/>
      <c r="HP209" s="97"/>
      <c r="HQ209" s="97"/>
      <c r="HR209" s="97"/>
      <c r="HS209" s="97"/>
      <c r="HT209" s="97"/>
      <c r="HU209" s="97"/>
      <c r="HV209" s="97"/>
      <c r="HW209" s="97"/>
      <c r="HX209" s="97"/>
      <c r="HY209" s="97"/>
      <c r="HZ209" s="97"/>
      <c r="IA209" s="97"/>
      <c r="IB209" s="97"/>
      <c r="IC209" s="97"/>
      <c r="ID209" s="97"/>
      <c r="IE209" s="97"/>
      <c r="IF209" s="97"/>
      <c r="IG209" s="97"/>
      <c r="IH209" s="97"/>
      <c r="II209" s="97"/>
      <c r="IJ209" s="97"/>
      <c r="IK209" s="97"/>
      <c r="IL209" s="97"/>
      <c r="IM209" s="97"/>
      <c r="IN209" s="97"/>
      <c r="IO209" s="97"/>
      <c r="IP209" s="97"/>
      <c r="IQ209" s="97"/>
      <c r="IR209" s="97"/>
      <c r="IS209" s="97"/>
      <c r="IT209" s="97"/>
      <c r="IU209" s="97"/>
      <c r="IV209" s="97"/>
      <c r="IW209" s="97"/>
      <c r="IX209" s="97"/>
      <c r="IY209" s="97"/>
      <c r="IZ209" s="97"/>
      <c r="JA209" s="97"/>
      <c r="JB209" s="97"/>
      <c r="JC209" s="97"/>
      <c r="JD209" s="97"/>
      <c r="JE209" s="97"/>
      <c r="JF209" s="97"/>
      <c r="JG209" s="97"/>
      <c r="JH209" s="97"/>
      <c r="JI209" s="97"/>
      <c r="JJ209" s="97"/>
      <c r="JK209" s="97"/>
      <c r="JL209" s="97"/>
      <c r="JM209" s="97"/>
      <c r="JN209" s="97"/>
      <c r="JO209" s="97"/>
      <c r="JP209" s="97"/>
      <c r="JQ209" s="97"/>
      <c r="JR209" s="97"/>
      <c r="JS209" s="97"/>
      <c r="JT209" s="97"/>
      <c r="JU209" s="97"/>
      <c r="JV209" s="97"/>
      <c r="JW209" s="97"/>
      <c r="JX209" s="97"/>
      <c r="JY209" s="97"/>
      <c r="JZ209" s="97"/>
      <c r="KA209" s="97"/>
      <c r="KB209" s="97"/>
      <c r="KC209" s="97"/>
      <c r="KD209" s="97"/>
      <c r="KE209" s="97"/>
      <c r="KF209" s="97"/>
      <c r="KG209" s="97"/>
      <c r="KH209" s="97"/>
      <c r="KI209" s="97"/>
      <c r="KJ209" s="97"/>
      <c r="KK209" s="97"/>
      <c r="KL209" s="97"/>
      <c r="KM209" s="97"/>
      <c r="KN209" s="97"/>
      <c r="KO209" s="97"/>
      <c r="KP209" s="97"/>
      <c r="KQ209" s="97"/>
      <c r="KR209" s="97"/>
      <c r="KS209" s="97"/>
      <c r="KT209" s="97"/>
      <c r="KU209" s="97"/>
      <c r="KV209" s="97"/>
      <c r="KW209" s="97"/>
      <c r="KX209" s="97"/>
      <c r="KY209" s="97"/>
      <c r="KZ209" s="97"/>
      <c r="LA209" s="97"/>
      <c r="LB209" s="97"/>
      <c r="LC209" s="97"/>
      <c r="LD209" s="97"/>
      <c r="LE209" s="97"/>
      <c r="LF209" s="97"/>
      <c r="LG209" s="97"/>
      <c r="LH209" s="97"/>
      <c r="LI209" s="97"/>
      <c r="LJ209" s="97"/>
      <c r="LK209" s="97"/>
      <c r="LL209" s="97"/>
      <c r="LM209" s="97"/>
      <c r="LN209" s="97"/>
      <c r="LO209" s="97"/>
      <c r="LP209" s="97"/>
      <c r="LQ209" s="97"/>
      <c r="LR209" s="97"/>
      <c r="LS209" s="97"/>
      <c r="LT209" s="97"/>
      <c r="LU209" s="97"/>
      <c r="LV209" s="97"/>
      <c r="LW209" s="97"/>
      <c r="LX209" s="97"/>
      <c r="LY209" s="97"/>
      <c r="LZ209" s="97"/>
      <c r="MA209" s="97"/>
      <c r="MB209" s="97"/>
      <c r="MC209" s="97"/>
      <c r="MD209" s="97"/>
      <c r="ME209" s="97"/>
      <c r="MF209" s="97"/>
      <c r="MG209" s="97"/>
      <c r="MH209" s="97"/>
      <c r="MI209" s="97"/>
      <c r="MJ209" s="97"/>
      <c r="MK209" s="97"/>
      <c r="ML209" s="97"/>
      <c r="MM209" s="97"/>
      <c r="MN209" s="97"/>
      <c r="MO209" s="97"/>
      <c r="MP209" s="97"/>
      <c r="MQ209" s="97"/>
      <c r="MR209" s="97"/>
      <c r="MS209" s="97"/>
      <c r="MT209" s="97"/>
      <c r="MU209" s="97"/>
      <c r="MV209" s="97"/>
      <c r="MW209" s="97"/>
      <c r="MX209" s="97"/>
      <c r="MY209" s="97"/>
      <c r="MZ209" s="97"/>
      <c r="NA209" s="97"/>
      <c r="NB209" s="97"/>
      <c r="NC209" s="97"/>
      <c r="ND209" s="97"/>
      <c r="NE209" s="97"/>
      <c r="NF209" s="97"/>
      <c r="NG209" s="97"/>
      <c r="NH209" s="97"/>
      <c r="NI209" s="97"/>
      <c r="NJ209" s="97"/>
      <c r="NK209" s="97"/>
      <c r="NL209" s="97"/>
      <c r="NM209" s="97"/>
      <c r="NN209" s="97"/>
      <c r="NO209" s="97"/>
      <c r="NP209" s="97"/>
      <c r="NQ209" s="97"/>
      <c r="NR209" s="97"/>
      <c r="NS209" s="97"/>
      <c r="NT209" s="97"/>
      <c r="NU209" s="97"/>
      <c r="NV209" s="97"/>
      <c r="NW209" s="97"/>
      <c r="NX209" s="97"/>
      <c r="NY209" s="97"/>
      <c r="NZ209" s="97"/>
      <c r="OA209" s="97"/>
      <c r="OB209" s="97"/>
      <c r="OC209" s="97"/>
      <c r="OD209" s="97"/>
      <c r="OE209" s="97"/>
      <c r="OF209" s="97"/>
      <c r="OG209" s="97"/>
      <c r="OH209" s="97"/>
      <c r="OI209" s="97"/>
      <c r="OJ209" s="97"/>
      <c r="OK209" s="97"/>
      <c r="OL209" s="97"/>
      <c r="OM209" s="97"/>
      <c r="ON209" s="97"/>
      <c r="OO209" s="97"/>
      <c r="OP209" s="97"/>
      <c r="OQ209" s="97"/>
      <c r="OR209" s="97"/>
      <c r="OS209" s="97"/>
      <c r="OT209" s="97"/>
      <c r="OU209" s="97"/>
      <c r="OV209" s="97"/>
      <c r="OW209" s="97"/>
      <c r="OX209" s="97"/>
      <c r="OY209" s="97"/>
      <c r="OZ209" s="97"/>
      <c r="PA209" s="97"/>
      <c r="PB209" s="97"/>
      <c r="PC209" s="97"/>
      <c r="PD209" s="97"/>
      <c r="PE209" s="97"/>
      <c r="PF209" s="97"/>
      <c r="PG209" s="97"/>
      <c r="PH209" s="97"/>
      <c r="PI209" s="97"/>
      <c r="PJ209" s="97"/>
      <c r="PK209" s="97"/>
      <c r="PL209" s="97"/>
      <c r="PM209" s="97"/>
      <c r="PN209" s="97"/>
      <c r="PO209" s="97"/>
      <c r="PP209" s="97"/>
      <c r="PQ209" s="97"/>
      <c r="PR209" s="97"/>
      <c r="PS209" s="97"/>
      <c r="PT209" s="97"/>
      <c r="PU209" s="97"/>
      <c r="PV209" s="97"/>
      <c r="PW209" s="97"/>
      <c r="PX209" s="97"/>
      <c r="PY209" s="97"/>
      <c r="PZ209" s="97"/>
      <c r="QA209" s="97"/>
      <c r="QB209" s="97"/>
      <c r="QC209" s="97"/>
      <c r="QD209" s="97"/>
      <c r="QE209" s="97"/>
      <c r="QF209" s="97"/>
      <c r="QG209" s="97"/>
      <c r="QH209" s="97"/>
      <c r="QI209" s="97"/>
      <c r="QJ209" s="97"/>
      <c r="QK209" s="97"/>
      <c r="QL209" s="97"/>
      <c r="QM209" s="97"/>
      <c r="QN209" s="97"/>
      <c r="QO209" s="97"/>
      <c r="QP209" s="97"/>
      <c r="QQ209" s="97"/>
      <c r="QR209" s="97"/>
      <c r="QS209" s="97"/>
      <c r="QT209" s="97"/>
      <c r="QU209" s="97"/>
      <c r="QV209" s="97"/>
      <c r="QW209" s="97"/>
      <c r="QX209" s="97"/>
      <c r="QY209" s="97"/>
      <c r="QZ209" s="97"/>
      <c r="RA209" s="97"/>
      <c r="RB209" s="97"/>
      <c r="RC209" s="97"/>
      <c r="RD209" s="97"/>
      <c r="RE209" s="97"/>
      <c r="RF209" s="97"/>
      <c r="RG209" s="97"/>
      <c r="RH209" s="97"/>
      <c r="RI209" s="97"/>
      <c r="RJ209" s="97"/>
      <c r="RK209" s="97"/>
      <c r="RL209" s="97"/>
      <c r="RM209" s="97"/>
      <c r="RN209" s="97"/>
      <c r="RO209" s="97"/>
      <c r="RP209" s="97"/>
      <c r="RQ209" s="97"/>
      <c r="RR209" s="97"/>
      <c r="RS209" s="97"/>
      <c r="RT209" s="97"/>
      <c r="RU209" s="97"/>
      <c r="RV209" s="97"/>
      <c r="RW209" s="97"/>
      <c r="RX209" s="97"/>
      <c r="RY209" s="97"/>
      <c r="RZ209" s="97"/>
      <c r="SA209" s="97"/>
      <c r="SB209" s="97"/>
      <c r="SC209" s="97"/>
      <c r="SD209" s="97"/>
      <c r="SE209" s="97"/>
      <c r="SF209" s="97"/>
      <c r="SG209" s="97"/>
      <c r="SH209" s="97"/>
      <c r="SI209" s="97"/>
      <c r="SJ209" s="97"/>
      <c r="SK209" s="97"/>
      <c r="SL209" s="97"/>
      <c r="SM209" s="97"/>
      <c r="SN209" s="97"/>
      <c r="SO209" s="97"/>
      <c r="SP209" s="97"/>
      <c r="SQ209" s="97"/>
      <c r="SR209" s="97"/>
      <c r="SS209" s="97"/>
      <c r="ST209" s="97"/>
      <c r="SU209" s="97"/>
      <c r="SV209" s="97"/>
      <c r="SW209" s="97"/>
      <c r="SX209" s="97"/>
      <c r="SY209" s="97"/>
      <c r="SZ209" s="97"/>
      <c r="TA209" s="97"/>
      <c r="TB209" s="97"/>
    </row>
    <row r="210" spans="1:522" s="1" customFormat="1" ht="18" customHeight="1" x14ac:dyDescent="0.2">
      <c r="A210" s="12"/>
      <c r="B210" s="11" t="s">
        <v>428</v>
      </c>
      <c r="E210" s="4" t="s">
        <v>221</v>
      </c>
      <c r="G210" s="9" t="s">
        <v>96</v>
      </c>
      <c r="H210" s="4" t="s">
        <v>152</v>
      </c>
      <c r="I210" s="1">
        <f t="shared" ref="I210:I213" si="30">SUM(K210:TB210)</f>
        <v>0</v>
      </c>
      <c r="J210" s="12">
        <f>Tabuľka3[[#This Row],[Stĺpec9]]</f>
        <v>0</v>
      </c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  <c r="IV210" s="97"/>
      <c r="IW210" s="97"/>
      <c r="IX210" s="97"/>
      <c r="IY210" s="97"/>
      <c r="IZ210" s="97"/>
      <c r="JA210" s="97"/>
      <c r="JB210" s="97"/>
      <c r="JC210" s="97"/>
      <c r="JD210" s="97"/>
      <c r="JE210" s="97"/>
      <c r="JF210" s="97"/>
      <c r="JG210" s="97"/>
      <c r="JH210" s="97"/>
      <c r="JI210" s="97"/>
      <c r="JJ210" s="97"/>
      <c r="JK210" s="97"/>
      <c r="JL210" s="97"/>
      <c r="JM210" s="97"/>
      <c r="JN210" s="97"/>
      <c r="JO210" s="97"/>
      <c r="JP210" s="97"/>
      <c r="JQ210" s="97"/>
      <c r="JR210" s="97"/>
      <c r="JS210" s="97"/>
      <c r="JT210" s="97"/>
      <c r="JU210" s="97"/>
      <c r="JV210" s="97"/>
      <c r="JW210" s="97"/>
      <c r="JX210" s="97"/>
      <c r="JY210" s="97"/>
      <c r="JZ210" s="97"/>
      <c r="KA210" s="97"/>
      <c r="KB210" s="97"/>
      <c r="KC210" s="97"/>
      <c r="KD210" s="97"/>
      <c r="KE210" s="97"/>
      <c r="KF210" s="97"/>
      <c r="KG210" s="97"/>
      <c r="KH210" s="97"/>
      <c r="KI210" s="97"/>
      <c r="KJ210" s="97"/>
      <c r="KK210" s="97"/>
      <c r="KL210" s="97"/>
      <c r="KM210" s="97"/>
      <c r="KN210" s="97"/>
      <c r="KO210" s="97"/>
      <c r="KP210" s="97"/>
      <c r="KQ210" s="97"/>
      <c r="KR210" s="97"/>
      <c r="KS210" s="97"/>
      <c r="KT210" s="97"/>
      <c r="KU210" s="97"/>
      <c r="KV210" s="97"/>
      <c r="KW210" s="97"/>
      <c r="KX210" s="97"/>
      <c r="KY210" s="97"/>
      <c r="KZ210" s="97"/>
      <c r="LA210" s="97"/>
      <c r="LB210" s="97"/>
      <c r="LC210" s="97"/>
      <c r="LD210" s="97"/>
      <c r="LE210" s="97"/>
      <c r="LF210" s="97"/>
      <c r="LG210" s="97"/>
      <c r="LH210" s="97"/>
      <c r="LI210" s="97"/>
      <c r="LJ210" s="97"/>
      <c r="LK210" s="97"/>
      <c r="LL210" s="97"/>
      <c r="LM210" s="97"/>
      <c r="LN210" s="97"/>
      <c r="LO210" s="97"/>
      <c r="LP210" s="97"/>
      <c r="LQ210" s="97"/>
      <c r="LR210" s="97"/>
      <c r="LS210" s="97"/>
      <c r="LT210" s="97"/>
      <c r="LU210" s="97"/>
      <c r="LV210" s="97"/>
      <c r="LW210" s="97"/>
      <c r="LX210" s="97"/>
      <c r="LY210" s="97"/>
      <c r="LZ210" s="97"/>
      <c r="MA210" s="97"/>
      <c r="MB210" s="97"/>
      <c r="MC210" s="97"/>
      <c r="MD210" s="97"/>
      <c r="ME210" s="97"/>
      <c r="MF210" s="97"/>
      <c r="MG210" s="97"/>
      <c r="MH210" s="97"/>
      <c r="MI210" s="97"/>
      <c r="MJ210" s="97"/>
      <c r="MK210" s="97"/>
      <c r="ML210" s="97"/>
      <c r="MM210" s="97"/>
      <c r="MN210" s="97"/>
      <c r="MO210" s="97"/>
      <c r="MP210" s="97"/>
      <c r="MQ210" s="97"/>
      <c r="MR210" s="97"/>
      <c r="MS210" s="97"/>
      <c r="MT210" s="97"/>
      <c r="MU210" s="97"/>
      <c r="MV210" s="97"/>
      <c r="MW210" s="97"/>
      <c r="MX210" s="97"/>
      <c r="MY210" s="97"/>
      <c r="MZ210" s="97"/>
      <c r="NA210" s="97"/>
      <c r="NB210" s="97"/>
      <c r="NC210" s="97"/>
      <c r="ND210" s="97"/>
      <c r="NE210" s="97"/>
      <c r="NF210" s="97"/>
      <c r="NG210" s="97"/>
      <c r="NH210" s="97"/>
      <c r="NI210" s="97"/>
      <c r="NJ210" s="97"/>
      <c r="NK210" s="97"/>
      <c r="NL210" s="97"/>
      <c r="NM210" s="97"/>
      <c r="NN210" s="97"/>
      <c r="NO210" s="97"/>
      <c r="NP210" s="97"/>
      <c r="NQ210" s="97"/>
      <c r="NR210" s="97"/>
      <c r="NS210" s="97"/>
      <c r="NT210" s="97"/>
      <c r="NU210" s="97"/>
      <c r="NV210" s="97"/>
      <c r="NW210" s="97"/>
      <c r="NX210" s="97"/>
      <c r="NY210" s="97"/>
      <c r="NZ210" s="97"/>
      <c r="OA210" s="97"/>
      <c r="OB210" s="97"/>
      <c r="OC210" s="97"/>
      <c r="OD210" s="97"/>
      <c r="OE210" s="97"/>
      <c r="OF210" s="97"/>
      <c r="OG210" s="97"/>
      <c r="OH210" s="97"/>
      <c r="OI210" s="97"/>
      <c r="OJ210" s="97"/>
      <c r="OK210" s="97"/>
      <c r="OL210" s="97"/>
      <c r="OM210" s="97"/>
      <c r="ON210" s="97"/>
      <c r="OO210" s="97"/>
      <c r="OP210" s="97"/>
      <c r="OQ210" s="97"/>
      <c r="OR210" s="97"/>
      <c r="OS210" s="97"/>
      <c r="OT210" s="97"/>
      <c r="OU210" s="97"/>
      <c r="OV210" s="97"/>
      <c r="OW210" s="97"/>
      <c r="OX210" s="97"/>
      <c r="OY210" s="97"/>
      <c r="OZ210" s="97"/>
      <c r="PA210" s="97"/>
      <c r="PB210" s="97"/>
      <c r="PC210" s="97"/>
      <c r="PD210" s="97"/>
      <c r="PE210" s="97"/>
      <c r="PF210" s="97"/>
      <c r="PG210" s="97"/>
      <c r="PH210" s="97"/>
      <c r="PI210" s="97"/>
      <c r="PJ210" s="97"/>
      <c r="PK210" s="97"/>
      <c r="PL210" s="97"/>
      <c r="PM210" s="97"/>
      <c r="PN210" s="97"/>
      <c r="PO210" s="97"/>
      <c r="PP210" s="97"/>
      <c r="PQ210" s="97"/>
      <c r="PR210" s="97"/>
      <c r="PS210" s="97"/>
      <c r="PT210" s="97"/>
      <c r="PU210" s="97"/>
      <c r="PV210" s="97"/>
      <c r="PW210" s="97"/>
      <c r="PX210" s="97"/>
      <c r="PY210" s="97"/>
      <c r="PZ210" s="97"/>
      <c r="QA210" s="97"/>
      <c r="QB210" s="97"/>
      <c r="QC210" s="97"/>
      <c r="QD210" s="97"/>
      <c r="QE210" s="97"/>
      <c r="QF210" s="97"/>
      <c r="QG210" s="97"/>
      <c r="QH210" s="97"/>
      <c r="QI210" s="97"/>
      <c r="QJ210" s="97"/>
      <c r="QK210" s="97"/>
      <c r="QL210" s="97"/>
      <c r="QM210" s="97"/>
      <c r="QN210" s="97"/>
      <c r="QO210" s="97"/>
      <c r="QP210" s="97"/>
      <c r="QQ210" s="97"/>
      <c r="QR210" s="97"/>
      <c r="QS210" s="97"/>
      <c r="QT210" s="97"/>
      <c r="QU210" s="97"/>
      <c r="QV210" s="97"/>
      <c r="QW210" s="97"/>
      <c r="QX210" s="97"/>
      <c r="QY210" s="97"/>
      <c r="QZ210" s="97"/>
      <c r="RA210" s="97"/>
      <c r="RB210" s="97"/>
      <c r="RC210" s="97"/>
      <c r="RD210" s="97"/>
      <c r="RE210" s="97"/>
      <c r="RF210" s="97"/>
      <c r="RG210" s="97"/>
      <c r="RH210" s="97"/>
      <c r="RI210" s="97"/>
      <c r="RJ210" s="97"/>
      <c r="RK210" s="97"/>
      <c r="RL210" s="97"/>
      <c r="RM210" s="97"/>
      <c r="RN210" s="97"/>
      <c r="RO210" s="97"/>
      <c r="RP210" s="97"/>
      <c r="RQ210" s="97"/>
      <c r="RR210" s="97"/>
      <c r="RS210" s="97"/>
      <c r="RT210" s="97"/>
      <c r="RU210" s="97"/>
      <c r="RV210" s="97"/>
      <c r="RW210" s="97"/>
      <c r="RX210" s="97"/>
      <c r="RY210" s="97"/>
      <c r="RZ210" s="97"/>
      <c r="SA210" s="97"/>
      <c r="SB210" s="97"/>
      <c r="SC210" s="97"/>
      <c r="SD210" s="97"/>
      <c r="SE210" s="97"/>
      <c r="SF210" s="97"/>
      <c r="SG210" s="97"/>
      <c r="SH210" s="97"/>
      <c r="SI210" s="97"/>
      <c r="SJ210" s="97"/>
      <c r="SK210" s="97"/>
      <c r="SL210" s="97"/>
      <c r="SM210" s="97"/>
      <c r="SN210" s="97"/>
      <c r="SO210" s="97"/>
      <c r="SP210" s="97"/>
      <c r="SQ210" s="97"/>
      <c r="SR210" s="97"/>
      <c r="SS210" s="97"/>
      <c r="ST210" s="97"/>
      <c r="SU210" s="97"/>
      <c r="SV210" s="97"/>
      <c r="SW210" s="97"/>
      <c r="SX210" s="97"/>
      <c r="SY210" s="97"/>
      <c r="SZ210" s="97"/>
      <c r="TA210" s="97"/>
      <c r="TB210" s="97"/>
    </row>
    <row r="211" spans="1:522" s="1" customFormat="1" ht="18" customHeight="1" x14ac:dyDescent="0.2">
      <c r="A211" s="12"/>
      <c r="B211" s="11" t="s">
        <v>483</v>
      </c>
      <c r="C211" s="1">
        <v>12995</v>
      </c>
      <c r="D211" s="1">
        <v>2015</v>
      </c>
      <c r="E211" s="59" t="s">
        <v>482</v>
      </c>
      <c r="F211" s="1">
        <v>9643</v>
      </c>
      <c r="G211" s="9" t="s">
        <v>96</v>
      </c>
      <c r="H211" s="4" t="s">
        <v>484</v>
      </c>
      <c r="I211" s="1">
        <f t="shared" si="30"/>
        <v>0</v>
      </c>
      <c r="J211" s="12">
        <f>Tabuľka3[[#This Row],[Stĺpec9]]</f>
        <v>0</v>
      </c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  <c r="IV211" s="97"/>
      <c r="IW211" s="97"/>
      <c r="IX211" s="97"/>
      <c r="IY211" s="97"/>
      <c r="IZ211" s="97"/>
      <c r="JA211" s="97"/>
      <c r="JB211" s="97"/>
      <c r="JC211" s="97"/>
      <c r="JD211" s="97"/>
      <c r="JE211" s="97"/>
      <c r="JF211" s="97"/>
      <c r="JG211" s="97"/>
      <c r="JH211" s="97"/>
      <c r="JI211" s="97"/>
      <c r="JJ211" s="97"/>
      <c r="JK211" s="97"/>
      <c r="JL211" s="97"/>
      <c r="JM211" s="97"/>
      <c r="JN211" s="97"/>
      <c r="JO211" s="97"/>
      <c r="JP211" s="97"/>
      <c r="JQ211" s="97"/>
      <c r="JR211" s="97"/>
      <c r="JS211" s="97"/>
      <c r="JT211" s="97"/>
      <c r="JU211" s="97"/>
      <c r="JV211" s="97"/>
      <c r="JW211" s="97"/>
      <c r="JX211" s="97"/>
      <c r="JY211" s="97"/>
      <c r="JZ211" s="97"/>
      <c r="KA211" s="97"/>
      <c r="KB211" s="97"/>
      <c r="KC211" s="97"/>
      <c r="KD211" s="97"/>
      <c r="KE211" s="97"/>
      <c r="KF211" s="97"/>
      <c r="KG211" s="97"/>
      <c r="KH211" s="97"/>
      <c r="KI211" s="97"/>
      <c r="KJ211" s="97"/>
      <c r="KK211" s="97"/>
      <c r="KL211" s="97"/>
      <c r="KM211" s="97"/>
      <c r="KN211" s="97"/>
      <c r="KO211" s="97"/>
      <c r="KP211" s="97"/>
      <c r="KQ211" s="97"/>
      <c r="KR211" s="97"/>
      <c r="KS211" s="97"/>
      <c r="KT211" s="97"/>
      <c r="KU211" s="97"/>
      <c r="KV211" s="97"/>
      <c r="KW211" s="97"/>
      <c r="KX211" s="97"/>
      <c r="KY211" s="97"/>
      <c r="KZ211" s="97"/>
      <c r="LA211" s="97"/>
      <c r="LB211" s="97"/>
      <c r="LC211" s="97"/>
      <c r="LD211" s="97"/>
      <c r="LE211" s="97"/>
      <c r="LF211" s="97"/>
      <c r="LG211" s="97"/>
      <c r="LH211" s="97"/>
      <c r="LI211" s="97"/>
      <c r="LJ211" s="97"/>
      <c r="LK211" s="97"/>
      <c r="LL211" s="97"/>
      <c r="LM211" s="97"/>
      <c r="LN211" s="97"/>
      <c r="LO211" s="97"/>
      <c r="LP211" s="97"/>
      <c r="LQ211" s="97"/>
      <c r="LR211" s="97"/>
      <c r="LS211" s="97"/>
      <c r="LT211" s="97"/>
      <c r="LU211" s="97"/>
      <c r="LV211" s="97"/>
      <c r="LW211" s="97"/>
      <c r="LX211" s="97"/>
      <c r="LY211" s="97"/>
      <c r="LZ211" s="97"/>
      <c r="MA211" s="97"/>
      <c r="MB211" s="97"/>
      <c r="MC211" s="97"/>
      <c r="MD211" s="97"/>
      <c r="ME211" s="97"/>
      <c r="MF211" s="97"/>
      <c r="MG211" s="97"/>
      <c r="MH211" s="97"/>
      <c r="MI211" s="97"/>
      <c r="MJ211" s="97"/>
      <c r="MK211" s="97"/>
      <c r="ML211" s="97"/>
      <c r="MM211" s="97"/>
      <c r="MN211" s="97"/>
      <c r="MO211" s="97"/>
      <c r="MP211" s="97"/>
      <c r="MQ211" s="97"/>
      <c r="MR211" s="97"/>
      <c r="MS211" s="97"/>
      <c r="MT211" s="97"/>
      <c r="MU211" s="97"/>
      <c r="MV211" s="97"/>
      <c r="MW211" s="97"/>
      <c r="MX211" s="97"/>
      <c r="MY211" s="97"/>
      <c r="MZ211" s="97"/>
      <c r="NA211" s="97"/>
      <c r="NB211" s="97"/>
      <c r="NC211" s="97"/>
      <c r="ND211" s="97"/>
      <c r="NE211" s="97"/>
      <c r="NF211" s="97"/>
      <c r="NG211" s="97"/>
      <c r="NH211" s="97"/>
      <c r="NI211" s="97"/>
      <c r="NJ211" s="97"/>
      <c r="NK211" s="97"/>
      <c r="NL211" s="97"/>
      <c r="NM211" s="97"/>
      <c r="NN211" s="97"/>
      <c r="NO211" s="97"/>
      <c r="NP211" s="97"/>
      <c r="NQ211" s="97"/>
      <c r="NR211" s="97"/>
      <c r="NS211" s="97"/>
      <c r="NT211" s="97"/>
      <c r="NU211" s="97"/>
      <c r="NV211" s="97"/>
      <c r="NW211" s="97"/>
      <c r="NX211" s="97"/>
      <c r="NY211" s="97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97"/>
      <c r="OK211" s="97"/>
      <c r="OL211" s="97"/>
      <c r="OM211" s="97"/>
      <c r="ON211" s="97"/>
      <c r="OO211" s="97"/>
      <c r="OP211" s="97"/>
      <c r="OQ211" s="97"/>
      <c r="OR211" s="97"/>
      <c r="OS211" s="97"/>
      <c r="OT211" s="97"/>
      <c r="OU211" s="97"/>
      <c r="OV211" s="97"/>
      <c r="OW211" s="97"/>
      <c r="OX211" s="97"/>
      <c r="OY211" s="97"/>
      <c r="OZ211" s="97"/>
      <c r="PA211" s="97"/>
      <c r="PB211" s="97"/>
      <c r="PC211" s="97"/>
      <c r="PD211" s="97"/>
      <c r="PE211" s="97"/>
      <c r="PF211" s="97"/>
      <c r="PG211" s="97"/>
      <c r="PH211" s="97"/>
      <c r="PI211" s="97"/>
      <c r="PJ211" s="97"/>
      <c r="PK211" s="97"/>
      <c r="PL211" s="97"/>
      <c r="PM211" s="97"/>
      <c r="PN211" s="97"/>
      <c r="PO211" s="97"/>
      <c r="PP211" s="97"/>
      <c r="PQ211" s="97"/>
      <c r="PR211" s="97"/>
      <c r="PS211" s="97"/>
      <c r="PT211" s="97"/>
      <c r="PU211" s="97"/>
      <c r="PV211" s="97"/>
      <c r="PW211" s="97"/>
      <c r="PX211" s="97"/>
      <c r="PY211" s="97"/>
      <c r="PZ211" s="97"/>
      <c r="QA211" s="97"/>
      <c r="QB211" s="97"/>
      <c r="QC211" s="97"/>
      <c r="QD211" s="97"/>
      <c r="QE211" s="97"/>
      <c r="QF211" s="97"/>
      <c r="QG211" s="97"/>
      <c r="QH211" s="97"/>
      <c r="QI211" s="97"/>
      <c r="QJ211" s="97"/>
      <c r="QK211" s="97"/>
      <c r="QL211" s="97"/>
      <c r="QM211" s="97"/>
      <c r="QN211" s="97"/>
      <c r="QO211" s="97"/>
      <c r="QP211" s="97"/>
      <c r="QQ211" s="97"/>
      <c r="QR211" s="97"/>
      <c r="QS211" s="97"/>
      <c r="QT211" s="97"/>
      <c r="QU211" s="97"/>
      <c r="QV211" s="97"/>
      <c r="QW211" s="97"/>
      <c r="QX211" s="97"/>
      <c r="QY211" s="97"/>
      <c r="QZ211" s="97"/>
      <c r="RA211" s="97"/>
      <c r="RB211" s="97"/>
      <c r="RC211" s="97"/>
      <c r="RD211" s="97"/>
      <c r="RE211" s="97"/>
      <c r="RF211" s="97"/>
      <c r="RG211" s="97"/>
      <c r="RH211" s="97"/>
      <c r="RI211" s="97"/>
      <c r="RJ211" s="97"/>
      <c r="RK211" s="97"/>
      <c r="RL211" s="97"/>
      <c r="RM211" s="97"/>
      <c r="RN211" s="97"/>
      <c r="RO211" s="97"/>
      <c r="RP211" s="97"/>
      <c r="RQ211" s="97"/>
      <c r="RR211" s="97"/>
      <c r="RS211" s="97"/>
      <c r="RT211" s="97"/>
      <c r="RU211" s="97"/>
      <c r="RV211" s="97"/>
      <c r="RW211" s="97"/>
      <c r="RX211" s="97"/>
      <c r="RY211" s="97"/>
      <c r="RZ211" s="97"/>
      <c r="SA211" s="97"/>
      <c r="SB211" s="97"/>
      <c r="SC211" s="97"/>
      <c r="SD211" s="97"/>
      <c r="SE211" s="97"/>
      <c r="SF211" s="97"/>
      <c r="SG211" s="97"/>
      <c r="SH211" s="97"/>
      <c r="SI211" s="97"/>
      <c r="SJ211" s="97"/>
      <c r="SK211" s="97"/>
      <c r="SL211" s="97"/>
      <c r="SM211" s="97"/>
      <c r="SN211" s="97"/>
      <c r="SO211" s="97"/>
      <c r="SP211" s="97"/>
      <c r="SQ211" s="97"/>
      <c r="SR211" s="97"/>
      <c r="SS211" s="97"/>
      <c r="ST211" s="97"/>
      <c r="SU211" s="97"/>
      <c r="SV211" s="97"/>
      <c r="SW211" s="97"/>
      <c r="SX211" s="97"/>
      <c r="SY211" s="97"/>
      <c r="SZ211" s="97"/>
      <c r="TA211" s="97"/>
      <c r="TB211" s="97"/>
    </row>
    <row r="212" spans="1:522" s="1" customFormat="1" ht="18" customHeight="1" x14ac:dyDescent="0.2">
      <c r="A212" s="12"/>
      <c r="B212" s="11" t="s">
        <v>508</v>
      </c>
      <c r="C212" s="1">
        <v>9217</v>
      </c>
      <c r="E212" s="29" t="s">
        <v>228</v>
      </c>
      <c r="F212" s="1">
        <v>9485</v>
      </c>
      <c r="G212" s="1" t="s">
        <v>96</v>
      </c>
      <c r="H212" s="29" t="s">
        <v>49</v>
      </c>
      <c r="I212" s="1">
        <f t="shared" ref="I212" si="31">SUM(K212:TB212)</f>
        <v>0</v>
      </c>
      <c r="J212" s="12">
        <f>Tabuľka3[[#This Row],[Stĺpec9]]</f>
        <v>0</v>
      </c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  <c r="EO212" s="97"/>
      <c r="EP212" s="97"/>
      <c r="EQ212" s="97"/>
      <c r="ER212" s="97"/>
      <c r="ES212" s="97"/>
      <c r="ET212" s="97"/>
      <c r="EU212" s="97"/>
      <c r="EV212" s="97"/>
      <c r="EW212" s="97"/>
      <c r="EX212" s="97"/>
      <c r="EY212" s="97"/>
      <c r="EZ212" s="97"/>
      <c r="FA212" s="97"/>
      <c r="FB212" s="97"/>
      <c r="FC212" s="97"/>
      <c r="FD212" s="97"/>
      <c r="FE212" s="97"/>
      <c r="FF212" s="97"/>
      <c r="FG212" s="97"/>
      <c r="FH212" s="97"/>
      <c r="FI212" s="97"/>
      <c r="FJ212" s="97"/>
      <c r="FK212" s="97"/>
      <c r="FL212" s="97"/>
      <c r="FM212" s="97"/>
      <c r="FN212" s="97"/>
      <c r="FO212" s="97"/>
      <c r="FP212" s="97"/>
      <c r="FQ212" s="97"/>
      <c r="FR212" s="97"/>
      <c r="FS212" s="97"/>
      <c r="FT212" s="97"/>
      <c r="FU212" s="97"/>
      <c r="FV212" s="97"/>
      <c r="FW212" s="97"/>
      <c r="FX212" s="97"/>
      <c r="FY212" s="97"/>
      <c r="FZ212" s="97"/>
      <c r="GA212" s="97"/>
      <c r="GB212" s="97"/>
      <c r="GC212" s="97"/>
      <c r="GD212" s="97"/>
      <c r="GE212" s="97"/>
      <c r="GF212" s="97"/>
      <c r="GG212" s="97"/>
      <c r="GH212" s="97"/>
      <c r="GI212" s="97"/>
      <c r="GJ212" s="97"/>
      <c r="GK212" s="97"/>
      <c r="GL212" s="97"/>
      <c r="GM212" s="97"/>
      <c r="GN212" s="97"/>
      <c r="GO212" s="97"/>
      <c r="GP212" s="97"/>
      <c r="GQ212" s="97"/>
      <c r="GR212" s="97"/>
      <c r="GS212" s="97"/>
      <c r="GT212" s="97"/>
      <c r="GU212" s="97"/>
      <c r="GV212" s="97"/>
      <c r="GW212" s="97"/>
      <c r="GX212" s="97"/>
      <c r="GY212" s="97"/>
      <c r="GZ212" s="97"/>
      <c r="HA212" s="97"/>
      <c r="HB212" s="97"/>
      <c r="HC212" s="97"/>
      <c r="HD212" s="97"/>
      <c r="HE212" s="97"/>
      <c r="HF212" s="97"/>
      <c r="HG212" s="97"/>
      <c r="HH212" s="97"/>
      <c r="HI212" s="97"/>
      <c r="HJ212" s="97"/>
      <c r="HK212" s="97"/>
      <c r="HL212" s="97"/>
      <c r="HM212" s="97"/>
      <c r="HN212" s="97"/>
      <c r="HO212" s="97"/>
      <c r="HP212" s="97"/>
      <c r="HQ212" s="97"/>
      <c r="HR212" s="97"/>
      <c r="HS212" s="97"/>
      <c r="HT212" s="97"/>
      <c r="HU212" s="97"/>
      <c r="HV212" s="97"/>
      <c r="HW212" s="97"/>
      <c r="HX212" s="97"/>
      <c r="HY212" s="97"/>
      <c r="HZ212" s="97"/>
      <c r="IA212" s="97"/>
      <c r="IB212" s="97"/>
      <c r="IC212" s="97"/>
      <c r="ID212" s="97"/>
      <c r="IE212" s="97"/>
      <c r="IF212" s="97"/>
      <c r="IG212" s="97"/>
      <c r="IH212" s="97"/>
      <c r="II212" s="97"/>
      <c r="IJ212" s="97"/>
      <c r="IK212" s="97"/>
      <c r="IL212" s="97"/>
      <c r="IM212" s="97"/>
      <c r="IN212" s="97"/>
      <c r="IO212" s="97"/>
      <c r="IP212" s="97"/>
      <c r="IQ212" s="97"/>
      <c r="IR212" s="97"/>
      <c r="IS212" s="97"/>
      <c r="IT212" s="97"/>
      <c r="IU212" s="97"/>
      <c r="IV212" s="97"/>
      <c r="IW212" s="97"/>
      <c r="IX212" s="97"/>
      <c r="IY212" s="97"/>
      <c r="IZ212" s="97"/>
      <c r="JA212" s="97"/>
      <c r="JB212" s="97"/>
      <c r="JC212" s="97"/>
      <c r="JD212" s="97"/>
      <c r="JE212" s="97"/>
      <c r="JF212" s="97"/>
      <c r="JG212" s="97"/>
      <c r="JH212" s="97"/>
      <c r="JI212" s="97"/>
      <c r="JJ212" s="97"/>
      <c r="JK212" s="97"/>
      <c r="JL212" s="97"/>
      <c r="JM212" s="97"/>
      <c r="JN212" s="97"/>
      <c r="JO212" s="97"/>
      <c r="JP212" s="97"/>
      <c r="JQ212" s="97"/>
      <c r="JR212" s="97"/>
      <c r="JS212" s="97"/>
      <c r="JT212" s="97"/>
      <c r="JU212" s="97"/>
      <c r="JV212" s="97"/>
      <c r="JW212" s="97"/>
      <c r="JX212" s="97"/>
      <c r="JY212" s="97"/>
      <c r="JZ212" s="97"/>
      <c r="KA212" s="97"/>
      <c r="KB212" s="97"/>
      <c r="KC212" s="97"/>
      <c r="KD212" s="97"/>
      <c r="KE212" s="97"/>
      <c r="KF212" s="97"/>
      <c r="KG212" s="97"/>
      <c r="KH212" s="97"/>
      <c r="KI212" s="97"/>
      <c r="KJ212" s="97"/>
      <c r="KK212" s="97"/>
      <c r="KL212" s="97"/>
      <c r="KM212" s="97"/>
      <c r="KN212" s="97"/>
      <c r="KO212" s="97"/>
      <c r="KP212" s="97"/>
      <c r="KQ212" s="97"/>
      <c r="KR212" s="97"/>
      <c r="KS212" s="97"/>
      <c r="KT212" s="97"/>
      <c r="KU212" s="97"/>
      <c r="KV212" s="97"/>
      <c r="KW212" s="97"/>
      <c r="KX212" s="97"/>
      <c r="KY212" s="97"/>
      <c r="KZ212" s="97"/>
      <c r="LA212" s="97"/>
      <c r="LB212" s="97"/>
      <c r="LC212" s="97"/>
      <c r="LD212" s="97"/>
      <c r="LE212" s="97"/>
      <c r="LF212" s="97"/>
      <c r="LG212" s="97"/>
      <c r="LH212" s="97"/>
      <c r="LI212" s="97"/>
      <c r="LJ212" s="97"/>
      <c r="LK212" s="97"/>
      <c r="LL212" s="97"/>
      <c r="LM212" s="97"/>
      <c r="LN212" s="97"/>
      <c r="LO212" s="97"/>
      <c r="LP212" s="97"/>
      <c r="LQ212" s="97"/>
      <c r="LR212" s="97"/>
      <c r="LS212" s="97"/>
      <c r="LT212" s="97"/>
      <c r="LU212" s="97"/>
      <c r="LV212" s="97"/>
      <c r="LW212" s="97"/>
      <c r="LX212" s="97"/>
      <c r="LY212" s="97"/>
      <c r="LZ212" s="97"/>
      <c r="MA212" s="97"/>
      <c r="MB212" s="97"/>
      <c r="MC212" s="97"/>
      <c r="MD212" s="97"/>
      <c r="ME212" s="97"/>
      <c r="MF212" s="97"/>
      <c r="MG212" s="97"/>
      <c r="MH212" s="97"/>
      <c r="MI212" s="97"/>
      <c r="MJ212" s="97"/>
      <c r="MK212" s="97"/>
      <c r="ML212" s="97"/>
      <c r="MM212" s="97"/>
      <c r="MN212" s="97"/>
      <c r="MO212" s="97"/>
      <c r="MP212" s="97"/>
      <c r="MQ212" s="97"/>
      <c r="MR212" s="97"/>
      <c r="MS212" s="97"/>
      <c r="MT212" s="97"/>
      <c r="MU212" s="97"/>
      <c r="MV212" s="97"/>
      <c r="MW212" s="97"/>
      <c r="MX212" s="97"/>
      <c r="MY212" s="97"/>
      <c r="MZ212" s="97"/>
      <c r="NA212" s="97"/>
      <c r="NB212" s="97"/>
      <c r="NC212" s="97"/>
      <c r="ND212" s="97"/>
      <c r="NE212" s="97"/>
      <c r="NF212" s="97"/>
      <c r="NG212" s="97"/>
      <c r="NH212" s="97"/>
      <c r="NI212" s="97"/>
      <c r="NJ212" s="97"/>
      <c r="NK212" s="97"/>
      <c r="NL212" s="97"/>
      <c r="NM212" s="97"/>
      <c r="NN212" s="97"/>
      <c r="NO212" s="97"/>
      <c r="NP212" s="97"/>
      <c r="NQ212" s="97"/>
      <c r="NR212" s="102"/>
      <c r="NS212" s="97"/>
      <c r="NT212" s="97"/>
      <c r="NU212" s="97"/>
      <c r="NV212" s="97"/>
      <c r="NW212" s="97"/>
      <c r="NX212" s="97"/>
      <c r="NY212" s="97"/>
      <c r="NZ212" s="97"/>
      <c r="OA212" s="97"/>
      <c r="OB212" s="97"/>
      <c r="OC212" s="97"/>
      <c r="OD212" s="97"/>
      <c r="OE212" s="97"/>
      <c r="OF212" s="97"/>
      <c r="OG212" s="97"/>
      <c r="OH212" s="97"/>
      <c r="OI212" s="97"/>
      <c r="OJ212" s="97"/>
      <c r="OK212" s="97"/>
      <c r="OL212" s="97"/>
      <c r="OM212" s="97"/>
      <c r="ON212" s="97"/>
      <c r="OO212" s="97"/>
      <c r="OP212" s="97"/>
      <c r="OQ212" s="97"/>
      <c r="OR212" s="97"/>
      <c r="OS212" s="97"/>
      <c r="OT212" s="97"/>
      <c r="OU212" s="97"/>
      <c r="OV212" s="97"/>
      <c r="OW212" s="97"/>
      <c r="OX212" s="97"/>
      <c r="OY212" s="97"/>
      <c r="OZ212" s="97"/>
      <c r="PA212" s="97"/>
      <c r="PB212" s="97"/>
      <c r="PC212" s="97"/>
      <c r="PD212" s="97"/>
      <c r="PE212" s="97"/>
      <c r="PF212" s="97"/>
      <c r="PG212" s="97"/>
      <c r="PH212" s="97"/>
      <c r="PI212" s="97"/>
      <c r="PJ212" s="97"/>
      <c r="PK212" s="97"/>
      <c r="PL212" s="97"/>
      <c r="PM212" s="97"/>
      <c r="PN212" s="97"/>
      <c r="PO212" s="97"/>
      <c r="PP212" s="97"/>
      <c r="PQ212" s="97"/>
      <c r="PR212" s="97"/>
      <c r="PS212" s="97"/>
      <c r="PT212" s="97"/>
      <c r="PU212" s="97"/>
      <c r="PV212" s="97"/>
      <c r="PW212" s="97"/>
      <c r="PX212" s="97"/>
      <c r="PY212" s="97"/>
      <c r="PZ212" s="97"/>
      <c r="QA212" s="97"/>
      <c r="QB212" s="97"/>
      <c r="QC212" s="97"/>
      <c r="QD212" s="97"/>
      <c r="QE212" s="97"/>
      <c r="QF212" s="97"/>
      <c r="QG212" s="97"/>
      <c r="QH212" s="97"/>
      <c r="QI212" s="97"/>
      <c r="QJ212" s="97"/>
      <c r="QK212" s="97"/>
      <c r="QL212" s="97"/>
      <c r="QM212" s="97"/>
      <c r="QN212" s="97"/>
      <c r="QO212" s="97"/>
      <c r="QP212" s="97"/>
      <c r="QQ212" s="97"/>
      <c r="QR212" s="97"/>
      <c r="QS212" s="97"/>
      <c r="QT212" s="97"/>
      <c r="QU212" s="97"/>
      <c r="QV212" s="97"/>
      <c r="QW212" s="97"/>
      <c r="QX212" s="97"/>
      <c r="QY212" s="97"/>
      <c r="QZ212" s="97"/>
      <c r="RA212" s="97"/>
      <c r="RB212" s="97"/>
      <c r="RC212" s="97"/>
      <c r="RD212" s="97"/>
      <c r="RE212" s="97"/>
      <c r="RF212" s="97"/>
      <c r="RG212" s="97"/>
      <c r="RH212" s="97"/>
      <c r="RI212" s="97"/>
      <c r="RJ212" s="97"/>
      <c r="RK212" s="97"/>
      <c r="RL212" s="97"/>
      <c r="RM212" s="97"/>
      <c r="RN212" s="97"/>
      <c r="RO212" s="97"/>
      <c r="RP212" s="97"/>
      <c r="RQ212" s="97"/>
      <c r="RR212" s="97"/>
      <c r="RS212" s="97"/>
      <c r="RT212" s="97"/>
      <c r="RU212" s="97"/>
      <c r="RV212" s="97"/>
      <c r="RW212" s="97"/>
      <c r="RX212" s="97"/>
      <c r="RY212" s="97"/>
      <c r="RZ212" s="97"/>
      <c r="SA212" s="97"/>
      <c r="SB212" s="97"/>
      <c r="SC212" s="97"/>
      <c r="SD212" s="97"/>
      <c r="SE212" s="97"/>
      <c r="SF212" s="97"/>
      <c r="SG212" s="97"/>
      <c r="SH212" s="97"/>
      <c r="SI212" s="97"/>
      <c r="SJ212" s="97"/>
      <c r="SK212" s="97"/>
      <c r="SL212" s="97"/>
      <c r="SM212" s="97"/>
      <c r="SN212" s="97"/>
      <c r="SO212" s="97"/>
      <c r="SP212" s="97"/>
      <c r="SQ212" s="97"/>
      <c r="SR212" s="97"/>
      <c r="SS212" s="97"/>
      <c r="ST212" s="97"/>
      <c r="SU212" s="97"/>
      <c r="SV212" s="97"/>
      <c r="SW212" s="97"/>
      <c r="SX212" s="97"/>
      <c r="SY212" s="97"/>
      <c r="SZ212" s="97"/>
      <c r="TA212" s="97"/>
      <c r="TB212" s="97"/>
    </row>
    <row r="213" spans="1:522" s="1" customFormat="1" ht="18" customHeight="1" x14ac:dyDescent="0.2">
      <c r="A213" s="12"/>
      <c r="B213" s="11" t="s">
        <v>106</v>
      </c>
      <c r="C213" s="1">
        <v>10063</v>
      </c>
      <c r="D213" s="1">
        <v>2009</v>
      </c>
      <c r="E213" s="4" t="s">
        <v>77</v>
      </c>
      <c r="F213" s="1">
        <v>8891</v>
      </c>
      <c r="G213" s="9" t="s">
        <v>100</v>
      </c>
      <c r="H213" s="4" t="s">
        <v>315</v>
      </c>
      <c r="I213" s="1">
        <f t="shared" si="30"/>
        <v>0</v>
      </c>
      <c r="J213" s="12">
        <f>Tabuľka3[[#This Row],[Stĺpec9]]</f>
        <v>0</v>
      </c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  <c r="DA213" s="97"/>
      <c r="DB213" s="97"/>
      <c r="DC213" s="97"/>
      <c r="DD213" s="97"/>
      <c r="DE213" s="97"/>
      <c r="DF213" s="97"/>
      <c r="DG213" s="97"/>
      <c r="DH213" s="97"/>
      <c r="DI213" s="97"/>
      <c r="DJ213" s="97"/>
      <c r="DK213" s="97"/>
      <c r="DL213" s="97"/>
      <c r="DM213" s="97"/>
      <c r="DN213" s="97"/>
      <c r="DO213" s="97"/>
      <c r="DP213" s="97"/>
      <c r="DQ213" s="97"/>
      <c r="DR213" s="97"/>
      <c r="DS213" s="97"/>
      <c r="DT213" s="97"/>
      <c r="DU213" s="97"/>
      <c r="DV213" s="97"/>
      <c r="DW213" s="97"/>
      <c r="DX213" s="97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97"/>
      <c r="EK213" s="97"/>
      <c r="EL213" s="97"/>
      <c r="EM213" s="97"/>
      <c r="EN213" s="97"/>
      <c r="EO213" s="97"/>
      <c r="EP213" s="97"/>
      <c r="EQ213" s="97"/>
      <c r="ER213" s="97"/>
      <c r="ES213" s="97"/>
      <c r="ET213" s="97"/>
      <c r="EU213" s="97"/>
      <c r="EV213" s="97"/>
      <c r="EW213" s="97"/>
      <c r="EX213" s="97"/>
      <c r="EY213" s="97"/>
      <c r="EZ213" s="97"/>
      <c r="FA213" s="97"/>
      <c r="FB213" s="97"/>
      <c r="FC213" s="97"/>
      <c r="FD213" s="97"/>
      <c r="FE213" s="97"/>
      <c r="FF213" s="97"/>
      <c r="FG213" s="97"/>
      <c r="FH213" s="97"/>
      <c r="FI213" s="97"/>
      <c r="FJ213" s="97"/>
      <c r="FK213" s="97"/>
      <c r="FL213" s="97"/>
      <c r="FM213" s="97"/>
      <c r="FN213" s="97"/>
      <c r="FO213" s="97"/>
      <c r="FP213" s="97"/>
      <c r="FQ213" s="97"/>
      <c r="FR213" s="97"/>
      <c r="FS213" s="97"/>
      <c r="FT213" s="97"/>
      <c r="FU213" s="97"/>
      <c r="FV213" s="97"/>
      <c r="FW213" s="97"/>
      <c r="FX213" s="97"/>
      <c r="FY213" s="97"/>
      <c r="FZ213" s="97"/>
      <c r="GA213" s="97"/>
      <c r="GB213" s="97"/>
      <c r="GC213" s="97"/>
      <c r="GD213" s="97"/>
      <c r="GE213" s="97"/>
      <c r="GF213" s="97"/>
      <c r="GG213" s="97"/>
      <c r="GH213" s="97"/>
      <c r="GI213" s="97"/>
      <c r="GJ213" s="97"/>
      <c r="GK213" s="97"/>
      <c r="GL213" s="97"/>
      <c r="GM213" s="97"/>
      <c r="GN213" s="97"/>
      <c r="GO213" s="97"/>
      <c r="GP213" s="97"/>
      <c r="GQ213" s="97"/>
      <c r="GR213" s="97"/>
      <c r="GS213" s="97"/>
      <c r="GT213" s="97"/>
      <c r="GU213" s="97"/>
      <c r="GV213" s="97"/>
      <c r="GW213" s="97"/>
      <c r="GX213" s="97"/>
      <c r="GY213" s="97"/>
      <c r="GZ213" s="97"/>
      <c r="HA213" s="97"/>
      <c r="HB213" s="97"/>
      <c r="HC213" s="97"/>
      <c r="HD213" s="97"/>
      <c r="HE213" s="97"/>
      <c r="HF213" s="97"/>
      <c r="HG213" s="97"/>
      <c r="HH213" s="97"/>
      <c r="HI213" s="97"/>
      <c r="HJ213" s="97"/>
      <c r="HK213" s="97"/>
      <c r="HL213" s="97"/>
      <c r="HM213" s="97"/>
      <c r="HN213" s="97"/>
      <c r="HO213" s="97"/>
      <c r="HP213" s="97"/>
      <c r="HQ213" s="97"/>
      <c r="HR213" s="97"/>
      <c r="HS213" s="97"/>
      <c r="HT213" s="97"/>
      <c r="HU213" s="97"/>
      <c r="HV213" s="97"/>
      <c r="HW213" s="97"/>
      <c r="HX213" s="97"/>
      <c r="HY213" s="97"/>
      <c r="HZ213" s="97"/>
      <c r="IA213" s="97"/>
      <c r="IB213" s="97"/>
      <c r="IC213" s="97"/>
      <c r="ID213" s="97"/>
      <c r="IE213" s="97"/>
      <c r="IF213" s="97"/>
      <c r="IG213" s="97"/>
      <c r="IH213" s="97"/>
      <c r="II213" s="97"/>
      <c r="IJ213" s="97"/>
      <c r="IK213" s="97"/>
      <c r="IL213" s="97"/>
      <c r="IM213" s="97"/>
      <c r="IN213" s="97"/>
      <c r="IO213" s="97"/>
      <c r="IP213" s="97"/>
      <c r="IQ213" s="97"/>
      <c r="IR213" s="97"/>
      <c r="IS213" s="97"/>
      <c r="IT213" s="97"/>
      <c r="IU213" s="97"/>
      <c r="IV213" s="97"/>
      <c r="IW213" s="97"/>
      <c r="IX213" s="97"/>
      <c r="IY213" s="97"/>
      <c r="IZ213" s="97"/>
      <c r="JA213" s="97"/>
      <c r="JB213" s="97"/>
      <c r="JC213" s="97"/>
      <c r="JD213" s="97"/>
      <c r="JE213" s="97"/>
      <c r="JF213" s="97"/>
      <c r="JG213" s="97"/>
      <c r="JH213" s="97"/>
      <c r="JI213" s="97"/>
      <c r="JJ213" s="97"/>
      <c r="JK213" s="97"/>
      <c r="JL213" s="97"/>
      <c r="JM213" s="97"/>
      <c r="JN213" s="97"/>
      <c r="JO213" s="97"/>
      <c r="JP213" s="97"/>
      <c r="JQ213" s="97"/>
      <c r="JR213" s="97"/>
      <c r="JS213" s="97"/>
      <c r="JT213" s="97"/>
      <c r="JU213" s="97"/>
      <c r="JV213" s="97"/>
      <c r="JW213" s="97"/>
      <c r="JX213" s="97"/>
      <c r="JY213" s="97"/>
      <c r="JZ213" s="97"/>
      <c r="KA213" s="97"/>
      <c r="KB213" s="97"/>
      <c r="KC213" s="97"/>
      <c r="KD213" s="97"/>
      <c r="KE213" s="97"/>
      <c r="KF213" s="97"/>
      <c r="KG213" s="97"/>
      <c r="KH213" s="97"/>
      <c r="KI213" s="97"/>
      <c r="KJ213" s="97"/>
      <c r="KK213" s="97"/>
      <c r="KL213" s="97"/>
      <c r="KM213" s="97"/>
      <c r="KN213" s="97"/>
      <c r="KO213" s="97"/>
      <c r="KP213" s="97"/>
      <c r="KQ213" s="97"/>
      <c r="KR213" s="97"/>
      <c r="KS213" s="97"/>
      <c r="KT213" s="97"/>
      <c r="KU213" s="97"/>
      <c r="KV213" s="97"/>
      <c r="KW213" s="97"/>
      <c r="KX213" s="97"/>
      <c r="KY213" s="97"/>
      <c r="KZ213" s="97"/>
      <c r="LA213" s="97"/>
      <c r="LB213" s="97"/>
      <c r="LC213" s="97"/>
      <c r="LD213" s="97"/>
      <c r="LE213" s="97"/>
      <c r="LF213" s="97"/>
      <c r="LG213" s="97"/>
      <c r="LH213" s="97"/>
      <c r="LI213" s="97"/>
      <c r="LJ213" s="97"/>
      <c r="LK213" s="97"/>
      <c r="LL213" s="97"/>
      <c r="LM213" s="97"/>
      <c r="LN213" s="97"/>
      <c r="LO213" s="97"/>
      <c r="LP213" s="97"/>
      <c r="LQ213" s="97"/>
      <c r="LR213" s="97"/>
      <c r="LS213" s="97"/>
      <c r="LT213" s="97"/>
      <c r="LU213" s="97"/>
      <c r="LV213" s="97"/>
      <c r="LW213" s="97"/>
      <c r="LX213" s="97"/>
      <c r="LY213" s="97"/>
      <c r="LZ213" s="97"/>
      <c r="MA213" s="97"/>
      <c r="MB213" s="97"/>
      <c r="MC213" s="97"/>
      <c r="MD213" s="97"/>
      <c r="ME213" s="97"/>
      <c r="MF213" s="97"/>
      <c r="MG213" s="97"/>
      <c r="MH213" s="97"/>
      <c r="MI213" s="97"/>
      <c r="MJ213" s="97"/>
      <c r="MK213" s="97"/>
      <c r="ML213" s="97"/>
      <c r="MM213" s="97"/>
      <c r="MN213" s="97"/>
      <c r="MO213" s="97"/>
      <c r="MP213" s="97"/>
      <c r="MQ213" s="97"/>
      <c r="MR213" s="97"/>
      <c r="MS213" s="97"/>
      <c r="MT213" s="97"/>
      <c r="MU213" s="97"/>
      <c r="MV213" s="97"/>
      <c r="MW213" s="97"/>
      <c r="MX213" s="97"/>
      <c r="MY213" s="97"/>
      <c r="MZ213" s="97"/>
      <c r="NA213" s="97"/>
      <c r="NB213" s="97"/>
      <c r="NC213" s="97"/>
      <c r="ND213" s="97"/>
      <c r="NE213" s="97"/>
      <c r="NF213" s="97"/>
      <c r="NG213" s="97"/>
      <c r="NH213" s="97"/>
      <c r="NI213" s="97"/>
      <c r="NJ213" s="97"/>
      <c r="NK213" s="97"/>
      <c r="NL213" s="97"/>
      <c r="NM213" s="97"/>
      <c r="NN213" s="97"/>
      <c r="NO213" s="97"/>
      <c r="NP213" s="97"/>
      <c r="NQ213" s="97"/>
      <c r="NR213" s="97"/>
      <c r="NS213" s="97"/>
      <c r="NT213" s="97"/>
      <c r="NU213" s="97"/>
      <c r="NV213" s="97"/>
      <c r="NW213" s="97"/>
      <c r="NX213" s="97"/>
      <c r="NY213" s="97"/>
      <c r="NZ213" s="97"/>
      <c r="OA213" s="97"/>
      <c r="OB213" s="97"/>
      <c r="OC213" s="97"/>
      <c r="OD213" s="97"/>
      <c r="OE213" s="97"/>
      <c r="OF213" s="97"/>
      <c r="OG213" s="97"/>
      <c r="OH213" s="97"/>
      <c r="OI213" s="97"/>
      <c r="OJ213" s="97"/>
      <c r="OK213" s="97"/>
      <c r="OL213" s="97"/>
      <c r="OM213" s="97"/>
      <c r="ON213" s="97"/>
      <c r="OO213" s="97"/>
      <c r="OP213" s="97"/>
      <c r="OQ213" s="97"/>
      <c r="OR213" s="97"/>
      <c r="OS213" s="97"/>
      <c r="OT213" s="97"/>
      <c r="OU213" s="97"/>
      <c r="OV213" s="97"/>
      <c r="OW213" s="97"/>
      <c r="OX213" s="97"/>
      <c r="OY213" s="97"/>
      <c r="OZ213" s="97"/>
      <c r="PA213" s="97"/>
      <c r="PB213" s="97"/>
      <c r="PC213" s="97"/>
      <c r="PD213" s="97"/>
      <c r="PE213" s="97"/>
      <c r="PF213" s="97"/>
      <c r="PG213" s="97"/>
      <c r="PH213" s="97"/>
      <c r="PI213" s="97"/>
      <c r="PJ213" s="97"/>
      <c r="PK213" s="97"/>
      <c r="PL213" s="97"/>
      <c r="PM213" s="97"/>
      <c r="PN213" s="97"/>
      <c r="PO213" s="97"/>
      <c r="PP213" s="97"/>
      <c r="PQ213" s="97"/>
      <c r="PR213" s="97"/>
      <c r="PS213" s="97"/>
      <c r="PT213" s="97"/>
      <c r="PU213" s="97"/>
      <c r="PV213" s="97"/>
      <c r="PW213" s="97"/>
      <c r="PX213" s="97"/>
      <c r="PY213" s="97"/>
      <c r="PZ213" s="97"/>
      <c r="QA213" s="97"/>
      <c r="QB213" s="97"/>
      <c r="QC213" s="97"/>
      <c r="QD213" s="97"/>
      <c r="QE213" s="97"/>
      <c r="QF213" s="97"/>
      <c r="QG213" s="97"/>
      <c r="QH213" s="97"/>
      <c r="QI213" s="97"/>
      <c r="QJ213" s="97"/>
      <c r="QK213" s="97"/>
      <c r="QL213" s="97"/>
      <c r="QM213" s="97"/>
      <c r="QN213" s="97"/>
      <c r="QO213" s="97"/>
      <c r="QP213" s="97"/>
      <c r="QQ213" s="97"/>
      <c r="QR213" s="97"/>
      <c r="QS213" s="97"/>
      <c r="QT213" s="97"/>
      <c r="QU213" s="97"/>
      <c r="QV213" s="97"/>
      <c r="QW213" s="97"/>
      <c r="QX213" s="97"/>
      <c r="QY213" s="97"/>
      <c r="QZ213" s="97"/>
      <c r="RA213" s="97"/>
      <c r="RB213" s="97"/>
      <c r="RC213" s="97"/>
      <c r="RD213" s="97"/>
      <c r="RE213" s="97"/>
      <c r="RF213" s="97"/>
      <c r="RG213" s="97"/>
      <c r="RH213" s="97"/>
      <c r="RI213" s="97"/>
      <c r="RJ213" s="97"/>
      <c r="RK213" s="97"/>
      <c r="RL213" s="97"/>
      <c r="RM213" s="97"/>
      <c r="RN213" s="97"/>
      <c r="RO213" s="97"/>
      <c r="RP213" s="97"/>
      <c r="RQ213" s="97"/>
      <c r="RR213" s="97"/>
      <c r="RS213" s="97"/>
      <c r="RT213" s="97"/>
      <c r="RU213" s="97"/>
      <c r="RV213" s="97"/>
      <c r="RW213" s="97"/>
      <c r="RX213" s="97"/>
      <c r="RY213" s="97"/>
      <c r="RZ213" s="97"/>
      <c r="SA213" s="97"/>
      <c r="SB213" s="97"/>
      <c r="SC213" s="97"/>
      <c r="SD213" s="97"/>
      <c r="SE213" s="97"/>
      <c r="SF213" s="97"/>
      <c r="SG213" s="97"/>
      <c r="SH213" s="97"/>
      <c r="SI213" s="97"/>
      <c r="SJ213" s="97"/>
      <c r="SK213" s="97"/>
      <c r="SL213" s="97"/>
      <c r="SM213" s="97"/>
      <c r="SN213" s="97"/>
      <c r="SO213" s="97"/>
      <c r="SP213" s="97"/>
      <c r="SQ213" s="97"/>
      <c r="SR213" s="97"/>
      <c r="SS213" s="97"/>
      <c r="ST213" s="97"/>
      <c r="SU213" s="97"/>
      <c r="SV213" s="97"/>
      <c r="SW213" s="97"/>
      <c r="SX213" s="97"/>
      <c r="SY213" s="97"/>
      <c r="SZ213" s="97"/>
      <c r="TA213" s="97"/>
      <c r="TB213" s="97"/>
    </row>
    <row r="214" spans="1:522" s="1" customFormat="1" ht="18" customHeight="1" x14ac:dyDescent="0.2">
      <c r="A214" s="12"/>
      <c r="B214" s="11" t="s">
        <v>385</v>
      </c>
      <c r="C214" s="1">
        <v>12394</v>
      </c>
      <c r="E214" s="4" t="s">
        <v>71</v>
      </c>
      <c r="F214" s="1">
        <v>7530</v>
      </c>
      <c r="G214" s="9" t="s">
        <v>100</v>
      </c>
      <c r="H214" s="4" t="s">
        <v>72</v>
      </c>
      <c r="I214" s="1">
        <f>SUM(K214:TB214)</f>
        <v>0</v>
      </c>
      <c r="J214" s="12">
        <f>Tabuľka3[[#This Row],[Stĺpec9]]</f>
        <v>0</v>
      </c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  <c r="DH214" s="97"/>
      <c r="DI214" s="97"/>
      <c r="DJ214" s="97"/>
      <c r="DK214" s="97"/>
      <c r="DL214" s="97"/>
      <c r="DM214" s="97"/>
      <c r="DN214" s="97"/>
      <c r="DO214" s="97"/>
      <c r="DP214" s="97"/>
      <c r="DQ214" s="97"/>
      <c r="DR214" s="97"/>
      <c r="DS214" s="97"/>
      <c r="DT214" s="97"/>
      <c r="DU214" s="97"/>
      <c r="DV214" s="97"/>
      <c r="DW214" s="97"/>
      <c r="DX214" s="97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97"/>
      <c r="EK214" s="97"/>
      <c r="EL214" s="97"/>
      <c r="EM214" s="97"/>
      <c r="EN214" s="97"/>
      <c r="EO214" s="97"/>
      <c r="EP214" s="97"/>
      <c r="EQ214" s="97"/>
      <c r="ER214" s="97"/>
      <c r="ES214" s="97"/>
      <c r="ET214" s="97"/>
      <c r="EU214" s="97"/>
      <c r="EV214" s="97"/>
      <c r="EW214" s="97"/>
      <c r="EX214" s="97"/>
      <c r="EY214" s="97"/>
      <c r="EZ214" s="97"/>
      <c r="FA214" s="97"/>
      <c r="FB214" s="97"/>
      <c r="FC214" s="97"/>
      <c r="FD214" s="97"/>
      <c r="FE214" s="97"/>
      <c r="FF214" s="97"/>
      <c r="FG214" s="97"/>
      <c r="FH214" s="97"/>
      <c r="FI214" s="97"/>
      <c r="FJ214" s="97"/>
      <c r="FK214" s="97"/>
      <c r="FL214" s="97"/>
      <c r="FM214" s="97"/>
      <c r="FN214" s="97"/>
      <c r="FO214" s="97"/>
      <c r="FP214" s="97"/>
      <c r="FQ214" s="97"/>
      <c r="FR214" s="97"/>
      <c r="FS214" s="97"/>
      <c r="FT214" s="97"/>
      <c r="FU214" s="97"/>
      <c r="FV214" s="97"/>
      <c r="FW214" s="97"/>
      <c r="FX214" s="97"/>
      <c r="FY214" s="97"/>
      <c r="FZ214" s="97"/>
      <c r="GA214" s="97"/>
      <c r="GB214" s="97"/>
      <c r="GC214" s="97"/>
      <c r="GD214" s="97"/>
      <c r="GE214" s="97"/>
      <c r="GF214" s="97"/>
      <c r="GG214" s="97"/>
      <c r="GH214" s="97"/>
      <c r="GI214" s="97"/>
      <c r="GJ214" s="97"/>
      <c r="GK214" s="97"/>
      <c r="GL214" s="97"/>
      <c r="GM214" s="97"/>
      <c r="GN214" s="97"/>
      <c r="GO214" s="97"/>
      <c r="GP214" s="97"/>
      <c r="GQ214" s="97"/>
      <c r="GR214" s="97"/>
      <c r="GS214" s="97"/>
      <c r="GT214" s="97"/>
      <c r="GU214" s="97"/>
      <c r="GV214" s="97"/>
      <c r="GW214" s="97"/>
      <c r="GX214" s="97"/>
      <c r="GY214" s="97"/>
      <c r="GZ214" s="97"/>
      <c r="HA214" s="97"/>
      <c r="HB214" s="97"/>
      <c r="HC214" s="97"/>
      <c r="HD214" s="97"/>
      <c r="HE214" s="97"/>
      <c r="HF214" s="97"/>
      <c r="HG214" s="97"/>
      <c r="HH214" s="97"/>
      <c r="HI214" s="97"/>
      <c r="HJ214" s="97"/>
      <c r="HK214" s="97"/>
      <c r="HL214" s="97"/>
      <c r="HM214" s="97"/>
      <c r="HN214" s="97"/>
      <c r="HO214" s="97"/>
      <c r="HP214" s="97"/>
      <c r="HQ214" s="97"/>
      <c r="HR214" s="97"/>
      <c r="HS214" s="97"/>
      <c r="HT214" s="97"/>
      <c r="HU214" s="97"/>
      <c r="HV214" s="97"/>
      <c r="HW214" s="97"/>
      <c r="HX214" s="97"/>
      <c r="HY214" s="97"/>
      <c r="HZ214" s="97"/>
      <c r="IA214" s="97"/>
      <c r="IB214" s="97"/>
      <c r="IC214" s="97"/>
      <c r="ID214" s="97"/>
      <c r="IE214" s="97"/>
      <c r="IF214" s="97"/>
      <c r="IG214" s="97"/>
      <c r="IH214" s="97"/>
      <c r="II214" s="97"/>
      <c r="IJ214" s="97"/>
      <c r="IK214" s="97"/>
      <c r="IL214" s="97"/>
      <c r="IM214" s="97"/>
      <c r="IN214" s="97"/>
      <c r="IO214" s="97"/>
      <c r="IP214" s="97"/>
      <c r="IQ214" s="97"/>
      <c r="IR214" s="97"/>
      <c r="IS214" s="97"/>
      <c r="IT214" s="97"/>
      <c r="IU214" s="97"/>
      <c r="IV214" s="97"/>
      <c r="IW214" s="97"/>
      <c r="IX214" s="97"/>
      <c r="IY214" s="97"/>
      <c r="IZ214" s="97"/>
      <c r="JA214" s="97"/>
      <c r="JB214" s="97"/>
      <c r="JC214" s="97"/>
      <c r="JD214" s="97"/>
      <c r="JE214" s="97"/>
      <c r="JF214" s="97"/>
      <c r="JG214" s="97"/>
      <c r="JH214" s="97"/>
      <c r="JI214" s="97"/>
      <c r="JJ214" s="97"/>
      <c r="JK214" s="97"/>
      <c r="JL214" s="97"/>
      <c r="JM214" s="97"/>
      <c r="JN214" s="97"/>
      <c r="JO214" s="97"/>
      <c r="JP214" s="97"/>
      <c r="JQ214" s="97"/>
      <c r="JR214" s="97"/>
      <c r="JS214" s="97"/>
      <c r="JT214" s="97"/>
      <c r="JU214" s="97"/>
      <c r="JV214" s="97"/>
      <c r="JW214" s="97"/>
      <c r="JX214" s="97"/>
      <c r="JY214" s="97"/>
      <c r="JZ214" s="97"/>
      <c r="KA214" s="97"/>
      <c r="KB214" s="97"/>
      <c r="KC214" s="97"/>
      <c r="KD214" s="97"/>
      <c r="KE214" s="97"/>
      <c r="KF214" s="97"/>
      <c r="KG214" s="97"/>
      <c r="KH214" s="97"/>
      <c r="KI214" s="97"/>
      <c r="KJ214" s="97"/>
      <c r="KK214" s="97"/>
      <c r="KL214" s="97"/>
      <c r="KM214" s="97"/>
      <c r="KN214" s="97"/>
      <c r="KO214" s="97"/>
      <c r="KP214" s="97"/>
      <c r="KQ214" s="97"/>
      <c r="KR214" s="97"/>
      <c r="KS214" s="97"/>
      <c r="KT214" s="97"/>
      <c r="KU214" s="97"/>
      <c r="KV214" s="97"/>
      <c r="KW214" s="97"/>
      <c r="KX214" s="97"/>
      <c r="KY214" s="97"/>
      <c r="KZ214" s="97"/>
      <c r="LA214" s="97"/>
      <c r="LB214" s="97"/>
      <c r="LC214" s="97"/>
      <c r="LD214" s="97"/>
      <c r="LE214" s="97"/>
      <c r="LF214" s="97"/>
      <c r="LG214" s="97"/>
      <c r="LH214" s="97"/>
      <c r="LI214" s="97"/>
      <c r="LJ214" s="97"/>
      <c r="LK214" s="97"/>
      <c r="LL214" s="97"/>
      <c r="LM214" s="97"/>
      <c r="LN214" s="97"/>
      <c r="LO214" s="97"/>
      <c r="LP214" s="97"/>
      <c r="LQ214" s="97"/>
      <c r="LR214" s="97"/>
      <c r="LS214" s="97"/>
      <c r="LT214" s="97"/>
      <c r="LU214" s="97"/>
      <c r="LV214" s="97"/>
      <c r="LW214" s="97"/>
      <c r="LX214" s="97"/>
      <c r="LY214" s="97"/>
      <c r="LZ214" s="97"/>
      <c r="MA214" s="97"/>
      <c r="MB214" s="97"/>
      <c r="MC214" s="97"/>
      <c r="MD214" s="97"/>
      <c r="ME214" s="97"/>
      <c r="MF214" s="97"/>
      <c r="MG214" s="97"/>
      <c r="MH214" s="97"/>
      <c r="MI214" s="97"/>
      <c r="MJ214" s="97"/>
      <c r="MK214" s="97"/>
      <c r="ML214" s="97"/>
      <c r="MM214" s="97"/>
      <c r="MN214" s="97"/>
      <c r="MO214" s="97"/>
      <c r="MP214" s="97"/>
      <c r="MQ214" s="97"/>
      <c r="MR214" s="97"/>
      <c r="MS214" s="97"/>
      <c r="MT214" s="97"/>
      <c r="MU214" s="97"/>
      <c r="MV214" s="97"/>
      <c r="MW214" s="97"/>
      <c r="MX214" s="97"/>
      <c r="MY214" s="97"/>
      <c r="MZ214" s="97"/>
      <c r="NA214" s="97"/>
      <c r="NB214" s="97"/>
      <c r="NC214" s="97"/>
      <c r="ND214" s="97"/>
      <c r="NE214" s="97"/>
      <c r="NF214" s="97"/>
      <c r="NG214" s="97"/>
      <c r="NH214" s="97"/>
      <c r="NI214" s="97"/>
      <c r="NJ214" s="97"/>
      <c r="NK214" s="97"/>
      <c r="NL214" s="97"/>
      <c r="NM214" s="97"/>
      <c r="NN214" s="97"/>
      <c r="NO214" s="97"/>
      <c r="NP214" s="97"/>
      <c r="NQ214" s="97"/>
      <c r="NR214" s="97"/>
      <c r="NS214" s="97"/>
      <c r="NT214" s="97"/>
      <c r="NU214" s="97"/>
      <c r="NV214" s="97"/>
      <c r="NW214" s="97"/>
      <c r="NX214" s="97"/>
      <c r="NY214" s="97"/>
      <c r="NZ214" s="97"/>
      <c r="OA214" s="97"/>
      <c r="OB214" s="97"/>
      <c r="OC214" s="97"/>
      <c r="OD214" s="97"/>
      <c r="OE214" s="97"/>
      <c r="OF214" s="97"/>
      <c r="OG214" s="97"/>
      <c r="OH214" s="97"/>
      <c r="OI214" s="97"/>
      <c r="OJ214" s="97"/>
      <c r="OK214" s="97"/>
      <c r="OL214" s="97"/>
      <c r="OM214" s="97"/>
      <c r="ON214" s="97"/>
      <c r="OO214" s="97"/>
      <c r="OP214" s="97"/>
      <c r="OQ214" s="97"/>
      <c r="OR214" s="97"/>
      <c r="OS214" s="97"/>
      <c r="OT214" s="97"/>
      <c r="OU214" s="97"/>
      <c r="OV214" s="97"/>
      <c r="OW214" s="97"/>
      <c r="OX214" s="97"/>
      <c r="OY214" s="97"/>
      <c r="OZ214" s="97"/>
      <c r="PA214" s="97"/>
      <c r="PB214" s="97"/>
      <c r="PC214" s="97"/>
      <c r="PD214" s="97"/>
      <c r="PE214" s="97"/>
      <c r="PF214" s="97"/>
      <c r="PG214" s="97"/>
      <c r="PH214" s="97"/>
      <c r="PI214" s="97"/>
      <c r="PJ214" s="97"/>
      <c r="PK214" s="97"/>
      <c r="PL214" s="97"/>
      <c r="PM214" s="97"/>
      <c r="PN214" s="97"/>
      <c r="PO214" s="97"/>
      <c r="PP214" s="97"/>
      <c r="PQ214" s="97"/>
      <c r="PR214" s="97"/>
      <c r="PS214" s="97"/>
      <c r="PT214" s="97"/>
      <c r="PU214" s="97"/>
      <c r="PV214" s="97"/>
      <c r="PW214" s="97"/>
      <c r="PX214" s="97"/>
      <c r="PY214" s="97"/>
      <c r="PZ214" s="97"/>
      <c r="QA214" s="97"/>
      <c r="QB214" s="97"/>
      <c r="QC214" s="97"/>
      <c r="QD214" s="97"/>
      <c r="QE214" s="97"/>
      <c r="QF214" s="97"/>
      <c r="QG214" s="97"/>
      <c r="QH214" s="97"/>
      <c r="QI214" s="97"/>
      <c r="QJ214" s="97"/>
      <c r="QK214" s="97"/>
      <c r="QL214" s="97"/>
      <c r="QM214" s="97"/>
      <c r="QN214" s="97"/>
      <c r="QO214" s="97"/>
      <c r="QP214" s="97"/>
      <c r="QQ214" s="97"/>
      <c r="QR214" s="97"/>
      <c r="QS214" s="97"/>
      <c r="QT214" s="97"/>
      <c r="QU214" s="97"/>
      <c r="QV214" s="97"/>
      <c r="QW214" s="97"/>
      <c r="QX214" s="97"/>
      <c r="QY214" s="97"/>
      <c r="QZ214" s="97"/>
      <c r="RA214" s="97"/>
      <c r="RB214" s="97"/>
      <c r="RC214" s="97"/>
      <c r="RD214" s="97"/>
      <c r="RE214" s="97"/>
      <c r="RF214" s="97"/>
      <c r="RG214" s="97"/>
      <c r="RH214" s="97"/>
      <c r="RI214" s="97"/>
      <c r="RJ214" s="97"/>
      <c r="RK214" s="97"/>
      <c r="RL214" s="97"/>
      <c r="RM214" s="97"/>
      <c r="RN214" s="97"/>
      <c r="RO214" s="97"/>
      <c r="RP214" s="97"/>
      <c r="RQ214" s="97"/>
      <c r="RR214" s="97"/>
      <c r="RS214" s="97"/>
      <c r="RT214" s="97"/>
      <c r="RU214" s="97"/>
      <c r="RV214" s="97"/>
      <c r="RW214" s="97"/>
      <c r="RX214" s="97"/>
      <c r="RY214" s="97"/>
      <c r="RZ214" s="97"/>
      <c r="SA214" s="97"/>
      <c r="SB214" s="97"/>
      <c r="SC214" s="97"/>
      <c r="SD214" s="97"/>
      <c r="SE214" s="97"/>
      <c r="SF214" s="97"/>
      <c r="SG214" s="97"/>
      <c r="SH214" s="97"/>
      <c r="SI214" s="97"/>
      <c r="SJ214" s="97"/>
      <c r="SK214" s="97"/>
      <c r="SL214" s="97"/>
      <c r="SM214" s="97"/>
      <c r="SN214" s="97"/>
      <c r="SO214" s="97"/>
      <c r="SP214" s="97"/>
      <c r="SQ214" s="97"/>
      <c r="SR214" s="97"/>
      <c r="SS214" s="97"/>
      <c r="ST214" s="97"/>
      <c r="SU214" s="97"/>
      <c r="SV214" s="97"/>
      <c r="SW214" s="97"/>
      <c r="SX214" s="97"/>
      <c r="SY214" s="97"/>
      <c r="SZ214" s="97"/>
      <c r="TA214" s="97"/>
      <c r="TB214" s="97"/>
    </row>
    <row r="215" spans="1:522" s="1" customFormat="1" ht="18" customHeight="1" x14ac:dyDescent="0.2">
      <c r="A215" s="12"/>
      <c r="B215" s="11" t="s">
        <v>497</v>
      </c>
      <c r="D215" s="1">
        <v>2006</v>
      </c>
      <c r="E215" s="4" t="s">
        <v>57</v>
      </c>
      <c r="F215" s="1">
        <v>5701</v>
      </c>
      <c r="G215" s="9" t="s">
        <v>98</v>
      </c>
      <c r="H215" s="4" t="s">
        <v>187</v>
      </c>
      <c r="I215" s="1">
        <f>SUM(K215:TB215)</f>
        <v>0</v>
      </c>
      <c r="J215" s="12">
        <f>Tabuľka3[[#This Row],[Stĺpec9]]</f>
        <v>0</v>
      </c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  <c r="DA215" s="97"/>
      <c r="DB215" s="97"/>
      <c r="DC215" s="97"/>
      <c r="DD215" s="97"/>
      <c r="DE215" s="97"/>
      <c r="DF215" s="97"/>
      <c r="DG215" s="97"/>
      <c r="DH215" s="97"/>
      <c r="DI215" s="97"/>
      <c r="DJ215" s="97"/>
      <c r="DK215" s="97"/>
      <c r="DL215" s="97"/>
      <c r="DM215" s="97"/>
      <c r="DN215" s="97"/>
      <c r="DO215" s="97"/>
      <c r="DP215" s="97"/>
      <c r="DQ215" s="97"/>
      <c r="DR215" s="97"/>
      <c r="DS215" s="97"/>
      <c r="DT215" s="97"/>
      <c r="DU215" s="97"/>
      <c r="DV215" s="97"/>
      <c r="DW215" s="97"/>
      <c r="DX215" s="97"/>
      <c r="DY215" s="97"/>
      <c r="DZ215" s="97"/>
      <c r="EA215" s="97"/>
      <c r="EB215" s="97"/>
      <c r="EC215" s="97"/>
      <c r="ED215" s="97"/>
      <c r="EE215" s="97"/>
      <c r="EF215" s="97"/>
      <c r="EG215" s="97"/>
      <c r="EH215" s="97"/>
      <c r="EI215" s="97"/>
      <c r="EJ215" s="97"/>
      <c r="EK215" s="97"/>
      <c r="EL215" s="97"/>
      <c r="EM215" s="97"/>
      <c r="EN215" s="97"/>
      <c r="EO215" s="97"/>
      <c r="EP215" s="97"/>
      <c r="EQ215" s="97"/>
      <c r="ER215" s="97"/>
      <c r="ES215" s="97"/>
      <c r="ET215" s="97"/>
      <c r="EU215" s="97"/>
      <c r="EV215" s="97"/>
      <c r="EW215" s="97"/>
      <c r="EX215" s="97"/>
      <c r="EY215" s="97"/>
      <c r="EZ215" s="97"/>
      <c r="FA215" s="97"/>
      <c r="FB215" s="97"/>
      <c r="FC215" s="97"/>
      <c r="FD215" s="97"/>
      <c r="FE215" s="97"/>
      <c r="FF215" s="97"/>
      <c r="FG215" s="97"/>
      <c r="FH215" s="97"/>
      <c r="FI215" s="97"/>
      <c r="FJ215" s="97"/>
      <c r="FK215" s="97"/>
      <c r="FL215" s="97"/>
      <c r="FM215" s="97"/>
      <c r="FN215" s="97"/>
      <c r="FO215" s="97"/>
      <c r="FP215" s="97"/>
      <c r="FQ215" s="97"/>
      <c r="FR215" s="97"/>
      <c r="FS215" s="97"/>
      <c r="FT215" s="97"/>
      <c r="FU215" s="97"/>
      <c r="FV215" s="97"/>
      <c r="FW215" s="97"/>
      <c r="FX215" s="97"/>
      <c r="FY215" s="97"/>
      <c r="FZ215" s="97"/>
      <c r="GA215" s="97"/>
      <c r="GB215" s="97"/>
      <c r="GC215" s="97"/>
      <c r="GD215" s="97"/>
      <c r="GE215" s="97"/>
      <c r="GF215" s="97"/>
      <c r="GG215" s="97"/>
      <c r="GH215" s="97"/>
      <c r="GI215" s="97"/>
      <c r="GJ215" s="97"/>
      <c r="GK215" s="97"/>
      <c r="GL215" s="97"/>
      <c r="GM215" s="97"/>
      <c r="GN215" s="97"/>
      <c r="GO215" s="97"/>
      <c r="GP215" s="97"/>
      <c r="GQ215" s="97"/>
      <c r="GR215" s="97"/>
      <c r="GS215" s="97"/>
      <c r="GT215" s="97"/>
      <c r="GU215" s="97"/>
      <c r="GV215" s="97"/>
      <c r="GW215" s="97"/>
      <c r="GX215" s="97"/>
      <c r="GY215" s="97"/>
      <c r="GZ215" s="97"/>
      <c r="HA215" s="97"/>
      <c r="HB215" s="97"/>
      <c r="HC215" s="97"/>
      <c r="HD215" s="97"/>
      <c r="HE215" s="97"/>
      <c r="HF215" s="97"/>
      <c r="HG215" s="97"/>
      <c r="HH215" s="97"/>
      <c r="HI215" s="97"/>
      <c r="HJ215" s="97"/>
      <c r="HK215" s="97"/>
      <c r="HL215" s="97"/>
      <c r="HM215" s="97"/>
      <c r="HN215" s="97"/>
      <c r="HO215" s="97"/>
      <c r="HP215" s="97"/>
      <c r="HQ215" s="97"/>
      <c r="HR215" s="97"/>
      <c r="HS215" s="97"/>
      <c r="HT215" s="97"/>
      <c r="HU215" s="97"/>
      <c r="HV215" s="97"/>
      <c r="HW215" s="97"/>
      <c r="HX215" s="97"/>
      <c r="HY215" s="97"/>
      <c r="HZ215" s="97"/>
      <c r="IA215" s="97"/>
      <c r="IB215" s="97"/>
      <c r="IC215" s="97"/>
      <c r="ID215" s="97"/>
      <c r="IE215" s="97"/>
      <c r="IF215" s="97"/>
      <c r="IG215" s="97"/>
      <c r="IH215" s="97"/>
      <c r="II215" s="97"/>
      <c r="IJ215" s="97"/>
      <c r="IK215" s="97"/>
      <c r="IL215" s="97"/>
      <c r="IM215" s="97"/>
      <c r="IN215" s="97"/>
      <c r="IO215" s="97"/>
      <c r="IP215" s="97"/>
      <c r="IQ215" s="97"/>
      <c r="IR215" s="97"/>
      <c r="IS215" s="97"/>
      <c r="IT215" s="97"/>
      <c r="IU215" s="97"/>
      <c r="IV215" s="97"/>
      <c r="IW215" s="97"/>
      <c r="IX215" s="97"/>
      <c r="IY215" s="97"/>
      <c r="IZ215" s="97"/>
      <c r="JA215" s="97"/>
      <c r="JB215" s="97"/>
      <c r="JC215" s="97"/>
      <c r="JD215" s="97"/>
      <c r="JE215" s="97"/>
      <c r="JF215" s="97"/>
      <c r="JG215" s="97"/>
      <c r="JH215" s="97"/>
      <c r="JI215" s="97"/>
      <c r="JJ215" s="97"/>
      <c r="JK215" s="97"/>
      <c r="JL215" s="97"/>
      <c r="JM215" s="97"/>
      <c r="JN215" s="97"/>
      <c r="JO215" s="97"/>
      <c r="JP215" s="97"/>
      <c r="JQ215" s="97"/>
      <c r="JR215" s="97"/>
      <c r="JS215" s="97"/>
      <c r="JT215" s="97"/>
      <c r="JU215" s="97"/>
      <c r="JV215" s="97"/>
      <c r="JW215" s="97"/>
      <c r="JX215" s="97"/>
      <c r="JY215" s="97"/>
      <c r="JZ215" s="97"/>
      <c r="KA215" s="97"/>
      <c r="KB215" s="97"/>
      <c r="KC215" s="97"/>
      <c r="KD215" s="97"/>
      <c r="KE215" s="97"/>
      <c r="KF215" s="97"/>
      <c r="KG215" s="97"/>
      <c r="KH215" s="97"/>
      <c r="KI215" s="97"/>
      <c r="KJ215" s="97"/>
      <c r="KK215" s="97"/>
      <c r="KL215" s="97"/>
      <c r="KM215" s="97"/>
      <c r="KN215" s="97"/>
      <c r="KO215" s="97"/>
      <c r="KP215" s="97"/>
      <c r="KQ215" s="97"/>
      <c r="KR215" s="97"/>
      <c r="KS215" s="97"/>
      <c r="KT215" s="97"/>
      <c r="KU215" s="97"/>
      <c r="KV215" s="97"/>
      <c r="KW215" s="97"/>
      <c r="KX215" s="97"/>
      <c r="KY215" s="97"/>
      <c r="KZ215" s="97"/>
      <c r="LA215" s="97"/>
      <c r="LB215" s="97"/>
      <c r="LC215" s="97"/>
      <c r="LD215" s="97"/>
      <c r="LE215" s="97"/>
      <c r="LF215" s="97"/>
      <c r="LG215" s="97"/>
      <c r="LH215" s="97"/>
      <c r="LI215" s="97"/>
      <c r="LJ215" s="97"/>
      <c r="LK215" s="97"/>
      <c r="LL215" s="97"/>
      <c r="LM215" s="97"/>
      <c r="LN215" s="97"/>
      <c r="LO215" s="97"/>
      <c r="LP215" s="97"/>
      <c r="LQ215" s="97"/>
      <c r="LR215" s="97"/>
      <c r="LS215" s="97"/>
      <c r="LT215" s="97"/>
      <c r="LU215" s="97"/>
      <c r="LV215" s="97"/>
      <c r="LW215" s="97"/>
      <c r="LX215" s="97"/>
      <c r="LY215" s="97"/>
      <c r="LZ215" s="97"/>
      <c r="MA215" s="97"/>
      <c r="MB215" s="97"/>
      <c r="MC215" s="97"/>
      <c r="MD215" s="97"/>
      <c r="ME215" s="97"/>
      <c r="MF215" s="97"/>
      <c r="MG215" s="97"/>
      <c r="MH215" s="97"/>
      <c r="MI215" s="97"/>
      <c r="MJ215" s="97"/>
      <c r="MK215" s="97"/>
      <c r="ML215" s="97"/>
      <c r="MM215" s="97"/>
      <c r="MN215" s="97"/>
      <c r="MO215" s="97"/>
      <c r="MP215" s="97"/>
      <c r="MQ215" s="97"/>
      <c r="MR215" s="97"/>
      <c r="MS215" s="97"/>
      <c r="MT215" s="97"/>
      <c r="MU215" s="97"/>
      <c r="MV215" s="97"/>
      <c r="MW215" s="97"/>
      <c r="MX215" s="97"/>
      <c r="MY215" s="97"/>
      <c r="MZ215" s="97"/>
      <c r="NA215" s="97"/>
      <c r="NB215" s="97"/>
      <c r="NC215" s="97"/>
      <c r="ND215" s="97"/>
      <c r="NE215" s="97"/>
      <c r="NF215" s="97"/>
      <c r="NG215" s="97"/>
      <c r="NH215" s="97"/>
      <c r="NI215" s="97"/>
      <c r="NJ215" s="97"/>
      <c r="NK215" s="97"/>
      <c r="NL215" s="97"/>
      <c r="NM215" s="97"/>
      <c r="NN215" s="97"/>
      <c r="NO215" s="97"/>
      <c r="NP215" s="97"/>
      <c r="NQ215" s="97"/>
      <c r="NR215" s="97"/>
      <c r="NS215" s="97"/>
      <c r="NT215" s="97"/>
      <c r="NU215" s="97"/>
      <c r="NV215" s="97"/>
      <c r="NW215" s="97"/>
      <c r="NX215" s="97"/>
      <c r="NY215" s="97"/>
      <c r="NZ215" s="97"/>
      <c r="OA215" s="97"/>
      <c r="OB215" s="97"/>
      <c r="OC215" s="97"/>
      <c r="OD215" s="97"/>
      <c r="OE215" s="97"/>
      <c r="OF215" s="97"/>
      <c r="OG215" s="97"/>
      <c r="OH215" s="97"/>
      <c r="OI215" s="97"/>
      <c r="OJ215" s="97"/>
      <c r="OK215" s="97"/>
      <c r="OL215" s="97"/>
      <c r="OM215" s="97"/>
      <c r="ON215" s="97"/>
      <c r="OO215" s="97"/>
      <c r="OP215" s="97"/>
      <c r="OQ215" s="97"/>
      <c r="OR215" s="97"/>
      <c r="OS215" s="97"/>
      <c r="OT215" s="97"/>
      <c r="OU215" s="97"/>
      <c r="OV215" s="97"/>
      <c r="OW215" s="97"/>
      <c r="OX215" s="97"/>
      <c r="OY215" s="97"/>
      <c r="OZ215" s="97"/>
      <c r="PA215" s="97"/>
      <c r="PB215" s="97"/>
      <c r="PC215" s="97"/>
      <c r="PD215" s="97"/>
      <c r="PE215" s="97"/>
      <c r="PF215" s="97"/>
      <c r="PG215" s="97"/>
      <c r="PH215" s="97"/>
      <c r="PI215" s="97"/>
      <c r="PJ215" s="97"/>
      <c r="PK215" s="97"/>
      <c r="PL215" s="97"/>
      <c r="PM215" s="97"/>
      <c r="PN215" s="97"/>
      <c r="PO215" s="97"/>
      <c r="PP215" s="97"/>
      <c r="PQ215" s="97"/>
      <c r="PR215" s="97"/>
      <c r="PS215" s="97"/>
      <c r="PT215" s="97"/>
      <c r="PU215" s="97"/>
      <c r="PV215" s="97"/>
      <c r="PW215" s="97"/>
      <c r="PX215" s="97"/>
      <c r="PY215" s="97"/>
      <c r="PZ215" s="97"/>
      <c r="QA215" s="97"/>
      <c r="QB215" s="97"/>
      <c r="QC215" s="97"/>
      <c r="QD215" s="97"/>
      <c r="QE215" s="97"/>
      <c r="QF215" s="97"/>
      <c r="QG215" s="97"/>
      <c r="QH215" s="97"/>
      <c r="QI215" s="97"/>
      <c r="QJ215" s="97"/>
      <c r="QK215" s="97"/>
      <c r="QL215" s="97"/>
      <c r="QM215" s="97"/>
      <c r="QN215" s="97"/>
      <c r="QO215" s="97"/>
      <c r="QP215" s="97"/>
      <c r="QQ215" s="97"/>
      <c r="QR215" s="97"/>
      <c r="QS215" s="97"/>
      <c r="QT215" s="97"/>
      <c r="QU215" s="97"/>
      <c r="QV215" s="97"/>
      <c r="QW215" s="97"/>
      <c r="QX215" s="97"/>
      <c r="QY215" s="97"/>
      <c r="QZ215" s="97"/>
      <c r="RA215" s="97"/>
      <c r="RB215" s="97"/>
      <c r="RC215" s="97"/>
      <c r="RD215" s="97"/>
      <c r="RE215" s="97"/>
      <c r="RF215" s="97"/>
      <c r="RG215" s="97"/>
      <c r="RH215" s="97"/>
      <c r="RI215" s="97"/>
      <c r="RJ215" s="97"/>
      <c r="RK215" s="97"/>
      <c r="RL215" s="97"/>
      <c r="RM215" s="97"/>
      <c r="RN215" s="97"/>
      <c r="RO215" s="97"/>
      <c r="RP215" s="97"/>
      <c r="RQ215" s="97"/>
      <c r="RR215" s="97"/>
      <c r="RS215" s="97"/>
      <c r="RT215" s="97"/>
      <c r="RU215" s="97"/>
      <c r="RV215" s="97"/>
      <c r="RW215" s="97"/>
      <c r="RX215" s="97"/>
      <c r="RY215" s="97"/>
      <c r="RZ215" s="97"/>
      <c r="SA215" s="97"/>
      <c r="SB215" s="97"/>
      <c r="SC215" s="97"/>
      <c r="SD215" s="97"/>
      <c r="SE215" s="97"/>
      <c r="SF215" s="97"/>
      <c r="SG215" s="97"/>
      <c r="SH215" s="97"/>
      <c r="SI215" s="97"/>
      <c r="SJ215" s="97"/>
      <c r="SK215" s="97"/>
      <c r="SL215" s="97"/>
      <c r="SM215" s="97"/>
      <c r="SN215" s="97"/>
      <c r="SO215" s="97"/>
      <c r="SP215" s="97"/>
      <c r="SQ215" s="97"/>
      <c r="SR215" s="97"/>
      <c r="SS215" s="97"/>
      <c r="ST215" s="97"/>
      <c r="SU215" s="97"/>
      <c r="SV215" s="97"/>
      <c r="SW215" s="97"/>
      <c r="SX215" s="97"/>
      <c r="SY215" s="97"/>
      <c r="SZ215" s="97"/>
      <c r="TA215" s="97"/>
      <c r="TB215" s="97"/>
    </row>
    <row r="216" spans="1:522" s="1" customFormat="1" ht="18" customHeight="1" x14ac:dyDescent="0.2">
      <c r="A216" s="12"/>
      <c r="B216" s="11" t="s">
        <v>320</v>
      </c>
      <c r="C216" s="1">
        <v>12608</v>
      </c>
      <c r="D216" s="1">
        <v>2009</v>
      </c>
      <c r="E216" s="59" t="s">
        <v>319</v>
      </c>
      <c r="F216" s="1">
        <v>9297</v>
      </c>
      <c r="G216" s="9" t="s">
        <v>96</v>
      </c>
      <c r="H216" s="4" t="s">
        <v>321</v>
      </c>
      <c r="I216" s="1">
        <f>SUM(K216:TB216)</f>
        <v>0</v>
      </c>
      <c r="J216" s="12">
        <f>Tabuľka3[[#This Row],[Stĺpec9]]</f>
        <v>0</v>
      </c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  <c r="DA216" s="97"/>
      <c r="DB216" s="97"/>
      <c r="DC216" s="97"/>
      <c r="DD216" s="97"/>
      <c r="DE216" s="97"/>
      <c r="DF216" s="97"/>
      <c r="DG216" s="97"/>
      <c r="DH216" s="97"/>
      <c r="DI216" s="97"/>
      <c r="DJ216" s="97"/>
      <c r="DK216" s="97"/>
      <c r="DL216" s="97"/>
      <c r="DM216" s="97"/>
      <c r="DN216" s="97"/>
      <c r="DO216" s="97"/>
      <c r="DP216" s="97"/>
      <c r="DQ216" s="97"/>
      <c r="DR216" s="97"/>
      <c r="DS216" s="97"/>
      <c r="DT216" s="97"/>
      <c r="DU216" s="97"/>
      <c r="DV216" s="97"/>
      <c r="DW216" s="97"/>
      <c r="DX216" s="97"/>
      <c r="DY216" s="97"/>
      <c r="DZ216" s="97"/>
      <c r="EA216" s="97"/>
      <c r="EB216" s="97"/>
      <c r="EC216" s="97"/>
      <c r="ED216" s="97"/>
      <c r="EE216" s="97"/>
      <c r="EF216" s="97"/>
      <c r="EG216" s="97"/>
      <c r="EH216" s="97"/>
      <c r="EI216" s="97"/>
      <c r="EJ216" s="97"/>
      <c r="EK216" s="97"/>
      <c r="EL216" s="97"/>
      <c r="EM216" s="97"/>
      <c r="EN216" s="97"/>
      <c r="EO216" s="97"/>
      <c r="EP216" s="97"/>
      <c r="EQ216" s="97"/>
      <c r="ER216" s="97"/>
      <c r="ES216" s="97"/>
      <c r="ET216" s="97"/>
      <c r="EU216" s="97"/>
      <c r="EV216" s="97"/>
      <c r="EW216" s="97"/>
      <c r="EX216" s="97"/>
      <c r="EY216" s="97"/>
      <c r="EZ216" s="97"/>
      <c r="FA216" s="97"/>
      <c r="FB216" s="97"/>
      <c r="FC216" s="97"/>
      <c r="FD216" s="97"/>
      <c r="FE216" s="97"/>
      <c r="FF216" s="97"/>
      <c r="FG216" s="97"/>
      <c r="FH216" s="97"/>
      <c r="FI216" s="97"/>
      <c r="FJ216" s="97"/>
      <c r="FK216" s="97"/>
      <c r="FL216" s="97"/>
      <c r="FM216" s="97"/>
      <c r="FN216" s="97"/>
      <c r="FO216" s="97"/>
      <c r="FP216" s="97"/>
      <c r="FQ216" s="97"/>
      <c r="FR216" s="97"/>
      <c r="FS216" s="97"/>
      <c r="FT216" s="97"/>
      <c r="FU216" s="97"/>
      <c r="FV216" s="97"/>
      <c r="FW216" s="97"/>
      <c r="FX216" s="97"/>
      <c r="FY216" s="97"/>
      <c r="FZ216" s="97"/>
      <c r="GA216" s="97"/>
      <c r="GB216" s="97"/>
      <c r="GC216" s="97"/>
      <c r="GD216" s="97"/>
      <c r="GE216" s="97"/>
      <c r="GF216" s="97"/>
      <c r="GG216" s="97"/>
      <c r="GH216" s="97"/>
      <c r="GI216" s="97"/>
      <c r="GJ216" s="97"/>
      <c r="GK216" s="97"/>
      <c r="GL216" s="97"/>
      <c r="GM216" s="97"/>
      <c r="GN216" s="97"/>
      <c r="GO216" s="97"/>
      <c r="GP216" s="97"/>
      <c r="GQ216" s="97"/>
      <c r="GR216" s="97"/>
      <c r="GS216" s="97"/>
      <c r="GT216" s="97"/>
      <c r="GU216" s="97"/>
      <c r="GV216" s="97"/>
      <c r="GW216" s="97"/>
      <c r="GX216" s="97"/>
      <c r="GY216" s="97"/>
      <c r="GZ216" s="97"/>
      <c r="HA216" s="97"/>
      <c r="HB216" s="97"/>
      <c r="HC216" s="97"/>
      <c r="HD216" s="97"/>
      <c r="HE216" s="97"/>
      <c r="HF216" s="97"/>
      <c r="HG216" s="97"/>
      <c r="HH216" s="97"/>
      <c r="HI216" s="97"/>
      <c r="HJ216" s="97"/>
      <c r="HK216" s="97"/>
      <c r="HL216" s="97"/>
      <c r="HM216" s="97"/>
      <c r="HN216" s="97"/>
      <c r="HO216" s="97"/>
      <c r="HP216" s="97"/>
      <c r="HQ216" s="97"/>
      <c r="HR216" s="97"/>
      <c r="HS216" s="97"/>
      <c r="HT216" s="97"/>
      <c r="HU216" s="97"/>
      <c r="HV216" s="97"/>
      <c r="HW216" s="97"/>
      <c r="HX216" s="97"/>
      <c r="HY216" s="97"/>
      <c r="HZ216" s="97"/>
      <c r="IA216" s="97"/>
      <c r="IB216" s="97"/>
      <c r="IC216" s="97"/>
      <c r="ID216" s="97"/>
      <c r="IE216" s="97"/>
      <c r="IF216" s="97"/>
      <c r="IG216" s="97"/>
      <c r="IH216" s="97"/>
      <c r="II216" s="97"/>
      <c r="IJ216" s="97"/>
      <c r="IK216" s="97"/>
      <c r="IL216" s="97"/>
      <c r="IM216" s="97"/>
      <c r="IN216" s="97"/>
      <c r="IO216" s="97"/>
      <c r="IP216" s="97"/>
      <c r="IQ216" s="97"/>
      <c r="IR216" s="97"/>
      <c r="IS216" s="97"/>
      <c r="IT216" s="97"/>
      <c r="IU216" s="97"/>
      <c r="IV216" s="97"/>
      <c r="IW216" s="97"/>
      <c r="IX216" s="97"/>
      <c r="IY216" s="97"/>
      <c r="IZ216" s="97"/>
      <c r="JA216" s="97"/>
      <c r="JB216" s="97"/>
      <c r="JC216" s="97"/>
      <c r="JD216" s="97"/>
      <c r="JE216" s="97"/>
      <c r="JF216" s="97"/>
      <c r="JG216" s="97"/>
      <c r="JH216" s="97"/>
      <c r="JI216" s="97"/>
      <c r="JJ216" s="97"/>
      <c r="JK216" s="97"/>
      <c r="JL216" s="97"/>
      <c r="JM216" s="97"/>
      <c r="JN216" s="97"/>
      <c r="JO216" s="97"/>
      <c r="JP216" s="97"/>
      <c r="JQ216" s="97"/>
      <c r="JR216" s="97"/>
      <c r="JS216" s="97"/>
      <c r="JT216" s="97"/>
      <c r="JU216" s="97"/>
      <c r="JV216" s="97"/>
      <c r="JW216" s="97"/>
      <c r="JX216" s="97"/>
      <c r="JY216" s="97"/>
      <c r="JZ216" s="97"/>
      <c r="KA216" s="97"/>
      <c r="KB216" s="97"/>
      <c r="KC216" s="97"/>
      <c r="KD216" s="97"/>
      <c r="KE216" s="97"/>
      <c r="KF216" s="97"/>
      <c r="KG216" s="97"/>
      <c r="KH216" s="97"/>
      <c r="KI216" s="97"/>
      <c r="KJ216" s="97"/>
      <c r="KK216" s="97"/>
      <c r="KL216" s="97"/>
      <c r="KM216" s="97"/>
      <c r="KN216" s="97"/>
      <c r="KO216" s="97"/>
      <c r="KP216" s="97"/>
      <c r="KQ216" s="97"/>
      <c r="KR216" s="97"/>
      <c r="KS216" s="97"/>
      <c r="KT216" s="97"/>
      <c r="KU216" s="97"/>
      <c r="KV216" s="97"/>
      <c r="KW216" s="97"/>
      <c r="KX216" s="97"/>
      <c r="KY216" s="97"/>
      <c r="KZ216" s="97"/>
      <c r="LA216" s="97"/>
      <c r="LB216" s="97"/>
      <c r="LC216" s="97"/>
      <c r="LD216" s="97"/>
      <c r="LE216" s="97"/>
      <c r="LF216" s="97"/>
      <c r="LG216" s="97"/>
      <c r="LH216" s="97"/>
      <c r="LI216" s="97"/>
      <c r="LJ216" s="97"/>
      <c r="LK216" s="97"/>
      <c r="LL216" s="97"/>
      <c r="LM216" s="97"/>
      <c r="LN216" s="97"/>
      <c r="LO216" s="97"/>
      <c r="LP216" s="97"/>
      <c r="LQ216" s="97"/>
      <c r="LR216" s="97"/>
      <c r="LS216" s="97"/>
      <c r="LT216" s="97"/>
      <c r="LU216" s="97"/>
      <c r="LV216" s="97"/>
      <c r="LW216" s="97"/>
      <c r="LX216" s="97"/>
      <c r="LY216" s="97"/>
      <c r="LZ216" s="97"/>
      <c r="MA216" s="97"/>
      <c r="MB216" s="97"/>
      <c r="MC216" s="97"/>
      <c r="MD216" s="97"/>
      <c r="ME216" s="97"/>
      <c r="MF216" s="97"/>
      <c r="MG216" s="97"/>
      <c r="MH216" s="97"/>
      <c r="MI216" s="97"/>
      <c r="MJ216" s="97"/>
      <c r="MK216" s="97"/>
      <c r="ML216" s="97"/>
      <c r="MM216" s="97"/>
      <c r="MN216" s="97"/>
      <c r="MO216" s="97"/>
      <c r="MP216" s="97"/>
      <c r="MQ216" s="97"/>
      <c r="MR216" s="97"/>
      <c r="MS216" s="97"/>
      <c r="MT216" s="97"/>
      <c r="MU216" s="97"/>
      <c r="MV216" s="97"/>
      <c r="MW216" s="97"/>
      <c r="MX216" s="97"/>
      <c r="MY216" s="97"/>
      <c r="MZ216" s="97"/>
      <c r="NA216" s="97"/>
      <c r="NB216" s="97"/>
      <c r="NC216" s="97"/>
      <c r="ND216" s="97"/>
      <c r="NE216" s="97"/>
      <c r="NF216" s="97"/>
      <c r="NG216" s="97"/>
      <c r="NH216" s="97"/>
      <c r="NI216" s="97"/>
      <c r="NJ216" s="97"/>
      <c r="NK216" s="97"/>
      <c r="NL216" s="97"/>
      <c r="NM216" s="97"/>
      <c r="NN216" s="97"/>
      <c r="NO216" s="97"/>
      <c r="NP216" s="97"/>
      <c r="NQ216" s="97"/>
      <c r="NR216" s="97"/>
      <c r="NS216" s="97"/>
      <c r="NT216" s="97"/>
      <c r="NU216" s="97"/>
      <c r="NV216" s="97"/>
      <c r="NW216" s="97"/>
      <c r="NX216" s="97"/>
      <c r="NY216" s="97"/>
      <c r="NZ216" s="97"/>
      <c r="OA216" s="97"/>
      <c r="OB216" s="97"/>
      <c r="OC216" s="97"/>
      <c r="OD216" s="97"/>
      <c r="OE216" s="97"/>
      <c r="OF216" s="97"/>
      <c r="OG216" s="97"/>
      <c r="OH216" s="97"/>
      <c r="OI216" s="97"/>
      <c r="OJ216" s="97"/>
      <c r="OK216" s="97"/>
      <c r="OL216" s="97"/>
      <c r="OM216" s="97"/>
      <c r="ON216" s="97"/>
      <c r="OO216" s="97"/>
      <c r="OP216" s="97"/>
      <c r="OQ216" s="97"/>
      <c r="OR216" s="97"/>
      <c r="OS216" s="97"/>
      <c r="OT216" s="97"/>
      <c r="OU216" s="97"/>
      <c r="OV216" s="97"/>
      <c r="OW216" s="97"/>
      <c r="OX216" s="97"/>
      <c r="OY216" s="97"/>
      <c r="OZ216" s="97"/>
      <c r="PA216" s="97"/>
      <c r="PB216" s="97"/>
      <c r="PC216" s="97"/>
      <c r="PD216" s="97"/>
      <c r="PE216" s="97"/>
      <c r="PF216" s="97"/>
      <c r="PG216" s="97"/>
      <c r="PH216" s="97"/>
      <c r="PI216" s="97"/>
      <c r="PJ216" s="97"/>
      <c r="PK216" s="97"/>
      <c r="PL216" s="97"/>
      <c r="PM216" s="97"/>
      <c r="PN216" s="97"/>
      <c r="PO216" s="97"/>
      <c r="PP216" s="97"/>
      <c r="PQ216" s="97"/>
      <c r="PR216" s="97"/>
      <c r="PS216" s="97"/>
      <c r="PT216" s="97"/>
      <c r="PU216" s="97"/>
      <c r="PV216" s="97"/>
      <c r="PW216" s="97"/>
      <c r="PX216" s="97"/>
      <c r="PY216" s="97"/>
      <c r="PZ216" s="97"/>
      <c r="QA216" s="97"/>
      <c r="QB216" s="97"/>
      <c r="QC216" s="97"/>
      <c r="QD216" s="97"/>
      <c r="QE216" s="97"/>
      <c r="QF216" s="97"/>
      <c r="QG216" s="97"/>
      <c r="QH216" s="97"/>
      <c r="QI216" s="97"/>
      <c r="QJ216" s="97"/>
      <c r="QK216" s="97"/>
      <c r="QL216" s="97"/>
      <c r="QM216" s="97"/>
      <c r="QN216" s="97"/>
      <c r="QO216" s="97"/>
      <c r="QP216" s="97"/>
      <c r="QQ216" s="97"/>
      <c r="QR216" s="97"/>
      <c r="QS216" s="97"/>
      <c r="QT216" s="97"/>
      <c r="QU216" s="97"/>
      <c r="QV216" s="97"/>
      <c r="QW216" s="97"/>
      <c r="QX216" s="97"/>
      <c r="QY216" s="97"/>
      <c r="QZ216" s="97"/>
      <c r="RA216" s="97"/>
      <c r="RB216" s="97"/>
      <c r="RC216" s="97"/>
      <c r="RD216" s="97"/>
      <c r="RE216" s="97"/>
      <c r="RF216" s="97"/>
      <c r="RG216" s="97"/>
      <c r="RH216" s="97"/>
      <c r="RI216" s="97"/>
      <c r="RJ216" s="97"/>
      <c r="RK216" s="97"/>
      <c r="RL216" s="97"/>
      <c r="RM216" s="97"/>
      <c r="RN216" s="97"/>
      <c r="RO216" s="97"/>
      <c r="RP216" s="97"/>
      <c r="RQ216" s="97"/>
      <c r="RR216" s="97"/>
      <c r="RS216" s="97"/>
      <c r="RT216" s="97"/>
      <c r="RU216" s="97"/>
      <c r="RV216" s="97"/>
      <c r="RW216" s="97"/>
      <c r="RX216" s="97"/>
      <c r="RY216" s="97"/>
      <c r="RZ216" s="97"/>
      <c r="SA216" s="97"/>
      <c r="SB216" s="97"/>
      <c r="SC216" s="97"/>
      <c r="SD216" s="97"/>
      <c r="SE216" s="97"/>
      <c r="SF216" s="97"/>
      <c r="SG216" s="97"/>
      <c r="SH216" s="97"/>
      <c r="SI216" s="97"/>
      <c r="SJ216" s="97"/>
      <c r="SK216" s="97"/>
      <c r="SL216" s="97"/>
      <c r="SM216" s="97"/>
      <c r="SN216" s="97"/>
      <c r="SO216" s="97"/>
      <c r="SP216" s="97"/>
      <c r="SQ216" s="97"/>
      <c r="SR216" s="97"/>
      <c r="SS216" s="97"/>
      <c r="ST216" s="97"/>
      <c r="SU216" s="97"/>
      <c r="SV216" s="97"/>
      <c r="SW216" s="97"/>
      <c r="SX216" s="97"/>
      <c r="SY216" s="97"/>
      <c r="SZ216" s="97"/>
      <c r="TA216" s="97"/>
      <c r="TB216" s="97"/>
    </row>
    <row r="217" spans="1:522" s="1" customFormat="1" ht="18" customHeight="1" x14ac:dyDescent="0.2">
      <c r="A217" s="12"/>
      <c r="B217" s="11" t="s">
        <v>108</v>
      </c>
      <c r="E217" s="4" t="s">
        <v>107</v>
      </c>
      <c r="F217" s="1">
        <v>9127</v>
      </c>
      <c r="G217" s="9" t="s">
        <v>96</v>
      </c>
      <c r="H217" s="4" t="s">
        <v>19</v>
      </c>
      <c r="I217" s="1">
        <f t="shared" ref="I217:I288" si="32">SUM(K217:TB217)</f>
        <v>0</v>
      </c>
      <c r="J217" s="12">
        <f>Tabuľka3[[#This Row],[Stĺpec9]]</f>
        <v>0</v>
      </c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  <c r="DH217" s="97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97"/>
      <c r="EK217" s="97"/>
      <c r="EL217" s="97"/>
      <c r="EM217" s="97"/>
      <c r="EN217" s="97"/>
      <c r="EO217" s="97"/>
      <c r="EP217" s="97"/>
      <c r="EQ217" s="97"/>
      <c r="ER217" s="97"/>
      <c r="ES217" s="97"/>
      <c r="ET217" s="97"/>
      <c r="EU217" s="97"/>
      <c r="EV217" s="97"/>
      <c r="EW217" s="97"/>
      <c r="EX217" s="97"/>
      <c r="EY217" s="97"/>
      <c r="EZ217" s="97"/>
      <c r="FA217" s="97"/>
      <c r="FB217" s="97"/>
      <c r="FC217" s="97"/>
      <c r="FD217" s="97"/>
      <c r="FE217" s="97"/>
      <c r="FF217" s="97"/>
      <c r="FG217" s="97"/>
      <c r="FH217" s="97"/>
      <c r="FI217" s="97"/>
      <c r="FJ217" s="97"/>
      <c r="FK217" s="97"/>
      <c r="FL217" s="97"/>
      <c r="FM217" s="97"/>
      <c r="FN217" s="97"/>
      <c r="FO217" s="97"/>
      <c r="FP217" s="97"/>
      <c r="FQ217" s="97"/>
      <c r="FR217" s="97"/>
      <c r="FS217" s="97"/>
      <c r="FT217" s="97"/>
      <c r="FU217" s="97"/>
      <c r="FV217" s="97"/>
      <c r="FW217" s="97"/>
      <c r="FX217" s="97"/>
      <c r="FY217" s="97"/>
      <c r="FZ217" s="97"/>
      <c r="GA217" s="97"/>
      <c r="GB217" s="97"/>
      <c r="GC217" s="97"/>
      <c r="GD217" s="97"/>
      <c r="GE217" s="97"/>
      <c r="GF217" s="97"/>
      <c r="GG217" s="97"/>
      <c r="GH217" s="97"/>
      <c r="GI217" s="97"/>
      <c r="GJ217" s="97"/>
      <c r="GK217" s="97"/>
      <c r="GL217" s="97"/>
      <c r="GM217" s="97"/>
      <c r="GN217" s="97"/>
      <c r="GO217" s="97"/>
      <c r="GP217" s="97"/>
      <c r="GQ217" s="97"/>
      <c r="GR217" s="97"/>
      <c r="GS217" s="97"/>
      <c r="GT217" s="97"/>
      <c r="GU217" s="97"/>
      <c r="GV217" s="97"/>
      <c r="GW217" s="97"/>
      <c r="GX217" s="97"/>
      <c r="GY217" s="97"/>
      <c r="GZ217" s="97"/>
      <c r="HA217" s="97"/>
      <c r="HB217" s="97"/>
      <c r="HC217" s="97"/>
      <c r="HD217" s="97"/>
      <c r="HE217" s="97"/>
      <c r="HF217" s="97"/>
      <c r="HG217" s="97"/>
      <c r="HH217" s="97"/>
      <c r="HI217" s="97"/>
      <c r="HJ217" s="97"/>
      <c r="HK217" s="97"/>
      <c r="HL217" s="97"/>
      <c r="HM217" s="97"/>
      <c r="HN217" s="97"/>
      <c r="HO217" s="97"/>
      <c r="HP217" s="97"/>
      <c r="HQ217" s="97"/>
      <c r="HR217" s="97"/>
      <c r="HS217" s="97"/>
      <c r="HT217" s="97"/>
      <c r="HU217" s="97"/>
      <c r="HV217" s="97"/>
      <c r="HW217" s="97"/>
      <c r="HX217" s="97"/>
      <c r="HY217" s="97"/>
      <c r="HZ217" s="97"/>
      <c r="IA217" s="97"/>
      <c r="IB217" s="97"/>
      <c r="IC217" s="97"/>
      <c r="ID217" s="97"/>
      <c r="IE217" s="97"/>
      <c r="IF217" s="97"/>
      <c r="IG217" s="97"/>
      <c r="IH217" s="97"/>
      <c r="II217" s="97"/>
      <c r="IJ217" s="97"/>
      <c r="IK217" s="97"/>
      <c r="IL217" s="97"/>
      <c r="IM217" s="97"/>
      <c r="IN217" s="97"/>
      <c r="IO217" s="97"/>
      <c r="IP217" s="97"/>
      <c r="IQ217" s="97"/>
      <c r="IR217" s="97"/>
      <c r="IS217" s="97"/>
      <c r="IT217" s="97"/>
      <c r="IU217" s="97"/>
      <c r="IV217" s="97"/>
      <c r="IW217" s="97"/>
      <c r="IX217" s="97"/>
      <c r="IY217" s="97"/>
      <c r="IZ217" s="97"/>
      <c r="JA217" s="97"/>
      <c r="JB217" s="97"/>
      <c r="JC217" s="97"/>
      <c r="JD217" s="97"/>
      <c r="JE217" s="97"/>
      <c r="JF217" s="97"/>
      <c r="JG217" s="97"/>
      <c r="JH217" s="97"/>
      <c r="JI217" s="97"/>
      <c r="JJ217" s="97"/>
      <c r="JK217" s="97"/>
      <c r="JL217" s="97"/>
      <c r="JM217" s="97"/>
      <c r="JN217" s="97"/>
      <c r="JO217" s="97"/>
      <c r="JP217" s="97"/>
      <c r="JQ217" s="97"/>
      <c r="JR217" s="97"/>
      <c r="JS217" s="97"/>
      <c r="JT217" s="97"/>
      <c r="JU217" s="97"/>
      <c r="JV217" s="97"/>
      <c r="JW217" s="97"/>
      <c r="JX217" s="97"/>
      <c r="JY217" s="97"/>
      <c r="JZ217" s="97"/>
      <c r="KA217" s="97"/>
      <c r="KB217" s="97"/>
      <c r="KC217" s="97"/>
      <c r="KD217" s="97"/>
      <c r="KE217" s="97"/>
      <c r="KF217" s="97"/>
      <c r="KG217" s="97"/>
      <c r="KH217" s="97"/>
      <c r="KI217" s="97"/>
      <c r="KJ217" s="97"/>
      <c r="KK217" s="97"/>
      <c r="KL217" s="97"/>
      <c r="KM217" s="97"/>
      <c r="KN217" s="97"/>
      <c r="KO217" s="97"/>
      <c r="KP217" s="97"/>
      <c r="KQ217" s="97"/>
      <c r="KR217" s="97"/>
      <c r="KS217" s="97"/>
      <c r="KT217" s="97"/>
      <c r="KU217" s="97"/>
      <c r="KV217" s="97"/>
      <c r="KW217" s="97"/>
      <c r="KX217" s="97"/>
      <c r="KY217" s="97"/>
      <c r="KZ217" s="97"/>
      <c r="LA217" s="97"/>
      <c r="LB217" s="97"/>
      <c r="LC217" s="97"/>
      <c r="LD217" s="97"/>
      <c r="LE217" s="97"/>
      <c r="LF217" s="97"/>
      <c r="LG217" s="97"/>
      <c r="LH217" s="97"/>
      <c r="LI217" s="97"/>
      <c r="LJ217" s="97"/>
      <c r="LK217" s="97"/>
      <c r="LL217" s="97"/>
      <c r="LM217" s="97"/>
      <c r="LN217" s="97"/>
      <c r="LO217" s="97"/>
      <c r="LP217" s="97"/>
      <c r="LQ217" s="97"/>
      <c r="LR217" s="97"/>
      <c r="LS217" s="97"/>
      <c r="LT217" s="97"/>
      <c r="LU217" s="97"/>
      <c r="LV217" s="97"/>
      <c r="LW217" s="97"/>
      <c r="LX217" s="97"/>
      <c r="LY217" s="97"/>
      <c r="LZ217" s="97"/>
      <c r="MA217" s="97"/>
      <c r="MB217" s="97"/>
      <c r="MC217" s="97"/>
      <c r="MD217" s="97"/>
      <c r="ME217" s="97"/>
      <c r="MF217" s="97"/>
      <c r="MG217" s="97"/>
      <c r="MH217" s="97"/>
      <c r="MI217" s="97"/>
      <c r="MJ217" s="97"/>
      <c r="MK217" s="97"/>
      <c r="ML217" s="97"/>
      <c r="MM217" s="97"/>
      <c r="MN217" s="97"/>
      <c r="MO217" s="97"/>
      <c r="MP217" s="97"/>
      <c r="MQ217" s="97"/>
      <c r="MR217" s="97"/>
      <c r="MS217" s="97"/>
      <c r="MT217" s="97"/>
      <c r="MU217" s="97"/>
      <c r="MV217" s="97"/>
      <c r="MW217" s="97"/>
      <c r="MX217" s="97"/>
      <c r="MY217" s="97"/>
      <c r="MZ217" s="97"/>
      <c r="NA217" s="97"/>
      <c r="NB217" s="97"/>
      <c r="NC217" s="97"/>
      <c r="ND217" s="97"/>
      <c r="NE217" s="97"/>
      <c r="NF217" s="97"/>
      <c r="NG217" s="97"/>
      <c r="NH217" s="97"/>
      <c r="NI217" s="97"/>
      <c r="NJ217" s="97"/>
      <c r="NK217" s="97"/>
      <c r="NL217" s="97"/>
      <c r="NM217" s="97"/>
      <c r="NN217" s="97"/>
      <c r="NO217" s="97"/>
      <c r="NP217" s="97"/>
      <c r="NQ217" s="97"/>
      <c r="NR217" s="97"/>
      <c r="NS217" s="97"/>
      <c r="NT217" s="97"/>
      <c r="NU217" s="97"/>
      <c r="NV217" s="97"/>
      <c r="NW217" s="97"/>
      <c r="NX217" s="97"/>
      <c r="NY217" s="97"/>
      <c r="NZ217" s="97"/>
      <c r="OA217" s="97"/>
      <c r="OB217" s="97"/>
      <c r="OC217" s="97"/>
      <c r="OD217" s="97"/>
      <c r="OE217" s="97"/>
      <c r="OF217" s="97"/>
      <c r="OG217" s="97"/>
      <c r="OH217" s="97"/>
      <c r="OI217" s="97"/>
      <c r="OJ217" s="97"/>
      <c r="OK217" s="97"/>
      <c r="OL217" s="97"/>
      <c r="OM217" s="97"/>
      <c r="ON217" s="97"/>
      <c r="OO217" s="97"/>
      <c r="OP217" s="97"/>
      <c r="OQ217" s="97"/>
      <c r="OR217" s="97"/>
      <c r="OS217" s="97"/>
      <c r="OT217" s="97"/>
      <c r="OU217" s="97"/>
      <c r="OV217" s="97"/>
      <c r="OW217" s="97"/>
      <c r="OX217" s="97"/>
      <c r="OY217" s="97"/>
      <c r="OZ217" s="97"/>
      <c r="PA217" s="97"/>
      <c r="PB217" s="97"/>
      <c r="PC217" s="97"/>
      <c r="PD217" s="97"/>
      <c r="PE217" s="97"/>
      <c r="PF217" s="97"/>
      <c r="PG217" s="97"/>
      <c r="PH217" s="97"/>
      <c r="PI217" s="97"/>
      <c r="PJ217" s="97"/>
      <c r="PK217" s="97"/>
      <c r="PL217" s="97"/>
      <c r="PM217" s="97"/>
      <c r="PN217" s="97"/>
      <c r="PO217" s="97"/>
      <c r="PP217" s="97"/>
      <c r="PQ217" s="97"/>
      <c r="PR217" s="97"/>
      <c r="PS217" s="97"/>
      <c r="PT217" s="97"/>
      <c r="PU217" s="97"/>
      <c r="PV217" s="97"/>
      <c r="PW217" s="97"/>
      <c r="PX217" s="97"/>
      <c r="PY217" s="97"/>
      <c r="PZ217" s="97"/>
      <c r="QA217" s="97"/>
      <c r="QB217" s="97"/>
      <c r="QC217" s="97"/>
      <c r="QD217" s="97"/>
      <c r="QE217" s="97"/>
      <c r="QF217" s="97"/>
      <c r="QG217" s="97"/>
      <c r="QH217" s="97"/>
      <c r="QI217" s="97"/>
      <c r="QJ217" s="97"/>
      <c r="QK217" s="97"/>
      <c r="QL217" s="97"/>
      <c r="QM217" s="97"/>
      <c r="QN217" s="97"/>
      <c r="QO217" s="97"/>
      <c r="QP217" s="97"/>
      <c r="QQ217" s="97"/>
      <c r="QR217" s="97"/>
      <c r="QS217" s="97"/>
      <c r="QT217" s="97"/>
      <c r="QU217" s="97"/>
      <c r="QV217" s="97"/>
      <c r="QW217" s="97"/>
      <c r="QX217" s="97"/>
      <c r="QY217" s="97"/>
      <c r="QZ217" s="97"/>
      <c r="RA217" s="97"/>
      <c r="RB217" s="97"/>
      <c r="RC217" s="97"/>
      <c r="RD217" s="97"/>
      <c r="RE217" s="97"/>
      <c r="RF217" s="97"/>
      <c r="RG217" s="97"/>
      <c r="RH217" s="97"/>
      <c r="RI217" s="97"/>
      <c r="RJ217" s="97"/>
      <c r="RK217" s="97"/>
      <c r="RL217" s="97"/>
      <c r="RM217" s="97"/>
      <c r="RN217" s="97"/>
      <c r="RO217" s="97"/>
      <c r="RP217" s="97"/>
      <c r="RQ217" s="97"/>
      <c r="RR217" s="97"/>
      <c r="RS217" s="97"/>
      <c r="RT217" s="97"/>
      <c r="RU217" s="97"/>
      <c r="RV217" s="97"/>
      <c r="RW217" s="97"/>
      <c r="RX217" s="97"/>
      <c r="RY217" s="97"/>
      <c r="RZ217" s="97"/>
      <c r="SA217" s="97"/>
      <c r="SB217" s="97"/>
      <c r="SC217" s="97"/>
      <c r="SD217" s="97"/>
      <c r="SE217" s="97"/>
      <c r="SF217" s="97"/>
      <c r="SG217" s="97"/>
      <c r="SH217" s="97"/>
      <c r="SI217" s="97"/>
      <c r="SJ217" s="97"/>
      <c r="SK217" s="97"/>
      <c r="SL217" s="97"/>
      <c r="SM217" s="97"/>
      <c r="SN217" s="97"/>
      <c r="SO217" s="97"/>
      <c r="SP217" s="97"/>
      <c r="SQ217" s="97"/>
      <c r="SR217" s="97"/>
      <c r="SS217" s="97"/>
      <c r="ST217" s="97"/>
      <c r="SU217" s="97"/>
      <c r="SV217" s="97"/>
      <c r="SW217" s="97"/>
      <c r="SX217" s="97"/>
      <c r="SY217" s="97"/>
      <c r="SZ217" s="97"/>
      <c r="TA217" s="97"/>
      <c r="TB217" s="97"/>
    </row>
    <row r="218" spans="1:522" s="1" customFormat="1" ht="18" customHeight="1" x14ac:dyDescent="0.2">
      <c r="A218" s="12"/>
      <c r="B218" s="31" t="s">
        <v>283</v>
      </c>
      <c r="C218" s="1">
        <v>12567</v>
      </c>
      <c r="D218" s="1">
        <v>2019</v>
      </c>
      <c r="E218" s="4" t="s">
        <v>282</v>
      </c>
      <c r="F218" s="1">
        <v>9809</v>
      </c>
      <c r="G218" s="9" t="s">
        <v>98</v>
      </c>
      <c r="H218" s="4" t="s">
        <v>19</v>
      </c>
      <c r="I218" s="1">
        <f>SUM(K218:TB218)</f>
        <v>0</v>
      </c>
      <c r="J218" s="12">
        <f>Tabuľka3[[#This Row],[Stĺpec9]]</f>
        <v>0</v>
      </c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  <c r="DH218" s="97"/>
      <c r="DI218" s="97"/>
      <c r="DJ218" s="97"/>
      <c r="DK218" s="97"/>
      <c r="DL218" s="97"/>
      <c r="DM218" s="97"/>
      <c r="DN218" s="97"/>
      <c r="DO218" s="97"/>
      <c r="DP218" s="97"/>
      <c r="DQ218" s="97"/>
      <c r="DR218" s="97"/>
      <c r="DS218" s="97"/>
      <c r="DT218" s="97"/>
      <c r="DU218" s="97"/>
      <c r="DV218" s="97"/>
      <c r="DW218" s="97"/>
      <c r="DX218" s="97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97"/>
      <c r="EK218" s="97"/>
      <c r="EL218" s="97"/>
      <c r="EM218" s="97"/>
      <c r="EN218" s="97"/>
      <c r="EO218" s="97"/>
      <c r="EP218" s="97"/>
      <c r="EQ218" s="97"/>
      <c r="ER218" s="97"/>
      <c r="ES218" s="97"/>
      <c r="ET218" s="97"/>
      <c r="EU218" s="97"/>
      <c r="EV218" s="97"/>
      <c r="EW218" s="97"/>
      <c r="EX218" s="97"/>
      <c r="EY218" s="97"/>
      <c r="EZ218" s="97"/>
      <c r="FA218" s="97"/>
      <c r="FB218" s="97"/>
      <c r="FC218" s="97"/>
      <c r="FD218" s="97"/>
      <c r="FE218" s="97"/>
      <c r="FF218" s="97"/>
      <c r="FG218" s="97"/>
      <c r="FH218" s="97"/>
      <c r="FI218" s="97"/>
      <c r="FJ218" s="97"/>
      <c r="FK218" s="97"/>
      <c r="FL218" s="97"/>
      <c r="FM218" s="97"/>
      <c r="FN218" s="97"/>
      <c r="FO218" s="97"/>
      <c r="FP218" s="97"/>
      <c r="FQ218" s="97"/>
      <c r="FR218" s="97"/>
      <c r="FS218" s="97"/>
      <c r="FT218" s="97"/>
      <c r="FU218" s="97"/>
      <c r="FV218" s="97"/>
      <c r="FW218" s="97"/>
      <c r="FX218" s="97"/>
      <c r="FY218" s="97"/>
      <c r="FZ218" s="97"/>
      <c r="GA218" s="97"/>
      <c r="GB218" s="97"/>
      <c r="GC218" s="97"/>
      <c r="GD218" s="97"/>
      <c r="GE218" s="97"/>
      <c r="GF218" s="97"/>
      <c r="GG218" s="97"/>
      <c r="GH218" s="97"/>
      <c r="GI218" s="97"/>
      <c r="GJ218" s="97"/>
      <c r="GK218" s="97"/>
      <c r="GL218" s="97"/>
      <c r="GM218" s="97"/>
      <c r="GN218" s="97"/>
      <c r="GO218" s="97"/>
      <c r="GP218" s="97"/>
      <c r="GQ218" s="97"/>
      <c r="GR218" s="97"/>
      <c r="GS218" s="97"/>
      <c r="GT218" s="97"/>
      <c r="GU218" s="97"/>
      <c r="GV218" s="97"/>
      <c r="GW218" s="97"/>
      <c r="GX218" s="97"/>
      <c r="GY218" s="97"/>
      <c r="GZ218" s="97"/>
      <c r="HA218" s="97"/>
      <c r="HB218" s="97"/>
      <c r="HC218" s="97"/>
      <c r="HD218" s="97"/>
      <c r="HE218" s="97"/>
      <c r="HF218" s="97"/>
      <c r="HG218" s="97"/>
      <c r="HH218" s="97"/>
      <c r="HI218" s="97"/>
      <c r="HJ218" s="97"/>
      <c r="HK218" s="97"/>
      <c r="HL218" s="97"/>
      <c r="HM218" s="97"/>
      <c r="HN218" s="97"/>
      <c r="HO218" s="97"/>
      <c r="HP218" s="97"/>
      <c r="HQ218" s="97"/>
      <c r="HR218" s="97"/>
      <c r="HS218" s="97"/>
      <c r="HT218" s="97"/>
      <c r="HU218" s="97"/>
      <c r="HV218" s="97"/>
      <c r="HW218" s="97"/>
      <c r="HX218" s="97"/>
      <c r="HY218" s="97"/>
      <c r="HZ218" s="97"/>
      <c r="IA218" s="97"/>
      <c r="IB218" s="97"/>
      <c r="IC218" s="97"/>
      <c r="ID218" s="97"/>
      <c r="IE218" s="97"/>
      <c r="IF218" s="97"/>
      <c r="IG218" s="97"/>
      <c r="IH218" s="97"/>
      <c r="II218" s="97"/>
      <c r="IJ218" s="97"/>
      <c r="IK218" s="97"/>
      <c r="IL218" s="97"/>
      <c r="IM218" s="97"/>
      <c r="IN218" s="97"/>
      <c r="IO218" s="97"/>
      <c r="IP218" s="97"/>
      <c r="IQ218" s="97"/>
      <c r="IR218" s="97"/>
      <c r="IS218" s="97"/>
      <c r="IT218" s="97"/>
      <c r="IU218" s="97"/>
      <c r="IV218" s="97"/>
      <c r="IW218" s="97"/>
      <c r="IX218" s="97"/>
      <c r="IY218" s="97"/>
      <c r="IZ218" s="97"/>
      <c r="JA218" s="97"/>
      <c r="JB218" s="97"/>
      <c r="JC218" s="97"/>
      <c r="JD218" s="97"/>
      <c r="JE218" s="97"/>
      <c r="JF218" s="97"/>
      <c r="JG218" s="97"/>
      <c r="JH218" s="97"/>
      <c r="JI218" s="97"/>
      <c r="JJ218" s="97"/>
      <c r="JK218" s="97"/>
      <c r="JL218" s="97"/>
      <c r="JM218" s="97"/>
      <c r="JN218" s="97"/>
      <c r="JO218" s="97"/>
      <c r="JP218" s="97"/>
      <c r="JQ218" s="97"/>
      <c r="JR218" s="97"/>
      <c r="JS218" s="97"/>
      <c r="JT218" s="97"/>
      <c r="JU218" s="97"/>
      <c r="JV218" s="97"/>
      <c r="JW218" s="97"/>
      <c r="JX218" s="97"/>
      <c r="JY218" s="97"/>
      <c r="JZ218" s="97"/>
      <c r="KA218" s="97"/>
      <c r="KB218" s="97"/>
      <c r="KC218" s="97"/>
      <c r="KD218" s="97"/>
      <c r="KE218" s="97"/>
      <c r="KF218" s="97"/>
      <c r="KG218" s="97"/>
      <c r="KH218" s="97"/>
      <c r="KI218" s="97"/>
      <c r="KJ218" s="97"/>
      <c r="KK218" s="97"/>
      <c r="KL218" s="97"/>
      <c r="KM218" s="97"/>
      <c r="KN218" s="97"/>
      <c r="KO218" s="97"/>
      <c r="KP218" s="97"/>
      <c r="KQ218" s="97"/>
      <c r="KR218" s="97"/>
      <c r="KS218" s="97"/>
      <c r="KT218" s="97"/>
      <c r="KU218" s="97"/>
      <c r="KV218" s="97"/>
      <c r="KW218" s="97"/>
      <c r="KX218" s="97"/>
      <c r="KY218" s="97"/>
      <c r="KZ218" s="97"/>
      <c r="LA218" s="97"/>
      <c r="LB218" s="97"/>
      <c r="LC218" s="97"/>
      <c r="LD218" s="97"/>
      <c r="LE218" s="97"/>
      <c r="LF218" s="97"/>
      <c r="LG218" s="97"/>
      <c r="LH218" s="97"/>
      <c r="LI218" s="97"/>
      <c r="LJ218" s="97"/>
      <c r="LK218" s="97"/>
      <c r="LL218" s="97"/>
      <c r="LM218" s="97"/>
      <c r="LN218" s="97"/>
      <c r="LO218" s="97"/>
      <c r="LP218" s="97"/>
      <c r="LQ218" s="97"/>
      <c r="LR218" s="97"/>
      <c r="LS218" s="97"/>
      <c r="LT218" s="97"/>
      <c r="LU218" s="97"/>
      <c r="LV218" s="97"/>
      <c r="LW218" s="97"/>
      <c r="LX218" s="97"/>
      <c r="LY218" s="97"/>
      <c r="LZ218" s="97"/>
      <c r="MA218" s="97"/>
      <c r="MB218" s="97"/>
      <c r="MC218" s="97"/>
      <c r="MD218" s="97"/>
      <c r="ME218" s="97"/>
      <c r="MF218" s="97"/>
      <c r="MG218" s="97"/>
      <c r="MH218" s="97"/>
      <c r="MI218" s="97"/>
      <c r="MJ218" s="97"/>
      <c r="MK218" s="97"/>
      <c r="ML218" s="97"/>
      <c r="MM218" s="97"/>
      <c r="MN218" s="97"/>
      <c r="MO218" s="97"/>
      <c r="MP218" s="97"/>
      <c r="MQ218" s="97"/>
      <c r="MR218" s="97"/>
      <c r="MS218" s="97"/>
      <c r="MT218" s="97"/>
      <c r="MU218" s="97"/>
      <c r="MV218" s="97"/>
      <c r="MW218" s="97"/>
      <c r="MX218" s="97"/>
      <c r="MY218" s="97"/>
      <c r="MZ218" s="97"/>
      <c r="NA218" s="97"/>
      <c r="NB218" s="97"/>
      <c r="NC218" s="97"/>
      <c r="ND218" s="97"/>
      <c r="NE218" s="97"/>
      <c r="NF218" s="97"/>
      <c r="NG218" s="97"/>
      <c r="NH218" s="97"/>
      <c r="NI218" s="97"/>
      <c r="NJ218" s="97"/>
      <c r="NK218" s="97"/>
      <c r="NL218" s="97"/>
      <c r="NM218" s="97"/>
      <c r="NN218" s="97"/>
      <c r="NO218" s="97"/>
      <c r="NP218" s="97"/>
      <c r="NQ218" s="97"/>
      <c r="NR218" s="97"/>
      <c r="NS218" s="97"/>
      <c r="NT218" s="97"/>
      <c r="NU218" s="97"/>
      <c r="NV218" s="97"/>
      <c r="NW218" s="97"/>
      <c r="NX218" s="97"/>
      <c r="NY218" s="97"/>
      <c r="NZ218" s="97"/>
      <c r="OA218" s="97"/>
      <c r="OB218" s="97"/>
      <c r="OC218" s="97"/>
      <c r="OD218" s="97"/>
      <c r="OE218" s="97"/>
      <c r="OF218" s="97"/>
      <c r="OG218" s="97"/>
      <c r="OH218" s="97"/>
      <c r="OI218" s="97"/>
      <c r="OJ218" s="97"/>
      <c r="OK218" s="97"/>
      <c r="OL218" s="97"/>
      <c r="OM218" s="97"/>
      <c r="ON218" s="97"/>
      <c r="OO218" s="97"/>
      <c r="OP218" s="97"/>
      <c r="OQ218" s="97"/>
      <c r="OR218" s="97"/>
      <c r="OS218" s="97"/>
      <c r="OT218" s="97"/>
      <c r="OU218" s="97"/>
      <c r="OV218" s="97"/>
      <c r="OW218" s="97"/>
      <c r="OX218" s="97"/>
      <c r="OY218" s="97"/>
      <c r="OZ218" s="97"/>
      <c r="PA218" s="97"/>
      <c r="PB218" s="97"/>
      <c r="PC218" s="97"/>
      <c r="PD218" s="97"/>
      <c r="PE218" s="97"/>
      <c r="PF218" s="97"/>
      <c r="PG218" s="97"/>
      <c r="PH218" s="97"/>
      <c r="PI218" s="97"/>
      <c r="PJ218" s="97"/>
      <c r="PK218" s="97"/>
      <c r="PL218" s="97"/>
      <c r="PM218" s="97"/>
      <c r="PN218" s="97"/>
      <c r="PO218" s="97"/>
      <c r="PP218" s="97"/>
      <c r="PQ218" s="97"/>
      <c r="PR218" s="97"/>
      <c r="PS218" s="97"/>
      <c r="PT218" s="97"/>
      <c r="PU218" s="97"/>
      <c r="PV218" s="97"/>
      <c r="PW218" s="97"/>
      <c r="PX218" s="97"/>
      <c r="PY218" s="97"/>
      <c r="PZ218" s="97"/>
      <c r="QA218" s="97"/>
      <c r="QB218" s="97"/>
      <c r="QC218" s="97"/>
      <c r="QD218" s="97"/>
      <c r="QE218" s="97"/>
      <c r="QF218" s="97"/>
      <c r="QG218" s="97"/>
      <c r="QH218" s="97"/>
      <c r="QI218" s="97"/>
      <c r="QJ218" s="97"/>
      <c r="QK218" s="97"/>
      <c r="QL218" s="97"/>
      <c r="QM218" s="97"/>
      <c r="QN218" s="97"/>
      <c r="QO218" s="97"/>
      <c r="QP218" s="97"/>
      <c r="QQ218" s="97"/>
      <c r="QR218" s="97"/>
      <c r="QS218" s="97"/>
      <c r="QT218" s="97"/>
      <c r="QU218" s="97"/>
      <c r="QV218" s="97"/>
      <c r="QW218" s="97"/>
      <c r="QX218" s="97"/>
      <c r="QY218" s="97"/>
      <c r="QZ218" s="97"/>
      <c r="RA218" s="97"/>
      <c r="RB218" s="97"/>
      <c r="RC218" s="97"/>
      <c r="RD218" s="97"/>
      <c r="RE218" s="97"/>
      <c r="RF218" s="97"/>
      <c r="RG218" s="97"/>
      <c r="RH218" s="97"/>
      <c r="RI218" s="97"/>
      <c r="RJ218" s="97"/>
      <c r="RK218" s="97"/>
      <c r="RL218" s="97"/>
      <c r="RM218" s="97"/>
      <c r="RN218" s="97"/>
      <c r="RO218" s="97"/>
      <c r="RP218" s="97"/>
      <c r="RQ218" s="97"/>
      <c r="RR218" s="97"/>
      <c r="RS218" s="97"/>
      <c r="RT218" s="97"/>
      <c r="RU218" s="97"/>
      <c r="RV218" s="97"/>
      <c r="RW218" s="97"/>
      <c r="RX218" s="97"/>
      <c r="RY218" s="97"/>
      <c r="RZ218" s="97"/>
      <c r="SA218" s="97"/>
      <c r="SB218" s="97"/>
      <c r="SC218" s="97"/>
      <c r="SD218" s="97"/>
      <c r="SE218" s="97"/>
      <c r="SF218" s="97"/>
      <c r="SG218" s="97"/>
      <c r="SH218" s="97"/>
      <c r="SI218" s="97"/>
      <c r="SJ218" s="97"/>
      <c r="SK218" s="97"/>
      <c r="SL218" s="97"/>
      <c r="SM218" s="97"/>
      <c r="SN218" s="97"/>
      <c r="SO218" s="97"/>
      <c r="SP218" s="97"/>
      <c r="SQ218" s="97"/>
      <c r="SR218" s="97"/>
      <c r="SS218" s="97"/>
      <c r="ST218" s="97"/>
      <c r="SU218" s="97"/>
      <c r="SV218" s="97"/>
      <c r="SW218" s="97"/>
      <c r="SX218" s="97"/>
      <c r="SY218" s="97"/>
      <c r="SZ218" s="97"/>
      <c r="TA218" s="97"/>
      <c r="TB218" s="97"/>
    </row>
    <row r="219" spans="1:522" s="1" customFormat="1" ht="18" customHeight="1" x14ac:dyDescent="0.2">
      <c r="A219" s="12"/>
      <c r="B219" s="11" t="s">
        <v>506</v>
      </c>
      <c r="C219" s="1">
        <v>12169</v>
      </c>
      <c r="E219" s="4" t="s">
        <v>505</v>
      </c>
      <c r="F219" s="1">
        <v>9486</v>
      </c>
      <c r="G219" s="9" t="s">
        <v>101</v>
      </c>
      <c r="H219" s="4" t="s">
        <v>49</v>
      </c>
      <c r="I219" s="1">
        <f t="shared" ref="I219:I224" si="33">SUM(K219:TB219)</f>
        <v>0</v>
      </c>
      <c r="J219" s="12">
        <f>Tabuľka3[[#This Row],[Stĺpec9]]</f>
        <v>0</v>
      </c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  <c r="DA219" s="97"/>
      <c r="DB219" s="97"/>
      <c r="DC219" s="97"/>
      <c r="DD219" s="97"/>
      <c r="DE219" s="97"/>
      <c r="DF219" s="97"/>
      <c r="DG219" s="97"/>
      <c r="DH219" s="97"/>
      <c r="DI219" s="97"/>
      <c r="DJ219" s="97"/>
      <c r="DK219" s="97"/>
      <c r="DL219" s="97"/>
      <c r="DM219" s="97"/>
      <c r="DN219" s="97"/>
      <c r="DO219" s="97"/>
      <c r="DP219" s="97"/>
      <c r="DQ219" s="97"/>
      <c r="DR219" s="97"/>
      <c r="DS219" s="97"/>
      <c r="DT219" s="97"/>
      <c r="DU219" s="97"/>
      <c r="DV219" s="97"/>
      <c r="DW219" s="97"/>
      <c r="DX219" s="97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97"/>
      <c r="EK219" s="97"/>
      <c r="EL219" s="97"/>
      <c r="EM219" s="97"/>
      <c r="EN219" s="97"/>
      <c r="EO219" s="97"/>
      <c r="EP219" s="97"/>
      <c r="EQ219" s="97"/>
      <c r="ER219" s="97"/>
      <c r="ES219" s="97"/>
      <c r="ET219" s="97"/>
      <c r="EU219" s="97"/>
      <c r="EV219" s="97"/>
      <c r="EW219" s="97"/>
      <c r="EX219" s="97"/>
      <c r="EY219" s="97"/>
      <c r="EZ219" s="97"/>
      <c r="FA219" s="97"/>
      <c r="FB219" s="97"/>
      <c r="FC219" s="97"/>
      <c r="FD219" s="97"/>
      <c r="FE219" s="97"/>
      <c r="FF219" s="97"/>
      <c r="FG219" s="97"/>
      <c r="FH219" s="97"/>
      <c r="FI219" s="97"/>
      <c r="FJ219" s="97"/>
      <c r="FK219" s="97"/>
      <c r="FL219" s="97"/>
      <c r="FM219" s="97"/>
      <c r="FN219" s="97"/>
      <c r="FO219" s="97"/>
      <c r="FP219" s="97"/>
      <c r="FQ219" s="97"/>
      <c r="FR219" s="97"/>
      <c r="FS219" s="97"/>
      <c r="FT219" s="97"/>
      <c r="FU219" s="97"/>
      <c r="FV219" s="97"/>
      <c r="FW219" s="97"/>
      <c r="FX219" s="97"/>
      <c r="FY219" s="97"/>
      <c r="FZ219" s="97"/>
      <c r="GA219" s="97"/>
      <c r="GB219" s="97"/>
      <c r="GC219" s="97"/>
      <c r="GD219" s="97"/>
      <c r="GE219" s="97"/>
      <c r="GF219" s="97"/>
      <c r="GG219" s="97"/>
      <c r="GH219" s="97"/>
      <c r="GI219" s="97"/>
      <c r="GJ219" s="97"/>
      <c r="GK219" s="97"/>
      <c r="GL219" s="97"/>
      <c r="GM219" s="97"/>
      <c r="GN219" s="97"/>
      <c r="GO219" s="97"/>
      <c r="GP219" s="97"/>
      <c r="GQ219" s="97"/>
      <c r="GR219" s="97"/>
      <c r="GS219" s="97"/>
      <c r="GT219" s="97"/>
      <c r="GU219" s="97"/>
      <c r="GV219" s="97"/>
      <c r="GW219" s="97"/>
      <c r="GX219" s="97"/>
      <c r="GY219" s="97"/>
      <c r="GZ219" s="97"/>
      <c r="HA219" s="97"/>
      <c r="HB219" s="97"/>
      <c r="HC219" s="97"/>
      <c r="HD219" s="97"/>
      <c r="HE219" s="97"/>
      <c r="HF219" s="97"/>
      <c r="HG219" s="97"/>
      <c r="HH219" s="97"/>
      <c r="HI219" s="97"/>
      <c r="HJ219" s="97"/>
      <c r="HK219" s="97"/>
      <c r="HL219" s="97"/>
      <c r="HM219" s="97"/>
      <c r="HN219" s="97"/>
      <c r="HO219" s="97"/>
      <c r="HP219" s="97"/>
      <c r="HQ219" s="97"/>
      <c r="HR219" s="97"/>
      <c r="HS219" s="97"/>
      <c r="HT219" s="97"/>
      <c r="HU219" s="97"/>
      <c r="HV219" s="97"/>
      <c r="HW219" s="97"/>
      <c r="HX219" s="97"/>
      <c r="HY219" s="97"/>
      <c r="HZ219" s="97"/>
      <c r="IA219" s="97"/>
      <c r="IB219" s="97"/>
      <c r="IC219" s="97"/>
      <c r="ID219" s="97"/>
      <c r="IE219" s="97"/>
      <c r="IF219" s="97"/>
      <c r="IG219" s="97"/>
      <c r="IH219" s="97"/>
      <c r="II219" s="97"/>
      <c r="IJ219" s="97"/>
      <c r="IK219" s="97"/>
      <c r="IL219" s="97"/>
      <c r="IM219" s="97"/>
      <c r="IN219" s="97"/>
      <c r="IO219" s="97"/>
      <c r="IP219" s="97"/>
      <c r="IQ219" s="97"/>
      <c r="IR219" s="97"/>
      <c r="IS219" s="97"/>
      <c r="IT219" s="97"/>
      <c r="IU219" s="97"/>
      <c r="IV219" s="97"/>
      <c r="IW219" s="97"/>
      <c r="IX219" s="97"/>
      <c r="IY219" s="97"/>
      <c r="IZ219" s="97"/>
      <c r="JA219" s="97"/>
      <c r="JB219" s="97"/>
      <c r="JC219" s="97"/>
      <c r="JD219" s="97"/>
      <c r="JE219" s="97"/>
      <c r="JF219" s="97"/>
      <c r="JG219" s="97"/>
      <c r="JH219" s="97"/>
      <c r="JI219" s="97"/>
      <c r="JJ219" s="97"/>
      <c r="JK219" s="97"/>
      <c r="JL219" s="97"/>
      <c r="JM219" s="97"/>
      <c r="JN219" s="97"/>
      <c r="JO219" s="97"/>
      <c r="JP219" s="97"/>
      <c r="JQ219" s="97"/>
      <c r="JR219" s="97"/>
      <c r="JS219" s="97"/>
      <c r="JT219" s="97"/>
      <c r="JU219" s="97"/>
      <c r="JV219" s="97"/>
      <c r="JW219" s="97"/>
      <c r="JX219" s="97"/>
      <c r="JY219" s="97"/>
      <c r="JZ219" s="97"/>
      <c r="KA219" s="97"/>
      <c r="KB219" s="97"/>
      <c r="KC219" s="97"/>
      <c r="KD219" s="97"/>
      <c r="KE219" s="97"/>
      <c r="KF219" s="97"/>
      <c r="KG219" s="97"/>
      <c r="KH219" s="97"/>
      <c r="KI219" s="97"/>
      <c r="KJ219" s="97"/>
      <c r="KK219" s="97"/>
      <c r="KL219" s="97"/>
      <c r="KM219" s="97"/>
      <c r="KN219" s="97"/>
      <c r="KO219" s="97"/>
      <c r="KP219" s="97"/>
      <c r="KQ219" s="97"/>
      <c r="KR219" s="97"/>
      <c r="KS219" s="97"/>
      <c r="KT219" s="97"/>
      <c r="KU219" s="97"/>
      <c r="KV219" s="97"/>
      <c r="KW219" s="97"/>
      <c r="KX219" s="97"/>
      <c r="KY219" s="97"/>
      <c r="KZ219" s="97"/>
      <c r="LA219" s="97"/>
      <c r="LB219" s="97"/>
      <c r="LC219" s="97"/>
      <c r="LD219" s="97"/>
      <c r="LE219" s="97"/>
      <c r="LF219" s="97"/>
      <c r="LG219" s="97"/>
      <c r="LH219" s="97"/>
      <c r="LI219" s="97"/>
      <c r="LJ219" s="97"/>
      <c r="LK219" s="97"/>
      <c r="LL219" s="97"/>
      <c r="LM219" s="97"/>
      <c r="LN219" s="97"/>
      <c r="LO219" s="97"/>
      <c r="LP219" s="97"/>
      <c r="LQ219" s="97"/>
      <c r="LR219" s="97"/>
      <c r="LS219" s="97"/>
      <c r="LT219" s="97"/>
      <c r="LU219" s="97"/>
      <c r="LV219" s="97"/>
      <c r="LW219" s="97"/>
      <c r="LX219" s="97"/>
      <c r="LY219" s="97"/>
      <c r="LZ219" s="97"/>
      <c r="MA219" s="97"/>
      <c r="MB219" s="97"/>
      <c r="MC219" s="97"/>
      <c r="MD219" s="97"/>
      <c r="ME219" s="97"/>
      <c r="MF219" s="97"/>
      <c r="MG219" s="97"/>
      <c r="MH219" s="97"/>
      <c r="MI219" s="97"/>
      <c r="MJ219" s="97"/>
      <c r="MK219" s="97"/>
      <c r="ML219" s="97"/>
      <c r="MM219" s="97"/>
      <c r="MN219" s="97"/>
      <c r="MO219" s="97"/>
      <c r="MP219" s="97"/>
      <c r="MQ219" s="97"/>
      <c r="MR219" s="97"/>
      <c r="MS219" s="97"/>
      <c r="MT219" s="97"/>
      <c r="MU219" s="97"/>
      <c r="MV219" s="97"/>
      <c r="MW219" s="97"/>
      <c r="MX219" s="97"/>
      <c r="MY219" s="97"/>
      <c r="MZ219" s="97"/>
      <c r="NA219" s="97"/>
      <c r="NB219" s="97"/>
      <c r="NC219" s="97"/>
      <c r="ND219" s="97"/>
      <c r="NE219" s="97"/>
      <c r="NF219" s="97"/>
      <c r="NG219" s="97"/>
      <c r="NH219" s="97"/>
      <c r="NI219" s="97"/>
      <c r="NJ219" s="97"/>
      <c r="NK219" s="97"/>
      <c r="NL219" s="97"/>
      <c r="NM219" s="97"/>
      <c r="NN219" s="97"/>
      <c r="NO219" s="97"/>
      <c r="NP219" s="97"/>
      <c r="NQ219" s="97"/>
      <c r="NR219" s="97"/>
      <c r="NS219" s="97"/>
      <c r="NT219" s="97"/>
      <c r="NU219" s="97"/>
      <c r="NV219" s="97"/>
      <c r="NW219" s="97"/>
      <c r="NX219" s="97"/>
      <c r="NY219" s="97"/>
      <c r="NZ219" s="97"/>
      <c r="OA219" s="97"/>
      <c r="OB219" s="97"/>
      <c r="OC219" s="97"/>
      <c r="OD219" s="97"/>
      <c r="OE219" s="97"/>
      <c r="OF219" s="97"/>
      <c r="OG219" s="97"/>
      <c r="OH219" s="97"/>
      <c r="OI219" s="97"/>
      <c r="OJ219" s="97"/>
      <c r="OK219" s="97"/>
      <c r="OL219" s="97"/>
      <c r="OM219" s="97"/>
      <c r="ON219" s="97"/>
      <c r="OO219" s="97"/>
      <c r="OP219" s="97"/>
      <c r="OQ219" s="97"/>
      <c r="OR219" s="97"/>
      <c r="OS219" s="97"/>
      <c r="OT219" s="97"/>
      <c r="OU219" s="97"/>
      <c r="OV219" s="97"/>
      <c r="OW219" s="97"/>
      <c r="OX219" s="97"/>
      <c r="OY219" s="97"/>
      <c r="OZ219" s="97"/>
      <c r="PA219" s="97"/>
      <c r="PB219" s="97"/>
      <c r="PC219" s="97"/>
      <c r="PD219" s="97"/>
      <c r="PE219" s="97"/>
      <c r="PF219" s="97"/>
      <c r="PG219" s="97"/>
      <c r="PH219" s="97"/>
      <c r="PI219" s="97"/>
      <c r="PJ219" s="97"/>
      <c r="PK219" s="97"/>
      <c r="PL219" s="97"/>
      <c r="PM219" s="97"/>
      <c r="PN219" s="97"/>
      <c r="PO219" s="97"/>
      <c r="PP219" s="97"/>
      <c r="PQ219" s="97"/>
      <c r="PR219" s="97"/>
      <c r="PS219" s="97"/>
      <c r="PT219" s="97"/>
      <c r="PU219" s="97"/>
      <c r="PV219" s="97"/>
      <c r="PW219" s="97"/>
      <c r="PX219" s="97"/>
      <c r="PY219" s="97"/>
      <c r="PZ219" s="97"/>
      <c r="QA219" s="97"/>
      <c r="QB219" s="97"/>
      <c r="QC219" s="97"/>
      <c r="QD219" s="97"/>
      <c r="QE219" s="97"/>
      <c r="QF219" s="97"/>
      <c r="QG219" s="97"/>
      <c r="QH219" s="97"/>
      <c r="QI219" s="97"/>
      <c r="QJ219" s="97"/>
      <c r="QK219" s="97"/>
      <c r="QL219" s="97"/>
      <c r="QM219" s="97"/>
      <c r="QN219" s="97"/>
      <c r="QO219" s="97"/>
      <c r="QP219" s="97"/>
      <c r="QQ219" s="97"/>
      <c r="QR219" s="97"/>
      <c r="QS219" s="97"/>
      <c r="QT219" s="97"/>
      <c r="QU219" s="97"/>
      <c r="QV219" s="97"/>
      <c r="QW219" s="97"/>
      <c r="QX219" s="97"/>
      <c r="QY219" s="97"/>
      <c r="QZ219" s="97"/>
      <c r="RA219" s="97"/>
      <c r="RB219" s="97"/>
      <c r="RC219" s="97"/>
      <c r="RD219" s="97"/>
      <c r="RE219" s="97"/>
      <c r="RF219" s="97"/>
      <c r="RG219" s="97"/>
      <c r="RH219" s="97"/>
      <c r="RI219" s="97"/>
      <c r="RJ219" s="97"/>
      <c r="RK219" s="97"/>
      <c r="RL219" s="97"/>
      <c r="RM219" s="97"/>
      <c r="RN219" s="97"/>
      <c r="RO219" s="97"/>
      <c r="RP219" s="97"/>
      <c r="RQ219" s="97"/>
      <c r="RR219" s="97"/>
      <c r="RS219" s="97"/>
      <c r="RT219" s="97"/>
      <c r="RU219" s="97"/>
      <c r="RV219" s="97"/>
      <c r="RW219" s="97"/>
      <c r="RX219" s="97"/>
      <c r="RY219" s="97"/>
      <c r="RZ219" s="97"/>
      <c r="SA219" s="97"/>
      <c r="SB219" s="97"/>
      <c r="SC219" s="97"/>
      <c r="SD219" s="97"/>
      <c r="SE219" s="97"/>
      <c r="SF219" s="97"/>
      <c r="SG219" s="97"/>
      <c r="SH219" s="97"/>
      <c r="SI219" s="97"/>
      <c r="SJ219" s="97"/>
      <c r="SK219" s="97"/>
      <c r="SL219" s="97"/>
      <c r="SM219" s="97"/>
      <c r="SN219" s="97"/>
      <c r="SO219" s="97"/>
      <c r="SP219" s="97"/>
      <c r="SQ219" s="97"/>
      <c r="SR219" s="97"/>
      <c r="SS219" s="97"/>
      <c r="ST219" s="97"/>
      <c r="SU219" s="97"/>
      <c r="SV219" s="97"/>
      <c r="SW219" s="97"/>
      <c r="SX219" s="97"/>
      <c r="SY219" s="97"/>
      <c r="SZ219" s="97"/>
      <c r="TA219" s="97"/>
      <c r="TB219" s="97"/>
    </row>
    <row r="220" spans="1:522" s="1" customFormat="1" ht="18" customHeight="1" x14ac:dyDescent="0.2">
      <c r="A220" s="12"/>
      <c r="B220" s="11" t="s">
        <v>435</v>
      </c>
      <c r="C220" s="1">
        <v>11423</v>
      </c>
      <c r="E220" s="4" t="s">
        <v>434</v>
      </c>
      <c r="F220" s="1">
        <v>5553</v>
      </c>
      <c r="G220" s="9" t="s">
        <v>98</v>
      </c>
      <c r="H220" s="4" t="s">
        <v>436</v>
      </c>
      <c r="I220" s="1">
        <f t="shared" si="33"/>
        <v>0</v>
      </c>
      <c r="J220" s="12">
        <f>Tabuľka3[[#This Row],[Stĺpec9]]</f>
        <v>0</v>
      </c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/>
      <c r="CD220" s="97"/>
      <c r="CE220" s="97"/>
      <c r="CF220" s="97"/>
      <c r="CG220" s="97"/>
      <c r="CH220" s="97"/>
      <c r="CI220" s="97"/>
      <c r="CJ220" s="97"/>
      <c r="CK220" s="97"/>
      <c r="CL220" s="97"/>
      <c r="CM220" s="97"/>
      <c r="CN220" s="97"/>
      <c r="CO220" s="97"/>
      <c r="CP220" s="97"/>
      <c r="CQ220" s="97"/>
      <c r="CR220" s="97"/>
      <c r="CS220" s="97"/>
      <c r="CT220" s="97"/>
      <c r="CU220" s="97"/>
      <c r="CV220" s="97"/>
      <c r="CW220" s="97"/>
      <c r="CX220" s="97"/>
      <c r="CY220" s="97"/>
      <c r="CZ220" s="97"/>
      <c r="DA220" s="97"/>
      <c r="DB220" s="97"/>
      <c r="DC220" s="97"/>
      <c r="DD220" s="97"/>
      <c r="DE220" s="97"/>
      <c r="DF220" s="97"/>
      <c r="DG220" s="97"/>
      <c r="DH220" s="97"/>
      <c r="DI220" s="97"/>
      <c r="DJ220" s="97"/>
      <c r="DK220" s="97"/>
      <c r="DL220" s="97"/>
      <c r="DM220" s="97"/>
      <c r="DN220" s="97"/>
      <c r="DO220" s="97"/>
      <c r="DP220" s="97"/>
      <c r="DQ220" s="97"/>
      <c r="DR220" s="97"/>
      <c r="DS220" s="97"/>
      <c r="DT220" s="97"/>
      <c r="DU220" s="97"/>
      <c r="DV220" s="97"/>
      <c r="DW220" s="97"/>
      <c r="DX220" s="97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97"/>
      <c r="EK220" s="97"/>
      <c r="EL220" s="97"/>
      <c r="EM220" s="97"/>
      <c r="EN220" s="97"/>
      <c r="EO220" s="97"/>
      <c r="EP220" s="97"/>
      <c r="EQ220" s="97"/>
      <c r="ER220" s="97"/>
      <c r="ES220" s="97"/>
      <c r="ET220" s="97"/>
      <c r="EU220" s="97"/>
      <c r="EV220" s="97"/>
      <c r="EW220" s="97"/>
      <c r="EX220" s="97"/>
      <c r="EY220" s="97"/>
      <c r="EZ220" s="97"/>
      <c r="FA220" s="97"/>
      <c r="FB220" s="97"/>
      <c r="FC220" s="97"/>
      <c r="FD220" s="97"/>
      <c r="FE220" s="97"/>
      <c r="FF220" s="97"/>
      <c r="FG220" s="97"/>
      <c r="FH220" s="97"/>
      <c r="FI220" s="97"/>
      <c r="FJ220" s="97"/>
      <c r="FK220" s="97"/>
      <c r="FL220" s="97"/>
      <c r="FM220" s="97"/>
      <c r="FN220" s="97"/>
      <c r="FO220" s="97"/>
      <c r="FP220" s="97"/>
      <c r="FQ220" s="97"/>
      <c r="FR220" s="97"/>
      <c r="FS220" s="97"/>
      <c r="FT220" s="97"/>
      <c r="FU220" s="97"/>
      <c r="FV220" s="97"/>
      <c r="FW220" s="97"/>
      <c r="FX220" s="97"/>
      <c r="FY220" s="97"/>
      <c r="FZ220" s="97"/>
      <c r="GA220" s="97"/>
      <c r="GB220" s="97"/>
      <c r="GC220" s="97"/>
      <c r="GD220" s="97"/>
      <c r="GE220" s="97"/>
      <c r="GF220" s="97"/>
      <c r="GG220" s="97"/>
      <c r="GH220" s="97"/>
      <c r="GI220" s="97"/>
      <c r="GJ220" s="97"/>
      <c r="GK220" s="97"/>
      <c r="GL220" s="97"/>
      <c r="GM220" s="97"/>
      <c r="GN220" s="97"/>
      <c r="GO220" s="97"/>
      <c r="GP220" s="97"/>
      <c r="GQ220" s="97"/>
      <c r="GR220" s="97"/>
      <c r="GS220" s="97"/>
      <c r="GT220" s="97"/>
      <c r="GU220" s="97"/>
      <c r="GV220" s="97"/>
      <c r="GW220" s="97"/>
      <c r="GX220" s="97"/>
      <c r="GY220" s="97"/>
      <c r="GZ220" s="97"/>
      <c r="HA220" s="97"/>
      <c r="HB220" s="97"/>
      <c r="HC220" s="97"/>
      <c r="HD220" s="97"/>
      <c r="HE220" s="97"/>
      <c r="HF220" s="97"/>
      <c r="HG220" s="97"/>
      <c r="HH220" s="97"/>
      <c r="HI220" s="97"/>
      <c r="HJ220" s="97"/>
      <c r="HK220" s="97"/>
      <c r="HL220" s="97"/>
      <c r="HM220" s="97"/>
      <c r="HN220" s="97"/>
      <c r="HO220" s="97"/>
      <c r="HP220" s="97"/>
      <c r="HQ220" s="97"/>
      <c r="HR220" s="97"/>
      <c r="HS220" s="97"/>
      <c r="HT220" s="97"/>
      <c r="HU220" s="97"/>
      <c r="HV220" s="97"/>
      <c r="HW220" s="97"/>
      <c r="HX220" s="97"/>
      <c r="HY220" s="97"/>
      <c r="HZ220" s="97"/>
      <c r="IA220" s="97"/>
      <c r="IB220" s="97"/>
      <c r="IC220" s="97"/>
      <c r="ID220" s="97"/>
      <c r="IE220" s="97"/>
      <c r="IF220" s="97"/>
      <c r="IG220" s="97"/>
      <c r="IH220" s="97"/>
      <c r="II220" s="97"/>
      <c r="IJ220" s="97"/>
      <c r="IK220" s="97"/>
      <c r="IL220" s="97"/>
      <c r="IM220" s="97"/>
      <c r="IN220" s="97"/>
      <c r="IO220" s="97"/>
      <c r="IP220" s="97"/>
      <c r="IQ220" s="97"/>
      <c r="IR220" s="97"/>
      <c r="IS220" s="97"/>
      <c r="IT220" s="97"/>
      <c r="IU220" s="97"/>
      <c r="IV220" s="97"/>
      <c r="IW220" s="97"/>
      <c r="IX220" s="97"/>
      <c r="IY220" s="97"/>
      <c r="IZ220" s="97"/>
      <c r="JA220" s="97"/>
      <c r="JB220" s="97"/>
      <c r="JC220" s="97"/>
      <c r="JD220" s="97"/>
      <c r="JE220" s="97"/>
      <c r="JF220" s="97"/>
      <c r="JG220" s="97"/>
      <c r="JH220" s="97"/>
      <c r="JI220" s="97"/>
      <c r="JJ220" s="97"/>
      <c r="JK220" s="97"/>
      <c r="JL220" s="97"/>
      <c r="JM220" s="97"/>
      <c r="JN220" s="97"/>
      <c r="JO220" s="97"/>
      <c r="JP220" s="97"/>
      <c r="JQ220" s="97"/>
      <c r="JR220" s="97"/>
      <c r="JS220" s="97"/>
      <c r="JT220" s="97"/>
      <c r="JU220" s="97"/>
      <c r="JV220" s="97"/>
      <c r="JW220" s="97"/>
      <c r="JX220" s="97"/>
      <c r="JY220" s="97"/>
      <c r="JZ220" s="97"/>
      <c r="KA220" s="97"/>
      <c r="KB220" s="97"/>
      <c r="KC220" s="97"/>
      <c r="KD220" s="97"/>
      <c r="KE220" s="97"/>
      <c r="KF220" s="97"/>
      <c r="KG220" s="97"/>
      <c r="KH220" s="97"/>
      <c r="KI220" s="97"/>
      <c r="KJ220" s="97"/>
      <c r="KK220" s="97"/>
      <c r="KL220" s="97"/>
      <c r="KM220" s="97"/>
      <c r="KN220" s="97"/>
      <c r="KO220" s="97"/>
      <c r="KP220" s="97"/>
      <c r="KQ220" s="97"/>
      <c r="KR220" s="97"/>
      <c r="KS220" s="97"/>
      <c r="KT220" s="97"/>
      <c r="KU220" s="97"/>
      <c r="KV220" s="97"/>
      <c r="KW220" s="97"/>
      <c r="KX220" s="97"/>
      <c r="KY220" s="97"/>
      <c r="KZ220" s="97"/>
      <c r="LA220" s="97"/>
      <c r="LB220" s="97"/>
      <c r="LC220" s="97"/>
      <c r="LD220" s="97"/>
      <c r="LE220" s="97"/>
      <c r="LF220" s="97"/>
      <c r="LG220" s="97"/>
      <c r="LH220" s="97"/>
      <c r="LI220" s="97"/>
      <c r="LJ220" s="97"/>
      <c r="LK220" s="97"/>
      <c r="LL220" s="97"/>
      <c r="LM220" s="97"/>
      <c r="LN220" s="97"/>
      <c r="LO220" s="97"/>
      <c r="LP220" s="97"/>
      <c r="LQ220" s="97"/>
      <c r="LR220" s="97"/>
      <c r="LS220" s="97"/>
      <c r="LT220" s="97"/>
      <c r="LU220" s="97"/>
      <c r="LV220" s="97"/>
      <c r="LW220" s="97"/>
      <c r="LX220" s="97"/>
      <c r="LY220" s="97"/>
      <c r="LZ220" s="97"/>
      <c r="MA220" s="97"/>
      <c r="MB220" s="97"/>
      <c r="MC220" s="97"/>
      <c r="MD220" s="97"/>
      <c r="ME220" s="97"/>
      <c r="MF220" s="97"/>
      <c r="MG220" s="97"/>
      <c r="MH220" s="97"/>
      <c r="MI220" s="97"/>
      <c r="MJ220" s="97"/>
      <c r="MK220" s="97"/>
      <c r="ML220" s="97"/>
      <c r="MM220" s="97"/>
      <c r="MN220" s="97"/>
      <c r="MO220" s="97"/>
      <c r="MP220" s="97"/>
      <c r="MQ220" s="97"/>
      <c r="MR220" s="97"/>
      <c r="MS220" s="97"/>
      <c r="MT220" s="97"/>
      <c r="MU220" s="97"/>
      <c r="MV220" s="97"/>
      <c r="MW220" s="97"/>
      <c r="MX220" s="97"/>
      <c r="MY220" s="97"/>
      <c r="MZ220" s="97"/>
      <c r="NA220" s="97"/>
      <c r="NB220" s="97"/>
      <c r="NC220" s="97"/>
      <c r="ND220" s="97"/>
      <c r="NE220" s="97"/>
      <c r="NF220" s="97"/>
      <c r="NG220" s="97"/>
      <c r="NH220" s="97"/>
      <c r="NI220" s="97"/>
      <c r="NJ220" s="97"/>
      <c r="NK220" s="97"/>
      <c r="NL220" s="97"/>
      <c r="NM220" s="97"/>
      <c r="NN220" s="97"/>
      <c r="NO220" s="97"/>
      <c r="NP220" s="97"/>
      <c r="NQ220" s="97"/>
      <c r="NR220" s="97"/>
      <c r="NS220" s="97"/>
      <c r="NT220" s="97"/>
      <c r="NU220" s="97"/>
      <c r="NV220" s="97"/>
      <c r="NW220" s="97"/>
      <c r="NX220" s="97"/>
      <c r="NY220" s="97"/>
      <c r="NZ220" s="97"/>
      <c r="OA220" s="97"/>
      <c r="OB220" s="97"/>
      <c r="OC220" s="97"/>
      <c r="OD220" s="97"/>
      <c r="OE220" s="97"/>
      <c r="OF220" s="97"/>
      <c r="OG220" s="97"/>
      <c r="OH220" s="97"/>
      <c r="OI220" s="97"/>
      <c r="OJ220" s="97"/>
      <c r="OK220" s="97"/>
      <c r="OL220" s="97"/>
      <c r="OM220" s="97"/>
      <c r="ON220" s="97"/>
      <c r="OO220" s="97"/>
      <c r="OP220" s="97"/>
      <c r="OQ220" s="97"/>
      <c r="OR220" s="97"/>
      <c r="OS220" s="97"/>
      <c r="OT220" s="97"/>
      <c r="OU220" s="97"/>
      <c r="OV220" s="97"/>
      <c r="OW220" s="97"/>
      <c r="OX220" s="97"/>
      <c r="OY220" s="97"/>
      <c r="OZ220" s="97"/>
      <c r="PA220" s="97"/>
      <c r="PB220" s="97"/>
      <c r="PC220" s="97"/>
      <c r="PD220" s="97"/>
      <c r="PE220" s="97"/>
      <c r="PF220" s="97"/>
      <c r="PG220" s="97"/>
      <c r="PH220" s="97"/>
      <c r="PI220" s="97"/>
      <c r="PJ220" s="97"/>
      <c r="PK220" s="97"/>
      <c r="PL220" s="97"/>
      <c r="PM220" s="97"/>
      <c r="PN220" s="97"/>
      <c r="PO220" s="97"/>
      <c r="PP220" s="97"/>
      <c r="PQ220" s="97"/>
      <c r="PR220" s="97"/>
      <c r="PS220" s="97"/>
      <c r="PT220" s="97"/>
      <c r="PU220" s="97"/>
      <c r="PV220" s="97"/>
      <c r="PW220" s="97"/>
      <c r="PX220" s="97"/>
      <c r="PY220" s="97"/>
      <c r="PZ220" s="97"/>
      <c r="QA220" s="97"/>
      <c r="QB220" s="97"/>
      <c r="QC220" s="97"/>
      <c r="QD220" s="97"/>
      <c r="QE220" s="97"/>
      <c r="QF220" s="97"/>
      <c r="QG220" s="97"/>
      <c r="QH220" s="97"/>
      <c r="QI220" s="97"/>
      <c r="QJ220" s="97"/>
      <c r="QK220" s="97"/>
      <c r="QL220" s="97"/>
      <c r="QM220" s="97"/>
      <c r="QN220" s="97"/>
      <c r="QO220" s="97"/>
      <c r="QP220" s="97"/>
      <c r="QQ220" s="97"/>
      <c r="QR220" s="97"/>
      <c r="QS220" s="97"/>
      <c r="QT220" s="97"/>
      <c r="QU220" s="97"/>
      <c r="QV220" s="97"/>
      <c r="QW220" s="97"/>
      <c r="QX220" s="97"/>
      <c r="QY220" s="97"/>
      <c r="QZ220" s="97"/>
      <c r="RA220" s="97"/>
      <c r="RB220" s="97"/>
      <c r="RC220" s="97"/>
      <c r="RD220" s="97"/>
      <c r="RE220" s="97"/>
      <c r="RF220" s="97"/>
      <c r="RG220" s="97"/>
      <c r="RH220" s="97"/>
      <c r="RI220" s="97"/>
      <c r="RJ220" s="97"/>
      <c r="RK220" s="97"/>
      <c r="RL220" s="97"/>
      <c r="RM220" s="97"/>
      <c r="RN220" s="97"/>
      <c r="RO220" s="97"/>
      <c r="RP220" s="97"/>
      <c r="RQ220" s="97"/>
      <c r="RR220" s="97"/>
      <c r="RS220" s="97"/>
      <c r="RT220" s="97"/>
      <c r="RU220" s="97"/>
      <c r="RV220" s="97"/>
      <c r="RW220" s="97"/>
      <c r="RX220" s="97"/>
      <c r="RY220" s="97"/>
      <c r="RZ220" s="97"/>
      <c r="SA220" s="97"/>
      <c r="SB220" s="97"/>
      <c r="SC220" s="97"/>
      <c r="SD220" s="97"/>
      <c r="SE220" s="97"/>
      <c r="SF220" s="97"/>
      <c r="SG220" s="97"/>
      <c r="SH220" s="97"/>
      <c r="SI220" s="97"/>
      <c r="SJ220" s="97"/>
      <c r="SK220" s="97"/>
      <c r="SL220" s="97"/>
      <c r="SM220" s="97"/>
      <c r="SN220" s="97"/>
      <c r="SO220" s="97"/>
      <c r="SP220" s="97"/>
      <c r="SQ220" s="97"/>
      <c r="SR220" s="97"/>
      <c r="SS220" s="97"/>
      <c r="ST220" s="97"/>
      <c r="SU220" s="97"/>
      <c r="SV220" s="97"/>
      <c r="SW220" s="97"/>
      <c r="SX220" s="97"/>
      <c r="SY220" s="97"/>
      <c r="SZ220" s="97"/>
      <c r="TA220" s="97"/>
      <c r="TB220" s="97"/>
    </row>
    <row r="221" spans="1:522" s="1" customFormat="1" ht="18" customHeight="1" x14ac:dyDescent="0.2">
      <c r="A221" s="12"/>
      <c r="B221" s="11" t="s">
        <v>488</v>
      </c>
      <c r="C221" s="1">
        <v>12950</v>
      </c>
      <c r="E221" s="4" t="s">
        <v>266</v>
      </c>
      <c r="F221" s="1">
        <v>9421</v>
      </c>
      <c r="G221" s="9" t="s">
        <v>101</v>
      </c>
      <c r="H221" s="4" t="s">
        <v>19</v>
      </c>
      <c r="I221" s="1">
        <f t="shared" si="33"/>
        <v>0</v>
      </c>
      <c r="J221" s="12">
        <f>Tabuľka3[[#This Row],[Stĺpec9]]</f>
        <v>0</v>
      </c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  <c r="BY221" s="97"/>
      <c r="BZ221" s="97"/>
      <c r="CA221" s="97"/>
      <c r="CB221" s="97"/>
      <c r="CC221" s="97"/>
      <c r="CD221" s="97"/>
      <c r="CE221" s="97"/>
      <c r="CF221" s="97"/>
      <c r="CG221" s="97"/>
      <c r="CH221" s="97"/>
      <c r="CI221" s="97"/>
      <c r="CJ221" s="97"/>
      <c r="CK221" s="97"/>
      <c r="CL221" s="97"/>
      <c r="CM221" s="97"/>
      <c r="CN221" s="97"/>
      <c r="CO221" s="97"/>
      <c r="CP221" s="97"/>
      <c r="CQ221" s="97"/>
      <c r="CR221" s="97"/>
      <c r="CS221" s="97"/>
      <c r="CT221" s="97"/>
      <c r="CU221" s="97"/>
      <c r="CV221" s="97"/>
      <c r="CW221" s="97"/>
      <c r="CX221" s="97"/>
      <c r="CY221" s="97"/>
      <c r="CZ221" s="97"/>
      <c r="DA221" s="97"/>
      <c r="DB221" s="97"/>
      <c r="DC221" s="97"/>
      <c r="DD221" s="97"/>
      <c r="DE221" s="97"/>
      <c r="DF221" s="97"/>
      <c r="DG221" s="97"/>
      <c r="DH221" s="97"/>
      <c r="DI221" s="97"/>
      <c r="DJ221" s="97"/>
      <c r="DK221" s="97"/>
      <c r="DL221" s="97"/>
      <c r="DM221" s="97"/>
      <c r="DN221" s="97"/>
      <c r="DO221" s="97"/>
      <c r="DP221" s="97"/>
      <c r="DQ221" s="97"/>
      <c r="DR221" s="97"/>
      <c r="DS221" s="97"/>
      <c r="DT221" s="97"/>
      <c r="DU221" s="97"/>
      <c r="DV221" s="97"/>
      <c r="DW221" s="97"/>
      <c r="DX221" s="97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97"/>
      <c r="EK221" s="97"/>
      <c r="EL221" s="97"/>
      <c r="EM221" s="97"/>
      <c r="EN221" s="97"/>
      <c r="EO221" s="97"/>
      <c r="EP221" s="97"/>
      <c r="EQ221" s="97"/>
      <c r="ER221" s="97"/>
      <c r="ES221" s="97"/>
      <c r="ET221" s="97"/>
      <c r="EU221" s="97"/>
      <c r="EV221" s="97"/>
      <c r="EW221" s="97"/>
      <c r="EX221" s="97"/>
      <c r="EY221" s="97"/>
      <c r="EZ221" s="97"/>
      <c r="FA221" s="97"/>
      <c r="FB221" s="97"/>
      <c r="FC221" s="97"/>
      <c r="FD221" s="97"/>
      <c r="FE221" s="97"/>
      <c r="FF221" s="97"/>
      <c r="FG221" s="97"/>
      <c r="FH221" s="97"/>
      <c r="FI221" s="97"/>
      <c r="FJ221" s="97"/>
      <c r="FK221" s="97"/>
      <c r="FL221" s="97"/>
      <c r="FM221" s="97"/>
      <c r="FN221" s="97"/>
      <c r="FO221" s="97"/>
      <c r="FP221" s="97"/>
      <c r="FQ221" s="97"/>
      <c r="FR221" s="97"/>
      <c r="FS221" s="97"/>
      <c r="FT221" s="97"/>
      <c r="FU221" s="97"/>
      <c r="FV221" s="97"/>
      <c r="FW221" s="97"/>
      <c r="FX221" s="97"/>
      <c r="FY221" s="97"/>
      <c r="FZ221" s="97"/>
      <c r="GA221" s="97"/>
      <c r="GB221" s="97"/>
      <c r="GC221" s="97"/>
      <c r="GD221" s="97"/>
      <c r="GE221" s="97"/>
      <c r="GF221" s="97"/>
      <c r="GG221" s="97"/>
      <c r="GH221" s="97"/>
      <c r="GI221" s="97"/>
      <c r="GJ221" s="97"/>
      <c r="GK221" s="97"/>
      <c r="GL221" s="97"/>
      <c r="GM221" s="97"/>
      <c r="GN221" s="97"/>
      <c r="GO221" s="97"/>
      <c r="GP221" s="97"/>
      <c r="GQ221" s="97"/>
      <c r="GR221" s="97"/>
      <c r="GS221" s="97"/>
      <c r="GT221" s="97"/>
      <c r="GU221" s="97"/>
      <c r="GV221" s="97"/>
      <c r="GW221" s="97"/>
      <c r="GX221" s="97"/>
      <c r="GY221" s="97"/>
      <c r="GZ221" s="97"/>
      <c r="HA221" s="97"/>
      <c r="HB221" s="97"/>
      <c r="HC221" s="97"/>
      <c r="HD221" s="97"/>
      <c r="HE221" s="97"/>
      <c r="HF221" s="97"/>
      <c r="HG221" s="97"/>
      <c r="HH221" s="97"/>
      <c r="HI221" s="97"/>
      <c r="HJ221" s="97"/>
      <c r="HK221" s="97"/>
      <c r="HL221" s="97"/>
      <c r="HM221" s="97"/>
      <c r="HN221" s="97"/>
      <c r="HO221" s="97"/>
      <c r="HP221" s="97"/>
      <c r="HQ221" s="97"/>
      <c r="HR221" s="97"/>
      <c r="HS221" s="97"/>
      <c r="HT221" s="97"/>
      <c r="HU221" s="97"/>
      <c r="HV221" s="97"/>
      <c r="HW221" s="97"/>
      <c r="HX221" s="97"/>
      <c r="HY221" s="97"/>
      <c r="HZ221" s="97"/>
      <c r="IA221" s="97"/>
      <c r="IB221" s="97"/>
      <c r="IC221" s="97"/>
      <c r="ID221" s="97"/>
      <c r="IE221" s="97"/>
      <c r="IF221" s="97"/>
      <c r="IG221" s="97"/>
      <c r="IH221" s="97"/>
      <c r="II221" s="97"/>
      <c r="IJ221" s="97"/>
      <c r="IK221" s="97"/>
      <c r="IL221" s="97"/>
      <c r="IM221" s="97"/>
      <c r="IN221" s="97"/>
      <c r="IO221" s="97"/>
      <c r="IP221" s="97"/>
      <c r="IQ221" s="97"/>
      <c r="IR221" s="97"/>
      <c r="IS221" s="97"/>
      <c r="IT221" s="97"/>
      <c r="IU221" s="97"/>
      <c r="IV221" s="97"/>
      <c r="IW221" s="97"/>
      <c r="IX221" s="97"/>
      <c r="IY221" s="97"/>
      <c r="IZ221" s="97"/>
      <c r="JA221" s="97"/>
      <c r="JB221" s="97"/>
      <c r="JC221" s="97"/>
      <c r="JD221" s="97"/>
      <c r="JE221" s="97"/>
      <c r="JF221" s="97"/>
      <c r="JG221" s="97"/>
      <c r="JH221" s="97"/>
      <c r="JI221" s="97"/>
      <c r="JJ221" s="97"/>
      <c r="JK221" s="97"/>
      <c r="JL221" s="97"/>
      <c r="JM221" s="97"/>
      <c r="JN221" s="97"/>
      <c r="JO221" s="97"/>
      <c r="JP221" s="97"/>
      <c r="JQ221" s="97"/>
      <c r="JR221" s="97"/>
      <c r="JS221" s="97"/>
      <c r="JT221" s="97"/>
      <c r="JU221" s="97"/>
      <c r="JV221" s="97"/>
      <c r="JW221" s="97"/>
      <c r="JX221" s="97"/>
      <c r="JY221" s="97"/>
      <c r="JZ221" s="97"/>
      <c r="KA221" s="97"/>
      <c r="KB221" s="97"/>
      <c r="KC221" s="97"/>
      <c r="KD221" s="97"/>
      <c r="KE221" s="97"/>
      <c r="KF221" s="97"/>
      <c r="KG221" s="97"/>
      <c r="KH221" s="97"/>
      <c r="KI221" s="97"/>
      <c r="KJ221" s="97"/>
      <c r="KK221" s="97"/>
      <c r="KL221" s="97"/>
      <c r="KM221" s="97"/>
      <c r="KN221" s="97"/>
      <c r="KO221" s="97"/>
      <c r="KP221" s="97"/>
      <c r="KQ221" s="97"/>
      <c r="KR221" s="97"/>
      <c r="KS221" s="97"/>
      <c r="KT221" s="97"/>
      <c r="KU221" s="97"/>
      <c r="KV221" s="97"/>
      <c r="KW221" s="97"/>
      <c r="KX221" s="97"/>
      <c r="KY221" s="97"/>
      <c r="KZ221" s="97"/>
      <c r="LA221" s="97"/>
      <c r="LB221" s="97"/>
      <c r="LC221" s="97"/>
      <c r="LD221" s="97"/>
      <c r="LE221" s="97"/>
      <c r="LF221" s="97"/>
      <c r="LG221" s="97"/>
      <c r="LH221" s="97"/>
      <c r="LI221" s="97"/>
      <c r="LJ221" s="97"/>
      <c r="LK221" s="97"/>
      <c r="LL221" s="97"/>
      <c r="LM221" s="97"/>
      <c r="LN221" s="97"/>
      <c r="LO221" s="97"/>
      <c r="LP221" s="97"/>
      <c r="LQ221" s="97"/>
      <c r="LR221" s="97"/>
      <c r="LS221" s="97"/>
      <c r="LT221" s="97"/>
      <c r="LU221" s="97"/>
      <c r="LV221" s="97"/>
      <c r="LW221" s="97"/>
      <c r="LX221" s="97"/>
      <c r="LY221" s="97"/>
      <c r="LZ221" s="97"/>
      <c r="MA221" s="97"/>
      <c r="MB221" s="97"/>
      <c r="MC221" s="97"/>
      <c r="MD221" s="97"/>
      <c r="ME221" s="97"/>
      <c r="MF221" s="97"/>
      <c r="MG221" s="97"/>
      <c r="MH221" s="97"/>
      <c r="MI221" s="97"/>
      <c r="MJ221" s="97"/>
      <c r="MK221" s="97"/>
      <c r="ML221" s="97"/>
      <c r="MM221" s="97"/>
      <c r="MN221" s="97"/>
      <c r="MO221" s="97"/>
      <c r="MP221" s="97"/>
      <c r="MQ221" s="97"/>
      <c r="MR221" s="97"/>
      <c r="MS221" s="97"/>
      <c r="MT221" s="97"/>
      <c r="MU221" s="97"/>
      <c r="MV221" s="97"/>
      <c r="MW221" s="97"/>
      <c r="MX221" s="97"/>
      <c r="MY221" s="97"/>
      <c r="MZ221" s="97"/>
      <c r="NA221" s="97"/>
      <c r="NB221" s="97"/>
      <c r="NC221" s="97"/>
      <c r="ND221" s="97"/>
      <c r="NE221" s="97"/>
      <c r="NF221" s="97"/>
      <c r="NG221" s="97"/>
      <c r="NH221" s="97"/>
      <c r="NI221" s="97"/>
      <c r="NJ221" s="97"/>
      <c r="NK221" s="97"/>
      <c r="NL221" s="97"/>
      <c r="NM221" s="97"/>
      <c r="NN221" s="97"/>
      <c r="NO221" s="97"/>
      <c r="NP221" s="97"/>
      <c r="NQ221" s="97"/>
      <c r="NR221" s="97"/>
      <c r="NS221" s="97"/>
      <c r="NT221" s="97"/>
      <c r="NU221" s="97"/>
      <c r="NV221" s="97"/>
      <c r="NW221" s="97"/>
      <c r="NX221" s="97"/>
      <c r="NY221" s="97"/>
      <c r="NZ221" s="97"/>
      <c r="OA221" s="97"/>
      <c r="OB221" s="97"/>
      <c r="OC221" s="97"/>
      <c r="OD221" s="97"/>
      <c r="OE221" s="97"/>
      <c r="OF221" s="97"/>
      <c r="OG221" s="97"/>
      <c r="OH221" s="97"/>
      <c r="OI221" s="97"/>
      <c r="OJ221" s="97"/>
      <c r="OK221" s="97"/>
      <c r="OL221" s="97"/>
      <c r="OM221" s="97"/>
      <c r="ON221" s="97"/>
      <c r="OO221" s="97"/>
      <c r="OP221" s="97"/>
      <c r="OQ221" s="97"/>
      <c r="OR221" s="97"/>
      <c r="OS221" s="97"/>
      <c r="OT221" s="97"/>
      <c r="OU221" s="97"/>
      <c r="OV221" s="97"/>
      <c r="OW221" s="97"/>
      <c r="OX221" s="97"/>
      <c r="OY221" s="97"/>
      <c r="OZ221" s="97"/>
      <c r="PA221" s="97"/>
      <c r="PB221" s="97"/>
      <c r="PC221" s="97"/>
      <c r="PD221" s="97"/>
      <c r="PE221" s="97"/>
      <c r="PF221" s="97"/>
      <c r="PG221" s="97"/>
      <c r="PH221" s="97"/>
      <c r="PI221" s="97"/>
      <c r="PJ221" s="97"/>
      <c r="PK221" s="97"/>
      <c r="PL221" s="97"/>
      <c r="PM221" s="97"/>
      <c r="PN221" s="97"/>
      <c r="PO221" s="97"/>
      <c r="PP221" s="97"/>
      <c r="PQ221" s="97"/>
      <c r="PR221" s="97"/>
      <c r="PS221" s="97"/>
      <c r="PT221" s="97"/>
      <c r="PU221" s="97"/>
      <c r="PV221" s="102"/>
      <c r="PW221" s="97"/>
      <c r="PX221" s="97"/>
      <c r="PY221" s="97"/>
      <c r="PZ221" s="97"/>
      <c r="QA221" s="97"/>
      <c r="QB221" s="97"/>
      <c r="QC221" s="97"/>
      <c r="QD221" s="97"/>
      <c r="QE221" s="97"/>
      <c r="QF221" s="97"/>
      <c r="QG221" s="97"/>
      <c r="QH221" s="97"/>
      <c r="QI221" s="97"/>
      <c r="QJ221" s="97"/>
      <c r="QK221" s="97"/>
      <c r="QL221" s="97"/>
      <c r="QM221" s="97"/>
      <c r="QN221" s="97"/>
      <c r="QO221" s="97"/>
      <c r="QP221" s="97"/>
      <c r="QQ221" s="97"/>
      <c r="QR221" s="97"/>
      <c r="QS221" s="97"/>
      <c r="QT221" s="97"/>
      <c r="QU221" s="97"/>
      <c r="QV221" s="97"/>
      <c r="QW221" s="97"/>
      <c r="QX221" s="97"/>
      <c r="QY221" s="97"/>
      <c r="QZ221" s="97"/>
      <c r="RA221" s="97"/>
      <c r="RB221" s="97"/>
      <c r="RC221" s="97"/>
      <c r="RD221" s="97"/>
      <c r="RE221" s="97"/>
      <c r="RF221" s="97"/>
      <c r="RG221" s="97"/>
      <c r="RH221" s="97"/>
      <c r="RI221" s="97"/>
      <c r="RJ221" s="97"/>
      <c r="RK221" s="97"/>
      <c r="RL221" s="97"/>
      <c r="RM221" s="97"/>
      <c r="RN221" s="97"/>
      <c r="RO221" s="97"/>
      <c r="RP221" s="97"/>
      <c r="RQ221" s="97"/>
      <c r="RR221" s="97"/>
      <c r="RS221" s="97"/>
      <c r="RT221" s="97"/>
      <c r="RU221" s="97"/>
      <c r="RV221" s="97"/>
      <c r="RW221" s="97"/>
      <c r="RX221" s="97"/>
      <c r="RY221" s="97"/>
      <c r="RZ221" s="97"/>
      <c r="SA221" s="97"/>
      <c r="SB221" s="97"/>
      <c r="SC221" s="97"/>
      <c r="SD221" s="97"/>
      <c r="SE221" s="97"/>
      <c r="SF221" s="97"/>
      <c r="SG221" s="97"/>
      <c r="SH221" s="97"/>
      <c r="SI221" s="97"/>
      <c r="SJ221" s="97"/>
      <c r="SK221" s="97"/>
      <c r="SL221" s="97"/>
      <c r="SM221" s="97"/>
      <c r="SN221" s="97"/>
      <c r="SO221" s="97"/>
      <c r="SP221" s="97"/>
      <c r="SQ221" s="97"/>
      <c r="SR221" s="97"/>
      <c r="SS221" s="97"/>
      <c r="ST221" s="97"/>
      <c r="SU221" s="97"/>
      <c r="SV221" s="97"/>
      <c r="SW221" s="97"/>
      <c r="SX221" s="97"/>
      <c r="SY221" s="97"/>
      <c r="SZ221" s="97"/>
      <c r="TA221" s="97"/>
      <c r="TB221" s="97"/>
    </row>
    <row r="222" spans="1:522" s="1" customFormat="1" ht="18" customHeight="1" x14ac:dyDescent="0.2">
      <c r="A222" s="12"/>
      <c r="B222" s="11" t="s">
        <v>318</v>
      </c>
      <c r="C222" s="1">
        <v>12871</v>
      </c>
      <c r="D222" s="1">
        <v>2020</v>
      </c>
      <c r="E222" s="4" t="s">
        <v>225</v>
      </c>
      <c r="F222" s="1">
        <v>9255</v>
      </c>
      <c r="G222" s="9" t="s">
        <v>96</v>
      </c>
      <c r="H222" s="4" t="s">
        <v>226</v>
      </c>
      <c r="I222" s="1">
        <f>SUM(K222:TB222)</f>
        <v>0</v>
      </c>
      <c r="J222" s="12">
        <f>Tabuľka3[[#This Row],[Stĺpec9]]</f>
        <v>0</v>
      </c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  <c r="DH222" s="97"/>
      <c r="DI222" s="97"/>
      <c r="DJ222" s="97"/>
      <c r="DK222" s="97"/>
      <c r="DL222" s="97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97"/>
      <c r="EK222" s="97"/>
      <c r="EL222" s="97"/>
      <c r="EM222" s="97"/>
      <c r="EN222" s="97"/>
      <c r="EO222" s="97"/>
      <c r="EP222" s="97"/>
      <c r="EQ222" s="97"/>
      <c r="ER222" s="97"/>
      <c r="ES222" s="97"/>
      <c r="ET222" s="97"/>
      <c r="EU222" s="97"/>
      <c r="EV222" s="97"/>
      <c r="EW222" s="97"/>
      <c r="EX222" s="97"/>
      <c r="EY222" s="97"/>
      <c r="EZ222" s="97"/>
      <c r="FA222" s="97"/>
      <c r="FB222" s="97"/>
      <c r="FC222" s="97"/>
      <c r="FD222" s="97"/>
      <c r="FE222" s="97"/>
      <c r="FF222" s="97"/>
      <c r="FG222" s="97"/>
      <c r="FH222" s="97"/>
      <c r="FI222" s="97"/>
      <c r="FJ222" s="97"/>
      <c r="FK222" s="97"/>
      <c r="FL222" s="97"/>
      <c r="FM222" s="97"/>
      <c r="FN222" s="97"/>
      <c r="FO222" s="97"/>
      <c r="FP222" s="97"/>
      <c r="FQ222" s="97"/>
      <c r="FR222" s="97"/>
      <c r="FS222" s="97"/>
      <c r="FT222" s="97"/>
      <c r="FU222" s="97"/>
      <c r="FV222" s="97"/>
      <c r="FW222" s="97"/>
      <c r="FX222" s="97"/>
      <c r="FY222" s="97"/>
      <c r="FZ222" s="97"/>
      <c r="GA222" s="97"/>
      <c r="GB222" s="97"/>
      <c r="GC222" s="97"/>
      <c r="GD222" s="97"/>
      <c r="GE222" s="97"/>
      <c r="GF222" s="97"/>
      <c r="GG222" s="97"/>
      <c r="GH222" s="97"/>
      <c r="GI222" s="97"/>
      <c r="GJ222" s="97"/>
      <c r="GK222" s="97"/>
      <c r="GL222" s="97"/>
      <c r="GM222" s="97"/>
      <c r="GN222" s="97"/>
      <c r="GO222" s="97"/>
      <c r="GP222" s="97"/>
      <c r="GQ222" s="97"/>
      <c r="GR222" s="97"/>
      <c r="GS222" s="97"/>
      <c r="GT222" s="97"/>
      <c r="GU222" s="97"/>
      <c r="GV222" s="97"/>
      <c r="GW222" s="97"/>
      <c r="GX222" s="97"/>
      <c r="GY222" s="97"/>
      <c r="GZ222" s="97"/>
      <c r="HA222" s="97"/>
      <c r="HB222" s="97"/>
      <c r="HC222" s="97"/>
      <c r="HD222" s="97"/>
      <c r="HE222" s="97"/>
      <c r="HF222" s="97"/>
      <c r="HG222" s="97"/>
      <c r="HH222" s="97"/>
      <c r="HI222" s="97"/>
      <c r="HJ222" s="97"/>
      <c r="HK222" s="97"/>
      <c r="HL222" s="97"/>
      <c r="HM222" s="97"/>
      <c r="HN222" s="97"/>
      <c r="HO222" s="97"/>
      <c r="HP222" s="97"/>
      <c r="HQ222" s="97"/>
      <c r="HR222" s="97"/>
      <c r="HS222" s="97"/>
      <c r="HT222" s="97"/>
      <c r="HU222" s="97"/>
      <c r="HV222" s="97"/>
      <c r="HW222" s="97"/>
      <c r="HX222" s="97"/>
      <c r="HY222" s="97"/>
      <c r="HZ222" s="97"/>
      <c r="IA222" s="97"/>
      <c r="IB222" s="97"/>
      <c r="IC222" s="97"/>
      <c r="ID222" s="97"/>
      <c r="IE222" s="97"/>
      <c r="IF222" s="97"/>
      <c r="IG222" s="97"/>
      <c r="IH222" s="97"/>
      <c r="II222" s="97"/>
      <c r="IJ222" s="97"/>
      <c r="IK222" s="97"/>
      <c r="IL222" s="97"/>
      <c r="IM222" s="97"/>
      <c r="IN222" s="97"/>
      <c r="IO222" s="97"/>
      <c r="IP222" s="97"/>
      <c r="IQ222" s="97"/>
      <c r="IR222" s="97"/>
      <c r="IS222" s="97"/>
      <c r="IT222" s="97"/>
      <c r="IU222" s="97"/>
      <c r="IV222" s="97"/>
      <c r="IW222" s="97"/>
      <c r="IX222" s="97"/>
      <c r="IY222" s="97"/>
      <c r="IZ222" s="97"/>
      <c r="JA222" s="97"/>
      <c r="JB222" s="97"/>
      <c r="JC222" s="97"/>
      <c r="JD222" s="97"/>
      <c r="JE222" s="97"/>
      <c r="JF222" s="97"/>
      <c r="JG222" s="97"/>
      <c r="JH222" s="97"/>
      <c r="JI222" s="97"/>
      <c r="JJ222" s="97"/>
      <c r="JK222" s="97"/>
      <c r="JL222" s="97"/>
      <c r="JM222" s="97"/>
      <c r="JN222" s="97"/>
      <c r="JO222" s="97"/>
      <c r="JP222" s="97"/>
      <c r="JQ222" s="97"/>
      <c r="JR222" s="97"/>
      <c r="JS222" s="97"/>
      <c r="JT222" s="97"/>
      <c r="JU222" s="97"/>
      <c r="JV222" s="97"/>
      <c r="JW222" s="97"/>
      <c r="JX222" s="97"/>
      <c r="JY222" s="97"/>
      <c r="JZ222" s="97"/>
      <c r="KA222" s="97"/>
      <c r="KB222" s="97"/>
      <c r="KC222" s="97"/>
      <c r="KD222" s="97"/>
      <c r="KE222" s="97"/>
      <c r="KF222" s="97"/>
      <c r="KG222" s="97"/>
      <c r="KH222" s="97"/>
      <c r="KI222" s="97"/>
      <c r="KJ222" s="97"/>
      <c r="KK222" s="97"/>
      <c r="KL222" s="97"/>
      <c r="KM222" s="97"/>
      <c r="KN222" s="97"/>
      <c r="KO222" s="97"/>
      <c r="KP222" s="97"/>
      <c r="KQ222" s="97"/>
      <c r="KR222" s="97"/>
      <c r="KS222" s="97"/>
      <c r="KT222" s="97"/>
      <c r="KU222" s="97"/>
      <c r="KV222" s="97"/>
      <c r="KW222" s="97"/>
      <c r="KX222" s="97"/>
      <c r="KY222" s="97"/>
      <c r="KZ222" s="97"/>
      <c r="LA222" s="97"/>
      <c r="LB222" s="97"/>
      <c r="LC222" s="97"/>
      <c r="LD222" s="97"/>
      <c r="LE222" s="97"/>
      <c r="LF222" s="97"/>
      <c r="LG222" s="97"/>
      <c r="LH222" s="97"/>
      <c r="LI222" s="97"/>
      <c r="LJ222" s="97"/>
      <c r="LK222" s="97"/>
      <c r="LL222" s="97"/>
      <c r="LM222" s="97"/>
      <c r="LN222" s="97"/>
      <c r="LO222" s="97"/>
      <c r="LP222" s="97"/>
      <c r="LQ222" s="97"/>
      <c r="LR222" s="97"/>
      <c r="LS222" s="97"/>
      <c r="LT222" s="97"/>
      <c r="LU222" s="97"/>
      <c r="LV222" s="97"/>
      <c r="LW222" s="97"/>
      <c r="LX222" s="97"/>
      <c r="LY222" s="97"/>
      <c r="LZ222" s="97"/>
      <c r="MA222" s="97"/>
      <c r="MB222" s="97"/>
      <c r="MC222" s="97"/>
      <c r="MD222" s="97"/>
      <c r="ME222" s="97"/>
      <c r="MF222" s="97"/>
      <c r="MG222" s="97"/>
      <c r="MH222" s="97"/>
      <c r="MI222" s="97"/>
      <c r="MJ222" s="97"/>
      <c r="MK222" s="97"/>
      <c r="ML222" s="97"/>
      <c r="MM222" s="97"/>
      <c r="MN222" s="97"/>
      <c r="MO222" s="97"/>
      <c r="MP222" s="97"/>
      <c r="MQ222" s="97"/>
      <c r="MR222" s="97"/>
      <c r="MS222" s="97"/>
      <c r="MT222" s="97"/>
      <c r="MU222" s="97"/>
      <c r="MV222" s="97"/>
      <c r="MW222" s="97"/>
      <c r="MX222" s="97"/>
      <c r="MY222" s="97"/>
      <c r="MZ222" s="97"/>
      <c r="NA222" s="97"/>
      <c r="NB222" s="97"/>
      <c r="NC222" s="97"/>
      <c r="ND222" s="97"/>
      <c r="NE222" s="97"/>
      <c r="NF222" s="97"/>
      <c r="NG222" s="97"/>
      <c r="NH222" s="97"/>
      <c r="NI222" s="97"/>
      <c r="NJ222" s="97"/>
      <c r="NK222" s="97"/>
      <c r="NL222" s="97"/>
      <c r="NM222" s="97"/>
      <c r="NN222" s="97"/>
      <c r="NO222" s="97"/>
      <c r="NP222" s="97"/>
      <c r="NQ222" s="97"/>
      <c r="NR222" s="97"/>
      <c r="NS222" s="97"/>
      <c r="NT222" s="97"/>
      <c r="NU222" s="97"/>
      <c r="NV222" s="97"/>
      <c r="NW222" s="97"/>
      <c r="NX222" s="97"/>
      <c r="NY222" s="97"/>
      <c r="NZ222" s="97"/>
      <c r="OA222" s="97"/>
      <c r="OB222" s="97"/>
      <c r="OC222" s="97"/>
      <c r="OD222" s="97"/>
      <c r="OE222" s="97"/>
      <c r="OF222" s="97"/>
      <c r="OG222" s="97"/>
      <c r="OH222" s="97"/>
      <c r="OI222" s="97"/>
      <c r="OJ222" s="97"/>
      <c r="OK222" s="97"/>
      <c r="OL222" s="97"/>
      <c r="OM222" s="97"/>
      <c r="ON222" s="97"/>
      <c r="OO222" s="97"/>
      <c r="OP222" s="97"/>
      <c r="OQ222" s="97"/>
      <c r="OR222" s="97"/>
      <c r="OS222" s="97"/>
      <c r="OT222" s="97"/>
      <c r="OU222" s="97"/>
      <c r="OV222" s="97"/>
      <c r="OW222" s="97"/>
      <c r="OX222" s="97"/>
      <c r="OY222" s="97"/>
      <c r="OZ222" s="97"/>
      <c r="PA222" s="97"/>
      <c r="PB222" s="97"/>
      <c r="PC222" s="97"/>
      <c r="PD222" s="97"/>
      <c r="PE222" s="97"/>
      <c r="PF222" s="97"/>
      <c r="PG222" s="97"/>
      <c r="PH222" s="97"/>
      <c r="PI222" s="97"/>
      <c r="PJ222" s="97"/>
      <c r="PK222" s="97"/>
      <c r="PL222" s="97"/>
      <c r="PM222" s="97"/>
      <c r="PN222" s="97"/>
      <c r="PO222" s="97"/>
      <c r="PP222" s="97"/>
      <c r="PQ222" s="97"/>
      <c r="PR222" s="97"/>
      <c r="PS222" s="97"/>
      <c r="PT222" s="97"/>
      <c r="PU222" s="97"/>
      <c r="PV222" s="97"/>
      <c r="PW222" s="97"/>
      <c r="PX222" s="97"/>
      <c r="PY222" s="97"/>
      <c r="PZ222" s="97"/>
      <c r="QA222" s="97"/>
      <c r="QB222" s="97"/>
      <c r="QC222" s="97"/>
      <c r="QD222" s="97"/>
      <c r="QE222" s="97"/>
      <c r="QF222" s="97"/>
      <c r="QG222" s="97"/>
      <c r="QH222" s="97"/>
      <c r="QI222" s="97"/>
      <c r="QJ222" s="97"/>
      <c r="QK222" s="97"/>
      <c r="QL222" s="97"/>
      <c r="QM222" s="97"/>
      <c r="QN222" s="97"/>
      <c r="QO222" s="97"/>
      <c r="QP222" s="97"/>
      <c r="QQ222" s="97"/>
      <c r="QR222" s="97"/>
      <c r="QS222" s="97"/>
      <c r="QT222" s="97"/>
      <c r="QU222" s="97"/>
      <c r="QV222" s="97"/>
      <c r="QW222" s="97"/>
      <c r="QX222" s="97"/>
      <c r="QY222" s="97"/>
      <c r="QZ222" s="97"/>
      <c r="RA222" s="97"/>
      <c r="RB222" s="97"/>
      <c r="RC222" s="97"/>
      <c r="RD222" s="97"/>
      <c r="RE222" s="97"/>
      <c r="RF222" s="97"/>
      <c r="RG222" s="97"/>
      <c r="RH222" s="97"/>
      <c r="RI222" s="97"/>
      <c r="RJ222" s="97"/>
      <c r="RK222" s="97"/>
      <c r="RL222" s="97"/>
      <c r="RM222" s="97"/>
      <c r="RN222" s="97"/>
      <c r="RO222" s="97"/>
      <c r="RP222" s="97"/>
      <c r="RQ222" s="97"/>
      <c r="RR222" s="97"/>
      <c r="RS222" s="97"/>
      <c r="RT222" s="97"/>
      <c r="RU222" s="97"/>
      <c r="RV222" s="97"/>
      <c r="RW222" s="97"/>
      <c r="RX222" s="97"/>
      <c r="RY222" s="97"/>
      <c r="RZ222" s="97"/>
      <c r="SA222" s="97"/>
      <c r="SB222" s="97"/>
      <c r="SC222" s="97"/>
      <c r="SD222" s="97"/>
      <c r="SE222" s="97"/>
      <c r="SF222" s="97"/>
      <c r="SG222" s="97"/>
      <c r="SH222" s="97"/>
      <c r="SI222" s="97"/>
      <c r="SJ222" s="97"/>
      <c r="SK222" s="97"/>
      <c r="SL222" s="97"/>
      <c r="SM222" s="97"/>
      <c r="SN222" s="97"/>
      <c r="SO222" s="97"/>
      <c r="SP222" s="97"/>
      <c r="SQ222" s="97"/>
      <c r="SR222" s="97"/>
      <c r="SS222" s="97"/>
      <c r="ST222" s="97"/>
      <c r="SU222" s="97"/>
      <c r="SV222" s="97"/>
      <c r="SW222" s="97"/>
      <c r="SX222" s="97"/>
      <c r="SY222" s="97"/>
      <c r="SZ222" s="97"/>
      <c r="TA222" s="97"/>
      <c r="TB222" s="97"/>
    </row>
    <row r="223" spans="1:522" s="1" customFormat="1" ht="18" customHeight="1" x14ac:dyDescent="0.2">
      <c r="A223" s="12"/>
      <c r="B223" s="11" t="s">
        <v>376</v>
      </c>
      <c r="C223" s="1">
        <v>12171</v>
      </c>
      <c r="E223" s="4" t="s">
        <v>375</v>
      </c>
      <c r="F223" s="1">
        <v>441</v>
      </c>
      <c r="G223" s="9" t="s">
        <v>98</v>
      </c>
      <c r="H223" s="4" t="s">
        <v>49</v>
      </c>
      <c r="I223" s="1">
        <f t="shared" si="33"/>
        <v>0</v>
      </c>
      <c r="J223" s="12">
        <f>Tabuľka3[[#This Row],[Stĺpec9]]</f>
        <v>0</v>
      </c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  <c r="DH223" s="97"/>
      <c r="DI223" s="97"/>
      <c r="DJ223" s="97"/>
      <c r="DK223" s="97"/>
      <c r="DL223" s="97"/>
      <c r="DM223" s="97"/>
      <c r="DN223" s="97"/>
      <c r="DO223" s="97"/>
      <c r="DP223" s="97"/>
      <c r="DQ223" s="97"/>
      <c r="DR223" s="97"/>
      <c r="DS223" s="97"/>
      <c r="DT223" s="97"/>
      <c r="DU223" s="97"/>
      <c r="DV223" s="97"/>
      <c r="DW223" s="97"/>
      <c r="DX223" s="97"/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97"/>
      <c r="EK223" s="97"/>
      <c r="EL223" s="97"/>
      <c r="EM223" s="97"/>
      <c r="EN223" s="97"/>
      <c r="EO223" s="97"/>
      <c r="EP223" s="97"/>
      <c r="EQ223" s="97"/>
      <c r="ER223" s="97"/>
      <c r="ES223" s="97"/>
      <c r="ET223" s="97"/>
      <c r="EU223" s="97"/>
      <c r="EV223" s="97"/>
      <c r="EW223" s="97"/>
      <c r="EX223" s="97"/>
      <c r="EY223" s="97"/>
      <c r="EZ223" s="97"/>
      <c r="FA223" s="97"/>
      <c r="FB223" s="97"/>
      <c r="FC223" s="97"/>
      <c r="FD223" s="97"/>
      <c r="FE223" s="97"/>
      <c r="FF223" s="97"/>
      <c r="FG223" s="97"/>
      <c r="FH223" s="97"/>
      <c r="FI223" s="97"/>
      <c r="FJ223" s="97"/>
      <c r="FK223" s="97"/>
      <c r="FL223" s="97"/>
      <c r="FM223" s="97"/>
      <c r="FN223" s="97"/>
      <c r="FO223" s="97"/>
      <c r="FP223" s="97"/>
      <c r="FQ223" s="97"/>
      <c r="FR223" s="97"/>
      <c r="FS223" s="97"/>
      <c r="FT223" s="97"/>
      <c r="FU223" s="97"/>
      <c r="FV223" s="97"/>
      <c r="FW223" s="97"/>
      <c r="FX223" s="97"/>
      <c r="FY223" s="97"/>
      <c r="FZ223" s="97"/>
      <c r="GA223" s="97"/>
      <c r="GB223" s="97"/>
      <c r="GC223" s="97"/>
      <c r="GD223" s="97"/>
      <c r="GE223" s="97"/>
      <c r="GF223" s="97"/>
      <c r="GG223" s="97"/>
      <c r="GH223" s="97"/>
      <c r="GI223" s="97"/>
      <c r="GJ223" s="97"/>
      <c r="GK223" s="97"/>
      <c r="GL223" s="97"/>
      <c r="GM223" s="97"/>
      <c r="GN223" s="97"/>
      <c r="GO223" s="97"/>
      <c r="GP223" s="97"/>
      <c r="GQ223" s="97"/>
      <c r="GR223" s="97"/>
      <c r="GS223" s="97"/>
      <c r="GT223" s="97"/>
      <c r="GU223" s="97"/>
      <c r="GV223" s="97"/>
      <c r="GW223" s="97"/>
      <c r="GX223" s="97"/>
      <c r="GY223" s="97"/>
      <c r="GZ223" s="97"/>
      <c r="HA223" s="97"/>
      <c r="HB223" s="97"/>
      <c r="HC223" s="97"/>
      <c r="HD223" s="97"/>
      <c r="HE223" s="97"/>
      <c r="HF223" s="97"/>
      <c r="HG223" s="97"/>
      <c r="HH223" s="97"/>
      <c r="HI223" s="97"/>
      <c r="HJ223" s="97"/>
      <c r="HK223" s="97"/>
      <c r="HL223" s="97"/>
      <c r="HM223" s="97"/>
      <c r="HN223" s="97"/>
      <c r="HO223" s="97"/>
      <c r="HP223" s="97"/>
      <c r="HQ223" s="97"/>
      <c r="HR223" s="97"/>
      <c r="HS223" s="97"/>
      <c r="HT223" s="97"/>
      <c r="HU223" s="97"/>
      <c r="HV223" s="97"/>
      <c r="HW223" s="97"/>
      <c r="HX223" s="97"/>
      <c r="HY223" s="97"/>
      <c r="HZ223" s="97"/>
      <c r="IA223" s="97"/>
      <c r="IB223" s="97"/>
      <c r="IC223" s="97"/>
      <c r="ID223" s="97"/>
      <c r="IE223" s="97"/>
      <c r="IF223" s="97"/>
      <c r="IG223" s="97"/>
      <c r="IH223" s="97"/>
      <c r="II223" s="97"/>
      <c r="IJ223" s="97"/>
      <c r="IK223" s="97"/>
      <c r="IL223" s="97"/>
      <c r="IM223" s="97"/>
      <c r="IN223" s="97"/>
      <c r="IO223" s="97"/>
      <c r="IP223" s="97"/>
      <c r="IQ223" s="97"/>
      <c r="IR223" s="97"/>
      <c r="IS223" s="97"/>
      <c r="IT223" s="97"/>
      <c r="IU223" s="97"/>
      <c r="IV223" s="97"/>
      <c r="IW223" s="97"/>
      <c r="IX223" s="97"/>
      <c r="IY223" s="97"/>
      <c r="IZ223" s="97"/>
      <c r="JA223" s="97"/>
      <c r="JB223" s="97"/>
      <c r="JC223" s="97"/>
      <c r="JD223" s="97"/>
      <c r="JE223" s="97"/>
      <c r="JF223" s="97"/>
      <c r="JG223" s="97"/>
      <c r="JH223" s="97"/>
      <c r="JI223" s="97"/>
      <c r="JJ223" s="97"/>
      <c r="JK223" s="97"/>
      <c r="JL223" s="97"/>
      <c r="JM223" s="97"/>
      <c r="JN223" s="97"/>
      <c r="JO223" s="97"/>
      <c r="JP223" s="97"/>
      <c r="JQ223" s="97"/>
      <c r="JR223" s="97"/>
      <c r="JS223" s="97"/>
      <c r="JT223" s="97"/>
      <c r="JU223" s="97"/>
      <c r="JV223" s="97"/>
      <c r="JW223" s="97"/>
      <c r="JX223" s="97"/>
      <c r="JY223" s="97"/>
      <c r="JZ223" s="97"/>
      <c r="KA223" s="97"/>
      <c r="KB223" s="97"/>
      <c r="KC223" s="97"/>
      <c r="KD223" s="97"/>
      <c r="KE223" s="97"/>
      <c r="KF223" s="97"/>
      <c r="KG223" s="97"/>
      <c r="KH223" s="97"/>
      <c r="KI223" s="97"/>
      <c r="KJ223" s="97"/>
      <c r="KK223" s="97"/>
      <c r="KL223" s="97"/>
      <c r="KM223" s="97"/>
      <c r="KN223" s="97"/>
      <c r="KO223" s="97"/>
      <c r="KP223" s="97"/>
      <c r="KQ223" s="97"/>
      <c r="KR223" s="97"/>
      <c r="KS223" s="97"/>
      <c r="KT223" s="97"/>
      <c r="KU223" s="97"/>
      <c r="KV223" s="97"/>
      <c r="KW223" s="97"/>
      <c r="KX223" s="97"/>
      <c r="KY223" s="97"/>
      <c r="KZ223" s="97"/>
      <c r="LA223" s="97"/>
      <c r="LB223" s="97"/>
      <c r="LC223" s="97"/>
      <c r="LD223" s="97"/>
      <c r="LE223" s="97"/>
      <c r="LF223" s="97"/>
      <c r="LG223" s="97"/>
      <c r="LH223" s="97"/>
      <c r="LI223" s="97"/>
      <c r="LJ223" s="97"/>
      <c r="LK223" s="97"/>
      <c r="LL223" s="97"/>
      <c r="LM223" s="97"/>
      <c r="LN223" s="97"/>
      <c r="LO223" s="97"/>
      <c r="LP223" s="97"/>
      <c r="LQ223" s="97"/>
      <c r="LR223" s="97"/>
      <c r="LS223" s="97"/>
      <c r="LT223" s="97"/>
      <c r="LU223" s="97"/>
      <c r="LV223" s="97"/>
      <c r="LW223" s="97"/>
      <c r="LX223" s="97"/>
      <c r="LY223" s="97"/>
      <c r="LZ223" s="97"/>
      <c r="MA223" s="97"/>
      <c r="MB223" s="97"/>
      <c r="MC223" s="97"/>
      <c r="MD223" s="97"/>
      <c r="ME223" s="97"/>
      <c r="MF223" s="97"/>
      <c r="MG223" s="97"/>
      <c r="MH223" s="97"/>
      <c r="MI223" s="97"/>
      <c r="MJ223" s="97"/>
      <c r="MK223" s="97"/>
      <c r="ML223" s="97"/>
      <c r="MM223" s="97"/>
      <c r="MN223" s="97"/>
      <c r="MO223" s="97"/>
      <c r="MP223" s="97"/>
      <c r="MQ223" s="97"/>
      <c r="MR223" s="97"/>
      <c r="MS223" s="97"/>
      <c r="MT223" s="97"/>
      <c r="MU223" s="97"/>
      <c r="MV223" s="97"/>
      <c r="MW223" s="97"/>
      <c r="MX223" s="97"/>
      <c r="MY223" s="97"/>
      <c r="MZ223" s="97"/>
      <c r="NA223" s="97"/>
      <c r="NB223" s="97"/>
      <c r="NC223" s="97"/>
      <c r="ND223" s="97"/>
      <c r="NE223" s="97"/>
      <c r="NF223" s="97"/>
      <c r="NG223" s="97"/>
      <c r="NH223" s="97"/>
      <c r="NI223" s="97"/>
      <c r="NJ223" s="97"/>
      <c r="NK223" s="97"/>
      <c r="NL223" s="97"/>
      <c r="NM223" s="97"/>
      <c r="NN223" s="97"/>
      <c r="NO223" s="97"/>
      <c r="NP223" s="97"/>
      <c r="NQ223" s="97"/>
      <c r="NR223" s="97"/>
      <c r="NS223" s="97"/>
      <c r="NT223" s="97"/>
      <c r="NU223" s="97"/>
      <c r="NV223" s="97"/>
      <c r="NW223" s="97"/>
      <c r="NX223" s="97"/>
      <c r="NY223" s="97"/>
      <c r="NZ223" s="97"/>
      <c r="OA223" s="97"/>
      <c r="OB223" s="97"/>
      <c r="OC223" s="97"/>
      <c r="OD223" s="97"/>
      <c r="OE223" s="97"/>
      <c r="OF223" s="97"/>
      <c r="OG223" s="97"/>
      <c r="OH223" s="97"/>
      <c r="OI223" s="97"/>
      <c r="OJ223" s="97"/>
      <c r="OK223" s="97"/>
      <c r="OL223" s="97"/>
      <c r="OM223" s="97"/>
      <c r="ON223" s="97"/>
      <c r="OO223" s="97"/>
      <c r="OP223" s="97"/>
      <c r="OQ223" s="97"/>
      <c r="OR223" s="97"/>
      <c r="OS223" s="97"/>
      <c r="OT223" s="97"/>
      <c r="OU223" s="97"/>
      <c r="OV223" s="97"/>
      <c r="OW223" s="97"/>
      <c r="OX223" s="97"/>
      <c r="OY223" s="97"/>
      <c r="OZ223" s="97"/>
      <c r="PA223" s="97"/>
      <c r="PB223" s="97"/>
      <c r="PC223" s="97"/>
      <c r="PD223" s="97"/>
      <c r="PE223" s="97"/>
      <c r="PF223" s="97"/>
      <c r="PG223" s="97"/>
      <c r="PH223" s="97"/>
      <c r="PI223" s="97"/>
      <c r="PJ223" s="97"/>
      <c r="PK223" s="97"/>
      <c r="PL223" s="97"/>
      <c r="PM223" s="97"/>
      <c r="PN223" s="97"/>
      <c r="PO223" s="97"/>
      <c r="PP223" s="97"/>
      <c r="PQ223" s="97"/>
      <c r="PR223" s="97"/>
      <c r="PS223" s="97"/>
      <c r="PT223" s="97"/>
      <c r="PU223" s="97"/>
      <c r="PV223" s="97"/>
      <c r="PW223" s="97"/>
      <c r="PX223" s="97"/>
      <c r="PY223" s="97"/>
      <c r="PZ223" s="97"/>
      <c r="QA223" s="97"/>
      <c r="QB223" s="97"/>
      <c r="QC223" s="97"/>
      <c r="QD223" s="97"/>
      <c r="QE223" s="97"/>
      <c r="QF223" s="97"/>
      <c r="QG223" s="97"/>
      <c r="QH223" s="97"/>
      <c r="QI223" s="97"/>
      <c r="QJ223" s="97"/>
      <c r="QK223" s="97"/>
      <c r="QL223" s="97"/>
      <c r="QM223" s="97"/>
      <c r="QN223" s="97"/>
      <c r="QO223" s="97"/>
      <c r="QP223" s="97"/>
      <c r="QQ223" s="97"/>
      <c r="QR223" s="97"/>
      <c r="QS223" s="97"/>
      <c r="QT223" s="97"/>
      <c r="QU223" s="97"/>
      <c r="QV223" s="97"/>
      <c r="QW223" s="97"/>
      <c r="QX223" s="97"/>
      <c r="QY223" s="97"/>
      <c r="QZ223" s="97"/>
      <c r="RA223" s="97"/>
      <c r="RB223" s="97"/>
      <c r="RC223" s="97"/>
      <c r="RD223" s="97"/>
      <c r="RE223" s="97"/>
      <c r="RF223" s="97"/>
      <c r="RG223" s="97"/>
      <c r="RH223" s="97"/>
      <c r="RI223" s="97"/>
      <c r="RJ223" s="97"/>
      <c r="RK223" s="97"/>
      <c r="RL223" s="97"/>
      <c r="RM223" s="97"/>
      <c r="RN223" s="97"/>
      <c r="RO223" s="97"/>
      <c r="RP223" s="97"/>
      <c r="RQ223" s="97"/>
      <c r="RR223" s="97"/>
      <c r="RS223" s="97"/>
      <c r="RT223" s="97"/>
      <c r="RU223" s="97"/>
      <c r="RV223" s="97"/>
      <c r="RW223" s="97"/>
      <c r="RX223" s="97"/>
      <c r="RY223" s="97"/>
      <c r="RZ223" s="97"/>
      <c r="SA223" s="97"/>
      <c r="SB223" s="97"/>
      <c r="SC223" s="97"/>
      <c r="SD223" s="97"/>
      <c r="SE223" s="97"/>
      <c r="SF223" s="97"/>
      <c r="SG223" s="97"/>
      <c r="SH223" s="97"/>
      <c r="SI223" s="97"/>
      <c r="SJ223" s="97"/>
      <c r="SK223" s="97"/>
      <c r="SL223" s="97"/>
      <c r="SM223" s="97"/>
      <c r="SN223" s="97"/>
      <c r="SO223" s="97"/>
      <c r="SP223" s="97"/>
      <c r="SQ223" s="97"/>
      <c r="SR223" s="97"/>
      <c r="SS223" s="97"/>
      <c r="ST223" s="97"/>
      <c r="SU223" s="97"/>
      <c r="SV223" s="97"/>
      <c r="SW223" s="97"/>
      <c r="SX223" s="97"/>
      <c r="SY223" s="97"/>
      <c r="SZ223" s="97"/>
      <c r="TA223" s="97"/>
      <c r="TB223" s="97"/>
    </row>
    <row r="224" spans="1:522" s="1" customFormat="1" ht="18" customHeight="1" x14ac:dyDescent="0.2">
      <c r="A224" s="12"/>
      <c r="B224" s="11" t="s">
        <v>507</v>
      </c>
      <c r="C224" s="1">
        <v>7895</v>
      </c>
      <c r="E224" s="4" t="s">
        <v>443</v>
      </c>
      <c r="F224" s="1">
        <v>9666</v>
      </c>
      <c r="G224" s="9" t="s">
        <v>101</v>
      </c>
      <c r="H224" s="4" t="s">
        <v>427</v>
      </c>
      <c r="I224" s="1">
        <f t="shared" si="33"/>
        <v>0</v>
      </c>
      <c r="J224" s="12">
        <f>Tabuľka3[[#This Row],[Stĺpec9]]</f>
        <v>0</v>
      </c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97"/>
      <c r="EK224" s="97"/>
      <c r="EL224" s="97"/>
      <c r="EM224" s="97"/>
      <c r="EN224" s="97"/>
      <c r="EO224" s="97"/>
      <c r="EP224" s="97"/>
      <c r="EQ224" s="97"/>
      <c r="ER224" s="97"/>
      <c r="ES224" s="97"/>
      <c r="ET224" s="97"/>
      <c r="EU224" s="97"/>
      <c r="EV224" s="97"/>
      <c r="EW224" s="97"/>
      <c r="EX224" s="97"/>
      <c r="EY224" s="97"/>
      <c r="EZ224" s="97"/>
      <c r="FA224" s="97"/>
      <c r="FB224" s="97"/>
      <c r="FC224" s="97"/>
      <c r="FD224" s="97"/>
      <c r="FE224" s="97"/>
      <c r="FF224" s="97"/>
      <c r="FG224" s="97"/>
      <c r="FH224" s="97"/>
      <c r="FI224" s="97"/>
      <c r="FJ224" s="97"/>
      <c r="FK224" s="97"/>
      <c r="FL224" s="97"/>
      <c r="FM224" s="97"/>
      <c r="FN224" s="97"/>
      <c r="FO224" s="97"/>
      <c r="FP224" s="97"/>
      <c r="FQ224" s="97"/>
      <c r="FR224" s="97"/>
      <c r="FS224" s="97"/>
      <c r="FT224" s="97"/>
      <c r="FU224" s="97"/>
      <c r="FV224" s="97"/>
      <c r="FW224" s="97"/>
      <c r="FX224" s="97"/>
      <c r="FY224" s="97"/>
      <c r="FZ224" s="97"/>
      <c r="GA224" s="97"/>
      <c r="GB224" s="97"/>
      <c r="GC224" s="97"/>
      <c r="GD224" s="97"/>
      <c r="GE224" s="97"/>
      <c r="GF224" s="97"/>
      <c r="GG224" s="97"/>
      <c r="GH224" s="97"/>
      <c r="GI224" s="97"/>
      <c r="GJ224" s="97"/>
      <c r="GK224" s="97"/>
      <c r="GL224" s="97"/>
      <c r="GM224" s="97"/>
      <c r="GN224" s="97"/>
      <c r="GO224" s="97"/>
      <c r="GP224" s="97"/>
      <c r="GQ224" s="97"/>
      <c r="GR224" s="97"/>
      <c r="GS224" s="97"/>
      <c r="GT224" s="97"/>
      <c r="GU224" s="97"/>
      <c r="GV224" s="97"/>
      <c r="GW224" s="97"/>
      <c r="GX224" s="97"/>
      <c r="GY224" s="97"/>
      <c r="GZ224" s="97"/>
      <c r="HA224" s="97"/>
      <c r="HB224" s="97"/>
      <c r="HC224" s="97"/>
      <c r="HD224" s="97"/>
      <c r="HE224" s="97"/>
      <c r="HF224" s="97"/>
      <c r="HG224" s="97"/>
      <c r="HH224" s="97"/>
      <c r="HI224" s="97"/>
      <c r="HJ224" s="97"/>
      <c r="HK224" s="97"/>
      <c r="HL224" s="97"/>
      <c r="HM224" s="97"/>
      <c r="HN224" s="97"/>
      <c r="HO224" s="97"/>
      <c r="HP224" s="97"/>
      <c r="HQ224" s="97"/>
      <c r="HR224" s="97"/>
      <c r="HS224" s="97"/>
      <c r="HT224" s="97"/>
      <c r="HU224" s="97"/>
      <c r="HV224" s="97"/>
      <c r="HW224" s="97"/>
      <c r="HX224" s="97"/>
      <c r="HY224" s="97"/>
      <c r="HZ224" s="97"/>
      <c r="IA224" s="97"/>
      <c r="IB224" s="97"/>
      <c r="IC224" s="97"/>
      <c r="ID224" s="97"/>
      <c r="IE224" s="97"/>
      <c r="IF224" s="97"/>
      <c r="IG224" s="97"/>
      <c r="IH224" s="97"/>
      <c r="II224" s="97"/>
      <c r="IJ224" s="97"/>
      <c r="IK224" s="97"/>
      <c r="IL224" s="97"/>
      <c r="IM224" s="97"/>
      <c r="IN224" s="97"/>
      <c r="IO224" s="97"/>
      <c r="IP224" s="97"/>
      <c r="IQ224" s="97"/>
      <c r="IR224" s="97"/>
      <c r="IS224" s="97"/>
      <c r="IT224" s="97"/>
      <c r="IU224" s="97"/>
      <c r="IV224" s="97"/>
      <c r="IW224" s="97"/>
      <c r="IX224" s="97"/>
      <c r="IY224" s="97"/>
      <c r="IZ224" s="97"/>
      <c r="JA224" s="97"/>
      <c r="JB224" s="97"/>
      <c r="JC224" s="97"/>
      <c r="JD224" s="97"/>
      <c r="JE224" s="97"/>
      <c r="JF224" s="97"/>
      <c r="JG224" s="97"/>
      <c r="JH224" s="97"/>
      <c r="JI224" s="97"/>
      <c r="JJ224" s="97"/>
      <c r="JK224" s="97"/>
      <c r="JL224" s="97"/>
      <c r="JM224" s="97"/>
      <c r="JN224" s="97"/>
      <c r="JO224" s="97"/>
      <c r="JP224" s="97"/>
      <c r="JQ224" s="97"/>
      <c r="JR224" s="97"/>
      <c r="JS224" s="97"/>
      <c r="JT224" s="97"/>
      <c r="JU224" s="97"/>
      <c r="JV224" s="97"/>
      <c r="JW224" s="97"/>
      <c r="JX224" s="97"/>
      <c r="JY224" s="97"/>
      <c r="JZ224" s="97"/>
      <c r="KA224" s="97"/>
      <c r="KB224" s="97"/>
      <c r="KC224" s="97"/>
      <c r="KD224" s="97"/>
      <c r="KE224" s="97"/>
      <c r="KF224" s="97"/>
      <c r="KG224" s="97"/>
      <c r="KH224" s="97"/>
      <c r="KI224" s="97"/>
      <c r="KJ224" s="97"/>
      <c r="KK224" s="97"/>
      <c r="KL224" s="97"/>
      <c r="KM224" s="97"/>
      <c r="KN224" s="97"/>
      <c r="KO224" s="97"/>
      <c r="KP224" s="97"/>
      <c r="KQ224" s="97"/>
      <c r="KR224" s="97"/>
      <c r="KS224" s="97"/>
      <c r="KT224" s="97"/>
      <c r="KU224" s="97"/>
      <c r="KV224" s="97"/>
      <c r="KW224" s="97"/>
      <c r="KX224" s="97"/>
      <c r="KY224" s="97"/>
      <c r="KZ224" s="97"/>
      <c r="LA224" s="97"/>
      <c r="LB224" s="97"/>
      <c r="LC224" s="97"/>
      <c r="LD224" s="97"/>
      <c r="LE224" s="97"/>
      <c r="LF224" s="97"/>
      <c r="LG224" s="97"/>
      <c r="LH224" s="97"/>
      <c r="LI224" s="97"/>
      <c r="LJ224" s="97"/>
      <c r="LK224" s="97"/>
      <c r="LL224" s="97"/>
      <c r="LM224" s="97"/>
      <c r="LN224" s="97"/>
      <c r="LO224" s="97"/>
      <c r="LP224" s="97"/>
      <c r="LQ224" s="97"/>
      <c r="LR224" s="97"/>
      <c r="LS224" s="97"/>
      <c r="LT224" s="97"/>
      <c r="LU224" s="97"/>
      <c r="LV224" s="97"/>
      <c r="LW224" s="97"/>
      <c r="LX224" s="97"/>
      <c r="LY224" s="97"/>
      <c r="LZ224" s="97"/>
      <c r="MA224" s="97"/>
      <c r="MB224" s="97"/>
      <c r="MC224" s="97"/>
      <c r="MD224" s="97"/>
      <c r="ME224" s="97"/>
      <c r="MF224" s="97"/>
      <c r="MG224" s="97"/>
      <c r="MH224" s="97"/>
      <c r="MI224" s="97"/>
      <c r="MJ224" s="97"/>
      <c r="MK224" s="97"/>
      <c r="ML224" s="97"/>
      <c r="MM224" s="97"/>
      <c r="MN224" s="97"/>
      <c r="MO224" s="97"/>
      <c r="MP224" s="97"/>
      <c r="MQ224" s="97"/>
      <c r="MR224" s="97"/>
      <c r="MS224" s="97"/>
      <c r="MT224" s="97"/>
      <c r="MU224" s="97"/>
      <c r="MV224" s="97"/>
      <c r="MW224" s="97"/>
      <c r="MX224" s="97"/>
      <c r="MY224" s="97"/>
      <c r="MZ224" s="97"/>
      <c r="NA224" s="97"/>
      <c r="NB224" s="97"/>
      <c r="NC224" s="97"/>
      <c r="ND224" s="97"/>
      <c r="NE224" s="97"/>
      <c r="NF224" s="97"/>
      <c r="NG224" s="97"/>
      <c r="NH224" s="97"/>
      <c r="NI224" s="97"/>
      <c r="NJ224" s="97"/>
      <c r="NK224" s="97"/>
      <c r="NL224" s="97"/>
      <c r="NM224" s="97"/>
      <c r="NN224" s="97"/>
      <c r="NO224" s="97"/>
      <c r="NP224" s="97"/>
      <c r="NQ224" s="97"/>
      <c r="NR224" s="97"/>
      <c r="NS224" s="97"/>
      <c r="NT224" s="97"/>
      <c r="NU224" s="97"/>
      <c r="NV224" s="97"/>
      <c r="NW224" s="97"/>
      <c r="NX224" s="97"/>
      <c r="NY224" s="97"/>
      <c r="NZ224" s="97"/>
      <c r="OA224" s="97"/>
      <c r="OB224" s="97"/>
      <c r="OC224" s="97"/>
      <c r="OD224" s="97"/>
      <c r="OE224" s="97"/>
      <c r="OF224" s="97"/>
      <c r="OG224" s="97"/>
      <c r="OH224" s="97"/>
      <c r="OI224" s="97"/>
      <c r="OJ224" s="97"/>
      <c r="OK224" s="97"/>
      <c r="OL224" s="97"/>
      <c r="OM224" s="97"/>
      <c r="ON224" s="97"/>
      <c r="OO224" s="97"/>
      <c r="OP224" s="97"/>
      <c r="OQ224" s="97"/>
      <c r="OR224" s="97"/>
      <c r="OS224" s="97"/>
      <c r="OT224" s="97"/>
      <c r="OU224" s="97"/>
      <c r="OV224" s="97"/>
      <c r="OW224" s="97"/>
      <c r="OX224" s="97"/>
      <c r="OY224" s="97"/>
      <c r="OZ224" s="97"/>
      <c r="PA224" s="97"/>
      <c r="PB224" s="97"/>
      <c r="PC224" s="97"/>
      <c r="PD224" s="97"/>
      <c r="PE224" s="97"/>
      <c r="PF224" s="97"/>
      <c r="PG224" s="97"/>
      <c r="PH224" s="97"/>
      <c r="PI224" s="97"/>
      <c r="PJ224" s="97"/>
      <c r="PK224" s="97"/>
      <c r="PL224" s="97"/>
      <c r="PM224" s="97"/>
      <c r="PN224" s="97"/>
      <c r="PO224" s="97"/>
      <c r="PP224" s="97"/>
      <c r="PQ224" s="97"/>
      <c r="PR224" s="97"/>
      <c r="PS224" s="97"/>
      <c r="PT224" s="97"/>
      <c r="PU224" s="97"/>
      <c r="PV224" s="97"/>
      <c r="PW224" s="97"/>
      <c r="PX224" s="97"/>
      <c r="PY224" s="97"/>
      <c r="PZ224" s="97"/>
      <c r="QA224" s="97"/>
      <c r="QB224" s="97"/>
      <c r="QC224" s="97"/>
      <c r="QD224" s="97"/>
      <c r="QE224" s="97"/>
      <c r="QF224" s="97"/>
      <c r="QG224" s="97"/>
      <c r="QH224" s="97"/>
      <c r="QI224" s="97"/>
      <c r="QJ224" s="97"/>
      <c r="QK224" s="97"/>
      <c r="QL224" s="97"/>
      <c r="QM224" s="97"/>
      <c r="QN224" s="97"/>
      <c r="QO224" s="97"/>
      <c r="QP224" s="97"/>
      <c r="QQ224" s="97"/>
      <c r="QR224" s="97"/>
      <c r="QS224" s="97"/>
      <c r="QT224" s="97"/>
      <c r="QU224" s="97"/>
      <c r="QV224" s="97"/>
      <c r="QW224" s="97"/>
      <c r="QX224" s="97"/>
      <c r="QY224" s="97"/>
      <c r="QZ224" s="97"/>
      <c r="RA224" s="97"/>
      <c r="RB224" s="97"/>
      <c r="RC224" s="97"/>
      <c r="RD224" s="97"/>
      <c r="RE224" s="97"/>
      <c r="RF224" s="97"/>
      <c r="RG224" s="97"/>
      <c r="RH224" s="97"/>
      <c r="RI224" s="97"/>
      <c r="RJ224" s="97"/>
      <c r="RK224" s="97"/>
      <c r="RL224" s="97"/>
      <c r="RM224" s="97"/>
      <c r="RN224" s="97"/>
      <c r="RO224" s="97"/>
      <c r="RP224" s="97"/>
      <c r="RQ224" s="97"/>
      <c r="RR224" s="97"/>
      <c r="RS224" s="97"/>
      <c r="RT224" s="97"/>
      <c r="RU224" s="97"/>
      <c r="RV224" s="97"/>
      <c r="RW224" s="97"/>
      <c r="RX224" s="97"/>
      <c r="RY224" s="97"/>
      <c r="RZ224" s="97"/>
      <c r="SA224" s="97"/>
      <c r="SB224" s="97"/>
      <c r="SC224" s="97"/>
      <c r="SD224" s="97"/>
      <c r="SE224" s="97"/>
      <c r="SF224" s="97"/>
      <c r="SG224" s="97"/>
      <c r="SH224" s="97"/>
      <c r="SI224" s="97"/>
      <c r="SJ224" s="97"/>
      <c r="SK224" s="97"/>
      <c r="SL224" s="97"/>
      <c r="SM224" s="97"/>
      <c r="SN224" s="97"/>
      <c r="SO224" s="97"/>
      <c r="SP224" s="97"/>
      <c r="SQ224" s="97"/>
      <c r="SR224" s="97"/>
      <c r="SS224" s="97"/>
      <c r="ST224" s="97"/>
      <c r="SU224" s="97"/>
      <c r="SV224" s="97"/>
      <c r="SW224" s="97"/>
      <c r="SX224" s="97"/>
      <c r="SY224" s="97"/>
      <c r="SZ224" s="97"/>
      <c r="TA224" s="97"/>
      <c r="TB224" s="97"/>
    </row>
    <row r="225" spans="1:522" s="1" customFormat="1" ht="18" customHeight="1" x14ac:dyDescent="0.2">
      <c r="A225" s="12"/>
      <c r="B225" s="11" t="s">
        <v>359</v>
      </c>
      <c r="C225" s="1">
        <v>12629</v>
      </c>
      <c r="E225" s="4" t="s">
        <v>209</v>
      </c>
      <c r="F225" s="1">
        <v>9398</v>
      </c>
      <c r="G225" s="9" t="s">
        <v>101</v>
      </c>
      <c r="H225" s="4" t="s">
        <v>52</v>
      </c>
      <c r="I225" s="1">
        <f t="shared" si="32"/>
        <v>0</v>
      </c>
      <c r="J225" s="12">
        <f>Tabuľka3[[#This Row],[Stĺpec9]]</f>
        <v>0</v>
      </c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  <c r="DA225" s="97"/>
      <c r="DB225" s="97"/>
      <c r="DC225" s="97"/>
      <c r="DD225" s="97"/>
      <c r="DE225" s="97"/>
      <c r="DF225" s="97"/>
      <c r="DG225" s="97"/>
      <c r="DH225" s="97"/>
      <c r="DI225" s="97"/>
      <c r="DJ225" s="97"/>
      <c r="DK225" s="97"/>
      <c r="DL225" s="97"/>
      <c r="DM225" s="97"/>
      <c r="DN225" s="97"/>
      <c r="DO225" s="97"/>
      <c r="DP225" s="97"/>
      <c r="DQ225" s="97"/>
      <c r="DR225" s="97"/>
      <c r="DS225" s="97"/>
      <c r="DT225" s="97"/>
      <c r="DU225" s="97"/>
      <c r="DV225" s="97"/>
      <c r="DW225" s="97"/>
      <c r="DX225" s="97"/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97"/>
      <c r="EK225" s="97"/>
      <c r="EL225" s="97"/>
      <c r="EM225" s="97"/>
      <c r="EN225" s="97"/>
      <c r="EO225" s="97"/>
      <c r="EP225" s="97"/>
      <c r="EQ225" s="97"/>
      <c r="ER225" s="97"/>
      <c r="ES225" s="97"/>
      <c r="ET225" s="97"/>
      <c r="EU225" s="97"/>
      <c r="EV225" s="97"/>
      <c r="EW225" s="97"/>
      <c r="EX225" s="97"/>
      <c r="EY225" s="97"/>
      <c r="EZ225" s="97"/>
      <c r="FA225" s="97"/>
      <c r="FB225" s="97"/>
      <c r="FC225" s="97"/>
      <c r="FD225" s="97"/>
      <c r="FE225" s="97"/>
      <c r="FF225" s="97"/>
      <c r="FG225" s="97"/>
      <c r="FH225" s="97"/>
      <c r="FI225" s="97"/>
      <c r="FJ225" s="97"/>
      <c r="FK225" s="97"/>
      <c r="FL225" s="97"/>
      <c r="FM225" s="97"/>
      <c r="FN225" s="97"/>
      <c r="FO225" s="97"/>
      <c r="FP225" s="97"/>
      <c r="FQ225" s="97"/>
      <c r="FR225" s="97"/>
      <c r="FS225" s="97"/>
      <c r="FT225" s="97"/>
      <c r="FU225" s="97"/>
      <c r="FV225" s="97"/>
      <c r="FW225" s="97"/>
      <c r="FX225" s="97"/>
      <c r="FY225" s="97"/>
      <c r="FZ225" s="97"/>
      <c r="GA225" s="97"/>
      <c r="GB225" s="97"/>
      <c r="GC225" s="97"/>
      <c r="GD225" s="97"/>
      <c r="GE225" s="97"/>
      <c r="GF225" s="97"/>
      <c r="GG225" s="97"/>
      <c r="GH225" s="97"/>
      <c r="GI225" s="97"/>
      <c r="GJ225" s="97"/>
      <c r="GK225" s="97"/>
      <c r="GL225" s="97"/>
      <c r="GM225" s="97"/>
      <c r="GN225" s="97"/>
      <c r="GO225" s="97"/>
      <c r="GP225" s="97"/>
      <c r="GQ225" s="97"/>
      <c r="GR225" s="97"/>
      <c r="GS225" s="97"/>
      <c r="GT225" s="97"/>
      <c r="GU225" s="97"/>
      <c r="GV225" s="97"/>
      <c r="GW225" s="97"/>
      <c r="GX225" s="97"/>
      <c r="GY225" s="97"/>
      <c r="GZ225" s="97"/>
      <c r="HA225" s="97"/>
      <c r="HB225" s="97"/>
      <c r="HC225" s="97"/>
      <c r="HD225" s="97"/>
      <c r="HE225" s="97"/>
      <c r="HF225" s="97"/>
      <c r="HG225" s="97"/>
      <c r="HH225" s="97"/>
      <c r="HI225" s="97"/>
      <c r="HJ225" s="97"/>
      <c r="HK225" s="97"/>
      <c r="HL225" s="97"/>
      <c r="HM225" s="97"/>
      <c r="HN225" s="97"/>
      <c r="HO225" s="97"/>
      <c r="HP225" s="97"/>
      <c r="HQ225" s="97"/>
      <c r="HR225" s="97"/>
      <c r="HS225" s="97"/>
      <c r="HT225" s="97"/>
      <c r="HU225" s="97"/>
      <c r="HV225" s="97"/>
      <c r="HW225" s="97"/>
      <c r="HX225" s="97"/>
      <c r="HY225" s="97"/>
      <c r="HZ225" s="97"/>
      <c r="IA225" s="97"/>
      <c r="IB225" s="97"/>
      <c r="IC225" s="97"/>
      <c r="ID225" s="97"/>
      <c r="IE225" s="97"/>
      <c r="IF225" s="97"/>
      <c r="IG225" s="97"/>
      <c r="IH225" s="97"/>
      <c r="II225" s="97"/>
      <c r="IJ225" s="97"/>
      <c r="IK225" s="97"/>
      <c r="IL225" s="97"/>
      <c r="IM225" s="97"/>
      <c r="IN225" s="97"/>
      <c r="IO225" s="97"/>
      <c r="IP225" s="97"/>
      <c r="IQ225" s="97"/>
      <c r="IR225" s="97"/>
      <c r="IS225" s="97"/>
      <c r="IT225" s="97"/>
      <c r="IU225" s="97"/>
      <c r="IV225" s="97"/>
      <c r="IW225" s="97"/>
      <c r="IX225" s="97"/>
      <c r="IY225" s="97"/>
      <c r="IZ225" s="97"/>
      <c r="JA225" s="97"/>
      <c r="JB225" s="97"/>
      <c r="JC225" s="97"/>
      <c r="JD225" s="97"/>
      <c r="JE225" s="97"/>
      <c r="JF225" s="97"/>
      <c r="JG225" s="97"/>
      <c r="JH225" s="97"/>
      <c r="JI225" s="97"/>
      <c r="JJ225" s="97"/>
      <c r="JK225" s="97"/>
      <c r="JL225" s="97"/>
      <c r="JM225" s="97"/>
      <c r="JN225" s="97"/>
      <c r="JO225" s="97"/>
      <c r="JP225" s="97"/>
      <c r="JQ225" s="97"/>
      <c r="JR225" s="97"/>
      <c r="JS225" s="97"/>
      <c r="JT225" s="97"/>
      <c r="JU225" s="97"/>
      <c r="JV225" s="97"/>
      <c r="JW225" s="97"/>
      <c r="JX225" s="97"/>
      <c r="JY225" s="97"/>
      <c r="JZ225" s="97"/>
      <c r="KA225" s="97"/>
      <c r="KB225" s="97"/>
      <c r="KC225" s="97"/>
      <c r="KD225" s="97"/>
      <c r="KE225" s="97"/>
      <c r="KF225" s="97"/>
      <c r="KG225" s="97"/>
      <c r="KH225" s="97"/>
      <c r="KI225" s="97"/>
      <c r="KJ225" s="97"/>
      <c r="KK225" s="97"/>
      <c r="KL225" s="97"/>
      <c r="KM225" s="97"/>
      <c r="KN225" s="97"/>
      <c r="KO225" s="97"/>
      <c r="KP225" s="97"/>
      <c r="KQ225" s="97"/>
      <c r="KR225" s="97"/>
      <c r="KS225" s="97"/>
      <c r="KT225" s="97"/>
      <c r="KU225" s="97"/>
      <c r="KV225" s="97"/>
      <c r="KW225" s="97"/>
      <c r="KX225" s="97"/>
      <c r="KY225" s="97"/>
      <c r="KZ225" s="97"/>
      <c r="LA225" s="97"/>
      <c r="LB225" s="97"/>
      <c r="LC225" s="97"/>
      <c r="LD225" s="97"/>
      <c r="LE225" s="97"/>
      <c r="LF225" s="97"/>
      <c r="LG225" s="97"/>
      <c r="LH225" s="97"/>
      <c r="LI225" s="97"/>
      <c r="LJ225" s="97"/>
      <c r="LK225" s="97"/>
      <c r="LL225" s="97"/>
      <c r="LM225" s="97"/>
      <c r="LN225" s="97"/>
      <c r="LO225" s="97"/>
      <c r="LP225" s="97"/>
      <c r="LQ225" s="97"/>
      <c r="LR225" s="97"/>
      <c r="LS225" s="97"/>
      <c r="LT225" s="97"/>
      <c r="LU225" s="97"/>
      <c r="LV225" s="97"/>
      <c r="LW225" s="97"/>
      <c r="LX225" s="97"/>
      <c r="LY225" s="97"/>
      <c r="LZ225" s="97"/>
      <c r="MA225" s="97"/>
      <c r="MB225" s="97"/>
      <c r="MC225" s="97"/>
      <c r="MD225" s="97"/>
      <c r="ME225" s="97"/>
      <c r="MF225" s="97"/>
      <c r="MG225" s="97"/>
      <c r="MH225" s="97"/>
      <c r="MI225" s="97"/>
      <c r="MJ225" s="97"/>
      <c r="MK225" s="97"/>
      <c r="ML225" s="97"/>
      <c r="MM225" s="97"/>
      <c r="MN225" s="97"/>
      <c r="MO225" s="97"/>
      <c r="MP225" s="97"/>
      <c r="MQ225" s="97"/>
      <c r="MR225" s="97"/>
      <c r="MS225" s="97"/>
      <c r="MT225" s="97"/>
      <c r="MU225" s="97"/>
      <c r="MV225" s="97"/>
      <c r="MW225" s="97"/>
      <c r="MX225" s="97"/>
      <c r="MY225" s="97"/>
      <c r="MZ225" s="97"/>
      <c r="NA225" s="97"/>
      <c r="NB225" s="97"/>
      <c r="NC225" s="97"/>
      <c r="ND225" s="97"/>
      <c r="NE225" s="97"/>
      <c r="NF225" s="97"/>
      <c r="NG225" s="97"/>
      <c r="NH225" s="97"/>
      <c r="NI225" s="97"/>
      <c r="NJ225" s="97"/>
      <c r="NK225" s="97"/>
      <c r="NL225" s="97"/>
      <c r="NM225" s="97"/>
      <c r="NN225" s="97"/>
      <c r="NO225" s="97"/>
      <c r="NP225" s="97"/>
      <c r="NQ225" s="97"/>
      <c r="NR225" s="97"/>
      <c r="NS225" s="97"/>
      <c r="NT225" s="97"/>
      <c r="NU225" s="97"/>
      <c r="NV225" s="97"/>
      <c r="NW225" s="97"/>
      <c r="NX225" s="97"/>
      <c r="NY225" s="97"/>
      <c r="NZ225" s="97"/>
      <c r="OA225" s="97"/>
      <c r="OB225" s="97"/>
      <c r="OC225" s="97"/>
      <c r="OD225" s="97"/>
      <c r="OE225" s="97"/>
      <c r="OF225" s="97"/>
      <c r="OG225" s="97"/>
      <c r="OH225" s="97"/>
      <c r="OI225" s="97"/>
      <c r="OJ225" s="97"/>
      <c r="OK225" s="97"/>
      <c r="OL225" s="97"/>
      <c r="OM225" s="97"/>
      <c r="ON225" s="97"/>
      <c r="OO225" s="97"/>
      <c r="OP225" s="97"/>
      <c r="OQ225" s="97"/>
      <c r="OR225" s="97"/>
      <c r="OS225" s="97"/>
      <c r="OT225" s="97"/>
      <c r="OU225" s="97"/>
      <c r="OV225" s="97"/>
      <c r="OW225" s="97"/>
      <c r="OX225" s="97"/>
      <c r="OY225" s="97"/>
      <c r="OZ225" s="97"/>
      <c r="PA225" s="97"/>
      <c r="PB225" s="97"/>
      <c r="PC225" s="97"/>
      <c r="PD225" s="97"/>
      <c r="PE225" s="97"/>
      <c r="PF225" s="97"/>
      <c r="PG225" s="97"/>
      <c r="PH225" s="97"/>
      <c r="PI225" s="97"/>
      <c r="PJ225" s="97"/>
      <c r="PK225" s="97"/>
      <c r="PL225" s="97"/>
      <c r="PM225" s="97"/>
      <c r="PN225" s="97"/>
      <c r="PO225" s="97"/>
      <c r="PP225" s="97"/>
      <c r="PQ225" s="97"/>
      <c r="PR225" s="97"/>
      <c r="PS225" s="97"/>
      <c r="PT225" s="97"/>
      <c r="PU225" s="97"/>
      <c r="PV225" s="97"/>
      <c r="PW225" s="97"/>
      <c r="PX225" s="97"/>
      <c r="PY225" s="97"/>
      <c r="PZ225" s="97"/>
      <c r="QA225" s="97"/>
      <c r="QB225" s="97"/>
      <c r="QC225" s="97"/>
      <c r="QD225" s="97"/>
      <c r="QE225" s="97"/>
      <c r="QF225" s="97"/>
      <c r="QG225" s="97"/>
      <c r="QH225" s="97"/>
      <c r="QI225" s="97"/>
      <c r="QJ225" s="97"/>
      <c r="QK225" s="97"/>
      <c r="QL225" s="97"/>
      <c r="QM225" s="97"/>
      <c r="QN225" s="97"/>
      <c r="QO225" s="97"/>
      <c r="QP225" s="97"/>
      <c r="QQ225" s="97"/>
      <c r="QR225" s="97"/>
      <c r="QS225" s="97"/>
      <c r="QT225" s="97"/>
      <c r="QU225" s="97"/>
      <c r="QV225" s="97"/>
      <c r="QW225" s="97"/>
      <c r="QX225" s="97"/>
      <c r="QY225" s="97"/>
      <c r="QZ225" s="97"/>
      <c r="RA225" s="97"/>
      <c r="RB225" s="97"/>
      <c r="RC225" s="97"/>
      <c r="RD225" s="97"/>
      <c r="RE225" s="97"/>
      <c r="RF225" s="97"/>
      <c r="RG225" s="97"/>
      <c r="RH225" s="97"/>
      <c r="RI225" s="97"/>
      <c r="RJ225" s="97"/>
      <c r="RK225" s="97"/>
      <c r="RL225" s="97"/>
      <c r="RM225" s="97"/>
      <c r="RN225" s="97"/>
      <c r="RO225" s="97"/>
      <c r="RP225" s="97"/>
      <c r="RQ225" s="97"/>
      <c r="RR225" s="97"/>
      <c r="RS225" s="97"/>
      <c r="RT225" s="97"/>
      <c r="RU225" s="97"/>
      <c r="RV225" s="97"/>
      <c r="RW225" s="97"/>
      <c r="RX225" s="97"/>
      <c r="RY225" s="97"/>
      <c r="RZ225" s="97"/>
      <c r="SA225" s="97"/>
      <c r="SB225" s="97"/>
      <c r="SC225" s="97"/>
      <c r="SD225" s="97"/>
      <c r="SE225" s="97"/>
      <c r="SF225" s="97"/>
      <c r="SG225" s="97"/>
      <c r="SH225" s="97"/>
      <c r="SI225" s="97"/>
      <c r="SJ225" s="97"/>
      <c r="SK225" s="97"/>
      <c r="SL225" s="97"/>
      <c r="SM225" s="97"/>
      <c r="SN225" s="97"/>
      <c r="SO225" s="97"/>
      <c r="SP225" s="97"/>
      <c r="SQ225" s="97"/>
      <c r="SR225" s="97"/>
      <c r="SS225" s="97"/>
      <c r="ST225" s="97"/>
      <c r="SU225" s="97"/>
      <c r="SV225" s="97"/>
      <c r="SW225" s="97"/>
      <c r="SX225" s="97"/>
      <c r="SY225" s="97"/>
      <c r="SZ225" s="97"/>
      <c r="TA225" s="97"/>
      <c r="TB225" s="97"/>
    </row>
    <row r="226" spans="1:522" s="1" customFormat="1" ht="18" customHeight="1" x14ac:dyDescent="0.2">
      <c r="A226" s="12"/>
      <c r="B226" s="11" t="s">
        <v>496</v>
      </c>
      <c r="C226" s="1">
        <v>13076</v>
      </c>
      <c r="E226" s="4" t="s">
        <v>172</v>
      </c>
      <c r="F226" s="1">
        <v>9541</v>
      </c>
      <c r="G226" s="9" t="s">
        <v>101</v>
      </c>
      <c r="H226" s="4" t="s">
        <v>171</v>
      </c>
      <c r="I226" s="1">
        <f>SUM(K226:TB226)</f>
        <v>0</v>
      </c>
      <c r="J226" s="12">
        <f>Tabuľka3[[#This Row],[Stĺpec9]]</f>
        <v>0</v>
      </c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  <c r="DH226" s="97"/>
      <c r="DI226" s="97"/>
      <c r="DJ226" s="97"/>
      <c r="DK226" s="97"/>
      <c r="DL226" s="97"/>
      <c r="DM226" s="97"/>
      <c r="DN226" s="97"/>
      <c r="DO226" s="97"/>
      <c r="DP226" s="97"/>
      <c r="DQ226" s="97"/>
      <c r="DR226" s="97"/>
      <c r="DS226" s="97"/>
      <c r="DT226" s="97"/>
      <c r="DU226" s="97"/>
      <c r="DV226" s="97"/>
      <c r="DW226" s="97"/>
      <c r="DX226" s="97"/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97"/>
      <c r="EK226" s="97"/>
      <c r="EL226" s="97"/>
      <c r="EM226" s="97"/>
      <c r="EN226" s="97"/>
      <c r="EO226" s="97"/>
      <c r="EP226" s="97"/>
      <c r="EQ226" s="97"/>
      <c r="ER226" s="97"/>
      <c r="ES226" s="97"/>
      <c r="ET226" s="97"/>
      <c r="EU226" s="97"/>
      <c r="EV226" s="97"/>
      <c r="EW226" s="97"/>
      <c r="EX226" s="97"/>
      <c r="EY226" s="97"/>
      <c r="EZ226" s="97"/>
      <c r="FA226" s="97"/>
      <c r="FB226" s="97"/>
      <c r="FC226" s="97"/>
      <c r="FD226" s="97"/>
      <c r="FE226" s="97"/>
      <c r="FF226" s="97"/>
      <c r="FG226" s="97"/>
      <c r="FH226" s="97"/>
      <c r="FI226" s="97"/>
      <c r="FJ226" s="97"/>
      <c r="FK226" s="97"/>
      <c r="FL226" s="97"/>
      <c r="FM226" s="97"/>
      <c r="FN226" s="97"/>
      <c r="FO226" s="97"/>
      <c r="FP226" s="97"/>
      <c r="FQ226" s="97"/>
      <c r="FR226" s="97"/>
      <c r="FS226" s="97"/>
      <c r="FT226" s="97"/>
      <c r="FU226" s="97"/>
      <c r="FV226" s="97"/>
      <c r="FW226" s="97"/>
      <c r="FX226" s="97"/>
      <c r="FY226" s="97"/>
      <c r="FZ226" s="97"/>
      <c r="GA226" s="97"/>
      <c r="GB226" s="97"/>
      <c r="GC226" s="97"/>
      <c r="GD226" s="97"/>
      <c r="GE226" s="97"/>
      <c r="GF226" s="97"/>
      <c r="GG226" s="97"/>
      <c r="GH226" s="97"/>
      <c r="GI226" s="97"/>
      <c r="GJ226" s="97"/>
      <c r="GK226" s="97"/>
      <c r="GL226" s="97"/>
      <c r="GM226" s="97"/>
      <c r="GN226" s="97"/>
      <c r="GO226" s="97"/>
      <c r="GP226" s="97"/>
      <c r="GQ226" s="97"/>
      <c r="GR226" s="97"/>
      <c r="GS226" s="97"/>
      <c r="GT226" s="97"/>
      <c r="GU226" s="97"/>
      <c r="GV226" s="97"/>
      <c r="GW226" s="97"/>
      <c r="GX226" s="97"/>
      <c r="GY226" s="97"/>
      <c r="GZ226" s="97"/>
      <c r="HA226" s="97"/>
      <c r="HB226" s="97"/>
      <c r="HC226" s="97"/>
      <c r="HD226" s="97"/>
      <c r="HE226" s="97"/>
      <c r="HF226" s="97"/>
      <c r="HG226" s="97"/>
      <c r="HH226" s="97"/>
      <c r="HI226" s="97"/>
      <c r="HJ226" s="97"/>
      <c r="HK226" s="97"/>
      <c r="HL226" s="97"/>
      <c r="HM226" s="97"/>
      <c r="HN226" s="97"/>
      <c r="HO226" s="97"/>
      <c r="HP226" s="97"/>
      <c r="HQ226" s="97"/>
      <c r="HR226" s="97"/>
      <c r="HS226" s="97"/>
      <c r="HT226" s="97"/>
      <c r="HU226" s="97"/>
      <c r="HV226" s="97"/>
      <c r="HW226" s="97"/>
      <c r="HX226" s="97"/>
      <c r="HY226" s="97"/>
      <c r="HZ226" s="97"/>
      <c r="IA226" s="97"/>
      <c r="IB226" s="97"/>
      <c r="IC226" s="97"/>
      <c r="ID226" s="97"/>
      <c r="IE226" s="97"/>
      <c r="IF226" s="97"/>
      <c r="IG226" s="97"/>
      <c r="IH226" s="97"/>
      <c r="II226" s="97"/>
      <c r="IJ226" s="97"/>
      <c r="IK226" s="97"/>
      <c r="IL226" s="97"/>
      <c r="IM226" s="97"/>
      <c r="IN226" s="97"/>
      <c r="IO226" s="97"/>
      <c r="IP226" s="97"/>
      <c r="IQ226" s="97"/>
      <c r="IR226" s="97"/>
      <c r="IS226" s="97"/>
      <c r="IT226" s="97"/>
      <c r="IU226" s="97"/>
      <c r="IV226" s="97"/>
      <c r="IW226" s="97"/>
      <c r="IX226" s="97"/>
      <c r="IY226" s="97"/>
      <c r="IZ226" s="97"/>
      <c r="JA226" s="97"/>
      <c r="JB226" s="97"/>
      <c r="JC226" s="97"/>
      <c r="JD226" s="97"/>
      <c r="JE226" s="97"/>
      <c r="JF226" s="97"/>
      <c r="JG226" s="97"/>
      <c r="JH226" s="97"/>
      <c r="JI226" s="97"/>
      <c r="JJ226" s="97"/>
      <c r="JK226" s="97"/>
      <c r="JL226" s="97"/>
      <c r="JM226" s="97"/>
      <c r="JN226" s="97"/>
      <c r="JO226" s="97"/>
      <c r="JP226" s="97"/>
      <c r="JQ226" s="97"/>
      <c r="JR226" s="97"/>
      <c r="JS226" s="97"/>
      <c r="JT226" s="97"/>
      <c r="JU226" s="97"/>
      <c r="JV226" s="97"/>
      <c r="JW226" s="97"/>
      <c r="JX226" s="97"/>
      <c r="JY226" s="97"/>
      <c r="JZ226" s="97"/>
      <c r="KA226" s="97"/>
      <c r="KB226" s="97"/>
      <c r="KC226" s="97"/>
      <c r="KD226" s="97"/>
      <c r="KE226" s="97"/>
      <c r="KF226" s="97"/>
      <c r="KG226" s="97"/>
      <c r="KH226" s="97"/>
      <c r="KI226" s="97"/>
      <c r="KJ226" s="97"/>
      <c r="KK226" s="97"/>
      <c r="KL226" s="97"/>
      <c r="KM226" s="97"/>
      <c r="KN226" s="97"/>
      <c r="KO226" s="97"/>
      <c r="KP226" s="97"/>
      <c r="KQ226" s="97"/>
      <c r="KR226" s="97"/>
      <c r="KS226" s="97"/>
      <c r="KT226" s="97"/>
      <c r="KU226" s="97"/>
      <c r="KV226" s="97"/>
      <c r="KW226" s="97"/>
      <c r="KX226" s="97"/>
      <c r="KY226" s="97"/>
      <c r="KZ226" s="97"/>
      <c r="LA226" s="97"/>
      <c r="LB226" s="97"/>
      <c r="LC226" s="97"/>
      <c r="LD226" s="97"/>
      <c r="LE226" s="97"/>
      <c r="LF226" s="97"/>
      <c r="LG226" s="97"/>
      <c r="LH226" s="97"/>
      <c r="LI226" s="97"/>
      <c r="LJ226" s="97"/>
      <c r="LK226" s="97"/>
      <c r="LL226" s="97"/>
      <c r="LM226" s="97"/>
      <c r="LN226" s="97"/>
      <c r="LO226" s="97"/>
      <c r="LP226" s="97"/>
      <c r="LQ226" s="97"/>
      <c r="LR226" s="97"/>
      <c r="LS226" s="97"/>
      <c r="LT226" s="97"/>
      <c r="LU226" s="97"/>
      <c r="LV226" s="97"/>
      <c r="LW226" s="97"/>
      <c r="LX226" s="97"/>
      <c r="LY226" s="97"/>
      <c r="LZ226" s="97"/>
      <c r="MA226" s="97"/>
      <c r="MB226" s="97"/>
      <c r="MC226" s="97"/>
      <c r="MD226" s="97"/>
      <c r="ME226" s="97"/>
      <c r="MF226" s="97"/>
      <c r="MG226" s="97"/>
      <c r="MH226" s="97"/>
      <c r="MI226" s="97"/>
      <c r="MJ226" s="97"/>
      <c r="MK226" s="97"/>
      <c r="ML226" s="97"/>
      <c r="MM226" s="97"/>
      <c r="MN226" s="97"/>
      <c r="MO226" s="97"/>
      <c r="MP226" s="97"/>
      <c r="MQ226" s="97"/>
      <c r="MR226" s="97"/>
      <c r="MS226" s="97"/>
      <c r="MT226" s="97"/>
      <c r="MU226" s="97"/>
      <c r="MV226" s="97"/>
      <c r="MW226" s="97"/>
      <c r="MX226" s="97"/>
      <c r="MY226" s="97"/>
      <c r="MZ226" s="97"/>
      <c r="NA226" s="97"/>
      <c r="NB226" s="97"/>
      <c r="NC226" s="97"/>
      <c r="ND226" s="97"/>
      <c r="NE226" s="97"/>
      <c r="NF226" s="97"/>
      <c r="NG226" s="97"/>
      <c r="NH226" s="97"/>
      <c r="NI226" s="97"/>
      <c r="NJ226" s="97"/>
      <c r="NK226" s="97"/>
      <c r="NL226" s="97"/>
      <c r="NM226" s="97"/>
      <c r="NN226" s="97"/>
      <c r="NO226" s="97"/>
      <c r="NP226" s="97"/>
      <c r="NQ226" s="97"/>
      <c r="NR226" s="97"/>
      <c r="NS226" s="97"/>
      <c r="NT226" s="97"/>
      <c r="NU226" s="97"/>
      <c r="NV226" s="97"/>
      <c r="NW226" s="97"/>
      <c r="NX226" s="97"/>
      <c r="NY226" s="97"/>
      <c r="NZ226" s="97"/>
      <c r="OA226" s="97"/>
      <c r="OB226" s="97"/>
      <c r="OC226" s="97"/>
      <c r="OD226" s="97"/>
      <c r="OE226" s="97"/>
      <c r="OF226" s="97"/>
      <c r="OG226" s="97"/>
      <c r="OH226" s="97"/>
      <c r="OI226" s="97"/>
      <c r="OJ226" s="97"/>
      <c r="OK226" s="97"/>
      <c r="OL226" s="97"/>
      <c r="OM226" s="97"/>
      <c r="ON226" s="97"/>
      <c r="OO226" s="97"/>
      <c r="OP226" s="97"/>
      <c r="OQ226" s="97"/>
      <c r="OR226" s="97"/>
      <c r="OS226" s="97"/>
      <c r="OT226" s="97"/>
      <c r="OU226" s="97"/>
      <c r="OV226" s="97"/>
      <c r="OW226" s="97"/>
      <c r="OX226" s="97"/>
      <c r="OY226" s="97"/>
      <c r="OZ226" s="97"/>
      <c r="PA226" s="97"/>
      <c r="PB226" s="97"/>
      <c r="PC226" s="97"/>
      <c r="PD226" s="97"/>
      <c r="PE226" s="97"/>
      <c r="PF226" s="97"/>
      <c r="PG226" s="97"/>
      <c r="PH226" s="97"/>
      <c r="PI226" s="97"/>
      <c r="PJ226" s="97"/>
      <c r="PK226" s="97"/>
      <c r="PL226" s="97"/>
      <c r="PM226" s="97"/>
      <c r="PN226" s="97"/>
      <c r="PO226" s="97"/>
      <c r="PP226" s="97"/>
      <c r="PQ226" s="102"/>
      <c r="PR226" s="97"/>
      <c r="PS226" s="97"/>
      <c r="PT226" s="97"/>
      <c r="PU226" s="97"/>
      <c r="PV226" s="97"/>
      <c r="PW226" s="97"/>
      <c r="PX226" s="97"/>
      <c r="PY226" s="97"/>
      <c r="PZ226" s="97"/>
      <c r="QA226" s="97"/>
      <c r="QB226" s="97"/>
      <c r="QC226" s="97"/>
      <c r="QD226" s="97"/>
      <c r="QE226" s="97"/>
      <c r="QF226" s="97"/>
      <c r="QG226" s="97"/>
      <c r="QH226" s="97"/>
      <c r="QI226" s="97"/>
      <c r="QJ226" s="97"/>
      <c r="QK226" s="97"/>
      <c r="QL226" s="97"/>
      <c r="QM226" s="97"/>
      <c r="QN226" s="97"/>
      <c r="QO226" s="97"/>
      <c r="QP226" s="97"/>
      <c r="QQ226" s="97"/>
      <c r="QR226" s="97"/>
      <c r="QS226" s="97"/>
      <c r="QT226" s="97"/>
      <c r="QU226" s="97"/>
      <c r="QV226" s="97"/>
      <c r="QW226" s="97"/>
      <c r="QX226" s="97"/>
      <c r="QY226" s="97"/>
      <c r="QZ226" s="97"/>
      <c r="RA226" s="97"/>
      <c r="RB226" s="97"/>
      <c r="RC226" s="97"/>
      <c r="RD226" s="97"/>
      <c r="RE226" s="97"/>
      <c r="RF226" s="97"/>
      <c r="RG226" s="97"/>
      <c r="RH226" s="97"/>
      <c r="RI226" s="97"/>
      <c r="RJ226" s="97"/>
      <c r="RK226" s="97"/>
      <c r="RL226" s="97"/>
      <c r="RM226" s="97"/>
      <c r="RN226" s="97"/>
      <c r="RO226" s="97"/>
      <c r="RP226" s="97"/>
      <c r="RQ226" s="97"/>
      <c r="RR226" s="97"/>
      <c r="RS226" s="97"/>
      <c r="RT226" s="97"/>
      <c r="RU226" s="97"/>
      <c r="RV226" s="97"/>
      <c r="RW226" s="97"/>
      <c r="RX226" s="97"/>
      <c r="RY226" s="97"/>
      <c r="RZ226" s="97"/>
      <c r="SA226" s="97"/>
      <c r="SB226" s="97"/>
      <c r="SC226" s="97"/>
      <c r="SD226" s="97"/>
      <c r="SE226" s="97"/>
      <c r="SF226" s="97"/>
      <c r="SG226" s="97"/>
      <c r="SH226" s="97"/>
      <c r="SI226" s="97"/>
      <c r="SJ226" s="97"/>
      <c r="SK226" s="97"/>
      <c r="SL226" s="97"/>
      <c r="SM226" s="97"/>
      <c r="SN226" s="97"/>
      <c r="SO226" s="97"/>
      <c r="SP226" s="97"/>
      <c r="SQ226" s="97"/>
      <c r="SR226" s="97"/>
      <c r="SS226" s="97"/>
      <c r="ST226" s="97"/>
      <c r="SU226" s="97"/>
      <c r="SV226" s="97"/>
      <c r="SW226" s="97"/>
      <c r="SX226" s="97"/>
      <c r="SY226" s="97"/>
      <c r="SZ226" s="97"/>
      <c r="TA226" s="97"/>
      <c r="TB226" s="97"/>
    </row>
    <row r="227" spans="1:522" s="1" customFormat="1" ht="18" customHeight="1" x14ac:dyDescent="0.2">
      <c r="A227" s="12"/>
      <c r="B227" s="11" t="s">
        <v>213</v>
      </c>
      <c r="C227" s="1">
        <v>11277</v>
      </c>
      <c r="D227" s="1">
        <v>2007</v>
      </c>
      <c r="E227" s="4" t="s">
        <v>212</v>
      </c>
      <c r="F227" s="1">
        <v>9505</v>
      </c>
      <c r="G227" s="9" t="s">
        <v>101</v>
      </c>
      <c r="H227" s="4" t="s">
        <v>52</v>
      </c>
      <c r="I227" s="1">
        <f t="shared" si="32"/>
        <v>0</v>
      </c>
      <c r="J227" s="12">
        <f>Tabuľka3[[#This Row],[Stĺpec9]]</f>
        <v>0</v>
      </c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97"/>
      <c r="FH227" s="97"/>
      <c r="FI227" s="97"/>
      <c r="FJ227" s="97"/>
      <c r="FK227" s="97"/>
      <c r="FL227" s="97"/>
      <c r="FM227" s="97"/>
      <c r="FN227" s="97"/>
      <c r="FO227" s="97"/>
      <c r="FP227" s="97"/>
      <c r="FQ227" s="97"/>
      <c r="FR227" s="97"/>
      <c r="FS227" s="97"/>
      <c r="FT227" s="97"/>
      <c r="FU227" s="97"/>
      <c r="FV227" s="97"/>
      <c r="FW227" s="97"/>
      <c r="FX227" s="97"/>
      <c r="FY227" s="97"/>
      <c r="FZ227" s="97"/>
      <c r="GA227" s="97"/>
      <c r="GB227" s="97"/>
      <c r="GC227" s="97"/>
      <c r="GD227" s="97"/>
      <c r="GE227" s="97"/>
      <c r="GF227" s="97"/>
      <c r="GG227" s="97"/>
      <c r="GH227" s="97"/>
      <c r="GI227" s="97"/>
      <c r="GJ227" s="97"/>
      <c r="GK227" s="97"/>
      <c r="GL227" s="97"/>
      <c r="GM227" s="97"/>
      <c r="GN227" s="97"/>
      <c r="GO227" s="97"/>
      <c r="GP227" s="97"/>
      <c r="GQ227" s="97"/>
      <c r="GR227" s="97"/>
      <c r="GS227" s="97"/>
      <c r="GT227" s="97"/>
      <c r="GU227" s="97"/>
      <c r="GV227" s="97"/>
      <c r="GW227" s="97"/>
      <c r="GX227" s="97"/>
      <c r="GY227" s="97"/>
      <c r="GZ227" s="97"/>
      <c r="HA227" s="97"/>
      <c r="HB227" s="97"/>
      <c r="HC227" s="97"/>
      <c r="HD227" s="97"/>
      <c r="HE227" s="97"/>
      <c r="HF227" s="97"/>
      <c r="HG227" s="97"/>
      <c r="HH227" s="97"/>
      <c r="HI227" s="97"/>
      <c r="HJ227" s="97"/>
      <c r="HK227" s="97"/>
      <c r="HL227" s="97"/>
      <c r="HM227" s="97"/>
      <c r="HN227" s="97"/>
      <c r="HO227" s="97"/>
      <c r="HP227" s="97"/>
      <c r="HQ227" s="97"/>
      <c r="HR227" s="97"/>
      <c r="HS227" s="97"/>
      <c r="HT227" s="97"/>
      <c r="HU227" s="97"/>
      <c r="HV227" s="97"/>
      <c r="HW227" s="97"/>
      <c r="HX227" s="97"/>
      <c r="HY227" s="97"/>
      <c r="HZ227" s="97"/>
      <c r="IA227" s="97"/>
      <c r="IB227" s="97"/>
      <c r="IC227" s="97"/>
      <c r="ID227" s="97"/>
      <c r="IE227" s="97"/>
      <c r="IF227" s="97"/>
      <c r="IG227" s="97"/>
      <c r="IH227" s="97"/>
      <c r="II227" s="97"/>
      <c r="IJ227" s="97"/>
      <c r="IK227" s="97"/>
      <c r="IL227" s="97"/>
      <c r="IM227" s="97"/>
      <c r="IN227" s="97"/>
      <c r="IO227" s="97"/>
      <c r="IP227" s="97"/>
      <c r="IQ227" s="97"/>
      <c r="IR227" s="97"/>
      <c r="IS227" s="97"/>
      <c r="IT227" s="97"/>
      <c r="IU227" s="97"/>
      <c r="IV227" s="97"/>
      <c r="IW227" s="97"/>
      <c r="IX227" s="97"/>
      <c r="IY227" s="97"/>
      <c r="IZ227" s="97"/>
      <c r="JA227" s="97"/>
      <c r="JB227" s="97"/>
      <c r="JC227" s="97"/>
      <c r="JD227" s="97"/>
      <c r="JE227" s="97"/>
      <c r="JF227" s="97"/>
      <c r="JG227" s="97"/>
      <c r="JH227" s="97"/>
      <c r="JI227" s="97"/>
      <c r="JJ227" s="97"/>
      <c r="JK227" s="102"/>
      <c r="JL227" s="97"/>
      <c r="JM227" s="97"/>
      <c r="JN227" s="97"/>
      <c r="JO227" s="97"/>
      <c r="JP227" s="97"/>
      <c r="JQ227" s="97"/>
      <c r="JR227" s="97"/>
      <c r="JS227" s="97"/>
      <c r="JT227" s="97"/>
      <c r="JU227" s="97"/>
      <c r="JV227" s="97"/>
      <c r="JW227" s="97"/>
      <c r="JX227" s="97"/>
      <c r="JY227" s="97"/>
      <c r="JZ227" s="97"/>
      <c r="KA227" s="97"/>
      <c r="KB227" s="97"/>
      <c r="KC227" s="97"/>
      <c r="KD227" s="97"/>
      <c r="KE227" s="97"/>
      <c r="KF227" s="97"/>
      <c r="KG227" s="97"/>
      <c r="KH227" s="97"/>
      <c r="KI227" s="97"/>
      <c r="KJ227" s="97"/>
      <c r="KK227" s="97"/>
      <c r="KL227" s="97"/>
      <c r="KM227" s="97"/>
      <c r="KN227" s="97"/>
      <c r="KO227" s="97"/>
      <c r="KP227" s="97"/>
      <c r="KQ227" s="97"/>
      <c r="KR227" s="97"/>
      <c r="KS227" s="97"/>
      <c r="KT227" s="97"/>
      <c r="KU227" s="97"/>
      <c r="KV227" s="97"/>
      <c r="KW227" s="97"/>
      <c r="KX227" s="97"/>
      <c r="KY227" s="97"/>
      <c r="KZ227" s="97"/>
      <c r="LA227" s="97"/>
      <c r="LB227" s="97"/>
      <c r="LC227" s="97"/>
      <c r="LD227" s="97"/>
      <c r="LE227" s="97"/>
      <c r="LF227" s="97"/>
      <c r="LG227" s="97"/>
      <c r="LH227" s="97"/>
      <c r="LI227" s="97"/>
      <c r="LJ227" s="97"/>
      <c r="LK227" s="97"/>
      <c r="LL227" s="97"/>
      <c r="LM227" s="97"/>
      <c r="LN227" s="97"/>
      <c r="LO227" s="97"/>
      <c r="LP227" s="97"/>
      <c r="LQ227" s="97"/>
      <c r="LR227" s="97"/>
      <c r="LS227" s="97"/>
      <c r="LT227" s="97"/>
      <c r="LU227" s="97"/>
      <c r="LV227" s="97"/>
      <c r="LW227" s="97"/>
      <c r="LX227" s="97"/>
      <c r="LY227" s="97"/>
      <c r="LZ227" s="97"/>
      <c r="MA227" s="97"/>
      <c r="MB227" s="97"/>
      <c r="MC227" s="97"/>
      <c r="MD227" s="97"/>
      <c r="ME227" s="97"/>
      <c r="MF227" s="97"/>
      <c r="MG227" s="97"/>
      <c r="MH227" s="97"/>
      <c r="MI227" s="97"/>
      <c r="MJ227" s="97"/>
      <c r="MK227" s="97"/>
      <c r="ML227" s="97"/>
      <c r="MM227" s="97"/>
      <c r="MN227" s="97"/>
      <c r="MO227" s="97"/>
      <c r="MP227" s="97"/>
      <c r="MQ227" s="97"/>
      <c r="MR227" s="97"/>
      <c r="MS227" s="97"/>
      <c r="MT227" s="97"/>
      <c r="MU227" s="97"/>
      <c r="MV227" s="97"/>
      <c r="MW227" s="97"/>
      <c r="MX227" s="97"/>
      <c r="MY227" s="97"/>
      <c r="MZ227" s="97"/>
      <c r="NA227" s="97"/>
      <c r="NB227" s="97"/>
      <c r="NC227" s="97"/>
      <c r="ND227" s="97"/>
      <c r="NE227" s="97"/>
      <c r="NF227" s="97"/>
      <c r="NG227" s="97"/>
      <c r="NH227" s="97"/>
      <c r="NI227" s="97"/>
      <c r="NJ227" s="97"/>
      <c r="NK227" s="97"/>
      <c r="NL227" s="97"/>
      <c r="NM227" s="97"/>
      <c r="NN227" s="97"/>
      <c r="NO227" s="97"/>
      <c r="NP227" s="97"/>
      <c r="NQ227" s="97"/>
      <c r="NR227" s="97"/>
      <c r="NS227" s="97"/>
      <c r="NT227" s="97"/>
      <c r="NU227" s="97"/>
      <c r="NV227" s="97"/>
      <c r="NW227" s="97"/>
      <c r="NX227" s="97"/>
      <c r="NY227" s="97"/>
      <c r="NZ227" s="97"/>
      <c r="OA227" s="97"/>
      <c r="OB227" s="97"/>
      <c r="OC227" s="97"/>
      <c r="OD227" s="97"/>
      <c r="OE227" s="97"/>
      <c r="OF227" s="97"/>
      <c r="OG227" s="97"/>
      <c r="OH227" s="97"/>
      <c r="OI227" s="97"/>
      <c r="OJ227" s="97"/>
      <c r="OK227" s="97"/>
      <c r="OL227" s="97"/>
      <c r="OM227" s="97"/>
      <c r="ON227" s="97"/>
      <c r="OO227" s="97"/>
      <c r="OP227" s="97"/>
      <c r="OQ227" s="97"/>
      <c r="OR227" s="97"/>
      <c r="OS227" s="97"/>
      <c r="OT227" s="97"/>
      <c r="OU227" s="97"/>
      <c r="OV227" s="97"/>
      <c r="OW227" s="97"/>
      <c r="OX227" s="97"/>
      <c r="OY227" s="97"/>
      <c r="OZ227" s="97"/>
      <c r="PA227" s="97"/>
      <c r="PB227" s="97"/>
      <c r="PC227" s="97"/>
      <c r="PD227" s="97"/>
      <c r="PE227" s="97"/>
      <c r="PF227" s="97"/>
      <c r="PG227" s="97"/>
      <c r="PH227" s="97"/>
      <c r="PI227" s="97"/>
      <c r="PJ227" s="97"/>
      <c r="PK227" s="97"/>
      <c r="PL227" s="97"/>
      <c r="PM227" s="97"/>
      <c r="PN227" s="97"/>
      <c r="PO227" s="97"/>
      <c r="PP227" s="97"/>
      <c r="PQ227" s="97"/>
      <c r="PR227" s="97"/>
      <c r="PS227" s="97"/>
      <c r="PT227" s="97"/>
      <c r="PU227" s="97"/>
      <c r="PV227" s="97"/>
      <c r="PW227" s="97"/>
      <c r="PX227" s="97"/>
      <c r="PY227" s="97"/>
      <c r="PZ227" s="97"/>
      <c r="QA227" s="97"/>
      <c r="QB227" s="97"/>
      <c r="QC227" s="97"/>
      <c r="QD227" s="97"/>
      <c r="QE227" s="97"/>
      <c r="QF227" s="97"/>
      <c r="QG227" s="97"/>
      <c r="QH227" s="97"/>
      <c r="QI227" s="97"/>
      <c r="QJ227" s="97"/>
      <c r="QK227" s="97"/>
      <c r="QL227" s="97"/>
      <c r="QM227" s="97"/>
      <c r="QN227" s="97"/>
      <c r="QO227" s="97"/>
      <c r="QP227" s="97"/>
      <c r="QQ227" s="97"/>
      <c r="QR227" s="97"/>
      <c r="QS227" s="97"/>
      <c r="QT227" s="97"/>
      <c r="QU227" s="97"/>
      <c r="QV227" s="97"/>
      <c r="QW227" s="97"/>
      <c r="QX227" s="97"/>
      <c r="QY227" s="97"/>
      <c r="QZ227" s="97"/>
      <c r="RA227" s="97"/>
      <c r="RB227" s="97"/>
      <c r="RC227" s="97"/>
      <c r="RD227" s="97"/>
      <c r="RE227" s="97"/>
      <c r="RF227" s="97"/>
      <c r="RG227" s="97"/>
      <c r="RH227" s="97"/>
      <c r="RI227" s="97"/>
      <c r="RJ227" s="97"/>
      <c r="RK227" s="97"/>
      <c r="RL227" s="97"/>
      <c r="RM227" s="97"/>
      <c r="RN227" s="97"/>
      <c r="RO227" s="97"/>
      <c r="RP227" s="97"/>
      <c r="RQ227" s="97"/>
      <c r="RR227" s="97"/>
      <c r="RS227" s="97"/>
      <c r="RT227" s="97"/>
      <c r="RU227" s="97"/>
      <c r="RV227" s="97"/>
      <c r="RW227" s="97"/>
      <c r="RX227" s="97"/>
      <c r="RY227" s="97"/>
      <c r="RZ227" s="97"/>
      <c r="SA227" s="97"/>
      <c r="SB227" s="97"/>
      <c r="SC227" s="97"/>
      <c r="SD227" s="97"/>
      <c r="SE227" s="97"/>
      <c r="SF227" s="97"/>
      <c r="SG227" s="97"/>
      <c r="SH227" s="97"/>
      <c r="SI227" s="97"/>
      <c r="SJ227" s="97"/>
      <c r="SK227" s="97"/>
      <c r="SL227" s="97"/>
      <c r="SM227" s="97"/>
      <c r="SN227" s="97"/>
      <c r="SO227" s="97"/>
      <c r="SP227" s="97"/>
      <c r="SQ227" s="97"/>
      <c r="SR227" s="97"/>
      <c r="SS227" s="97"/>
      <c r="ST227" s="97"/>
      <c r="SU227" s="97"/>
      <c r="SV227" s="97"/>
      <c r="SW227" s="97"/>
      <c r="SX227" s="97"/>
      <c r="SY227" s="97"/>
      <c r="SZ227" s="97"/>
      <c r="TA227" s="97"/>
      <c r="TB227" s="97"/>
    </row>
    <row r="228" spans="1:522" s="1" customFormat="1" ht="18" customHeight="1" x14ac:dyDescent="0.2">
      <c r="A228" s="12"/>
      <c r="B228" s="11" t="s">
        <v>390</v>
      </c>
      <c r="C228" s="1">
        <v>12277</v>
      </c>
      <c r="E228" s="4" t="s">
        <v>269</v>
      </c>
      <c r="F228" s="1">
        <v>9452</v>
      </c>
      <c r="G228" s="9" t="s">
        <v>101</v>
      </c>
      <c r="H228" t="s">
        <v>19</v>
      </c>
      <c r="I228" s="1">
        <f t="shared" si="32"/>
        <v>0</v>
      </c>
      <c r="J228" s="12">
        <f>Tabuľka3[[#This Row],[Stĺpec9]]</f>
        <v>0</v>
      </c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  <c r="EO228" s="97"/>
      <c r="EP228" s="97"/>
      <c r="EQ228" s="97"/>
      <c r="ER228" s="97"/>
      <c r="ES228" s="97"/>
      <c r="ET228" s="97"/>
      <c r="EU228" s="97"/>
      <c r="EV228" s="97"/>
      <c r="EW228" s="97"/>
      <c r="EX228" s="97"/>
      <c r="EY228" s="97"/>
      <c r="EZ228" s="97"/>
      <c r="FA228" s="97"/>
      <c r="FB228" s="97"/>
      <c r="FC228" s="97"/>
      <c r="FD228" s="97"/>
      <c r="FE228" s="97"/>
      <c r="FF228" s="97"/>
      <c r="FG228" s="97"/>
      <c r="FH228" s="97"/>
      <c r="FI228" s="97"/>
      <c r="FJ228" s="97"/>
      <c r="FK228" s="97"/>
      <c r="FL228" s="97"/>
      <c r="FM228" s="97"/>
      <c r="FN228" s="97"/>
      <c r="FO228" s="97"/>
      <c r="FP228" s="97"/>
      <c r="FQ228" s="97"/>
      <c r="FR228" s="97"/>
      <c r="FS228" s="97"/>
      <c r="FT228" s="97"/>
      <c r="FU228" s="97"/>
      <c r="FV228" s="97"/>
      <c r="FW228" s="97"/>
      <c r="FX228" s="97"/>
      <c r="FY228" s="97"/>
      <c r="FZ228" s="97"/>
      <c r="GA228" s="97"/>
      <c r="GB228" s="97"/>
      <c r="GC228" s="97"/>
      <c r="GD228" s="97"/>
      <c r="GE228" s="97"/>
      <c r="GF228" s="97"/>
      <c r="GG228" s="97"/>
      <c r="GH228" s="97"/>
      <c r="GI228" s="97"/>
      <c r="GJ228" s="97"/>
      <c r="GK228" s="97"/>
      <c r="GL228" s="97"/>
      <c r="GM228" s="97"/>
      <c r="GN228" s="97"/>
      <c r="GO228" s="97"/>
      <c r="GP228" s="97"/>
      <c r="GQ228" s="97"/>
      <c r="GR228" s="97"/>
      <c r="GS228" s="97"/>
      <c r="GT228" s="97"/>
      <c r="GU228" s="97"/>
      <c r="GV228" s="97"/>
      <c r="GW228" s="97"/>
      <c r="GX228" s="97"/>
      <c r="GY228" s="97"/>
      <c r="GZ228" s="97"/>
      <c r="HA228" s="97"/>
      <c r="HB228" s="97"/>
      <c r="HC228" s="97"/>
      <c r="HD228" s="97"/>
      <c r="HE228" s="97"/>
      <c r="HF228" s="97"/>
      <c r="HG228" s="97"/>
      <c r="HH228" s="97"/>
      <c r="HI228" s="97"/>
      <c r="HJ228" s="97"/>
      <c r="HK228" s="97"/>
      <c r="HL228" s="97"/>
      <c r="HM228" s="97"/>
      <c r="HN228" s="97"/>
      <c r="HO228" s="97"/>
      <c r="HP228" s="97"/>
      <c r="HQ228" s="97"/>
      <c r="HR228" s="97"/>
      <c r="HS228" s="97"/>
      <c r="HT228" s="97"/>
      <c r="HU228" s="97"/>
      <c r="HV228" s="97"/>
      <c r="HW228" s="97"/>
      <c r="HX228" s="97"/>
      <c r="HY228" s="97"/>
      <c r="HZ228" s="97"/>
      <c r="IA228" s="97"/>
      <c r="IB228" s="97"/>
      <c r="IC228" s="97"/>
      <c r="ID228" s="97"/>
      <c r="IE228" s="97"/>
      <c r="IF228" s="97"/>
      <c r="IG228" s="97"/>
      <c r="IH228" s="97"/>
      <c r="II228" s="97"/>
      <c r="IJ228" s="97"/>
      <c r="IK228" s="97"/>
      <c r="IL228" s="97"/>
      <c r="IM228" s="97"/>
      <c r="IN228" s="97"/>
      <c r="IO228" s="97"/>
      <c r="IP228" s="97"/>
      <c r="IQ228" s="97"/>
      <c r="IR228" s="97"/>
      <c r="IS228" s="97"/>
      <c r="IT228" s="97"/>
      <c r="IU228" s="97"/>
      <c r="IV228" s="97"/>
      <c r="IW228" s="97"/>
      <c r="IX228" s="97"/>
      <c r="IY228" s="97"/>
      <c r="IZ228" s="97"/>
      <c r="JA228" s="97"/>
      <c r="JB228" s="97"/>
      <c r="JC228" s="97"/>
      <c r="JD228" s="97"/>
      <c r="JE228" s="97"/>
      <c r="JF228" s="97"/>
      <c r="JG228" s="97"/>
      <c r="JH228" s="97"/>
      <c r="JI228" s="97"/>
      <c r="JJ228" s="97"/>
      <c r="JK228" s="97"/>
      <c r="JL228" s="97"/>
      <c r="JM228" s="97"/>
      <c r="JN228" s="97"/>
      <c r="JO228" s="97"/>
      <c r="JP228" s="97"/>
      <c r="JQ228" s="97"/>
      <c r="JR228" s="97"/>
      <c r="JS228" s="97"/>
      <c r="JT228" s="97"/>
      <c r="JU228" s="97"/>
      <c r="JV228" s="97"/>
      <c r="JW228" s="97"/>
      <c r="JX228" s="97"/>
      <c r="JY228" s="97"/>
      <c r="JZ228" s="97"/>
      <c r="KA228" s="97"/>
      <c r="KB228" s="97"/>
      <c r="KC228" s="97"/>
      <c r="KD228" s="97"/>
      <c r="KE228" s="97"/>
      <c r="KF228" s="97"/>
      <c r="KG228" s="97"/>
      <c r="KH228" s="97"/>
      <c r="KI228" s="97"/>
      <c r="KJ228" s="97"/>
      <c r="KK228" s="97"/>
      <c r="KL228" s="97"/>
      <c r="KM228" s="97"/>
      <c r="KN228" s="97"/>
      <c r="KO228" s="97"/>
      <c r="KP228" s="97"/>
      <c r="KQ228" s="97"/>
      <c r="KR228" s="97"/>
      <c r="KS228" s="97"/>
      <c r="KT228" s="97"/>
      <c r="KU228" s="97"/>
      <c r="KV228" s="97"/>
      <c r="KW228" s="97"/>
      <c r="KX228" s="97"/>
      <c r="KY228" s="97"/>
      <c r="KZ228" s="97"/>
      <c r="LA228" s="97"/>
      <c r="LB228" s="97"/>
      <c r="LC228" s="97"/>
      <c r="LD228" s="97"/>
      <c r="LE228" s="97"/>
      <c r="LF228" s="97"/>
      <c r="LG228" s="97"/>
      <c r="LH228" s="97"/>
      <c r="LI228" s="97"/>
      <c r="LJ228" s="97"/>
      <c r="LK228" s="97"/>
      <c r="LL228" s="97"/>
      <c r="LM228" s="97"/>
      <c r="LN228" s="97"/>
      <c r="LO228" s="97"/>
      <c r="LP228" s="97"/>
      <c r="LQ228" s="97"/>
      <c r="LR228" s="97"/>
      <c r="LS228" s="97"/>
      <c r="LT228" s="97"/>
      <c r="LU228" s="97"/>
      <c r="LV228" s="97"/>
      <c r="LW228" s="97"/>
      <c r="LX228" s="97"/>
      <c r="LY228" s="97"/>
      <c r="LZ228" s="97"/>
      <c r="MA228" s="97"/>
      <c r="MB228" s="97"/>
      <c r="MC228" s="97"/>
      <c r="MD228" s="97"/>
      <c r="ME228" s="97"/>
      <c r="MF228" s="97"/>
      <c r="MG228" s="97"/>
      <c r="MH228" s="97"/>
      <c r="MI228" s="97"/>
      <c r="MJ228" s="97"/>
      <c r="MK228" s="97"/>
      <c r="ML228" s="97"/>
      <c r="MM228" s="97"/>
      <c r="MN228" s="97"/>
      <c r="MO228" s="97"/>
      <c r="MP228" s="97"/>
      <c r="MQ228" s="97"/>
      <c r="MR228" s="97"/>
      <c r="MS228" s="97"/>
      <c r="MT228" s="97"/>
      <c r="MU228" s="97"/>
      <c r="MV228" s="97"/>
      <c r="MW228" s="97"/>
      <c r="MX228" s="97"/>
      <c r="MY228" s="97"/>
      <c r="MZ228" s="97"/>
      <c r="NA228" s="97"/>
      <c r="NB228" s="97"/>
      <c r="NC228" s="97"/>
      <c r="ND228" s="97"/>
      <c r="NE228" s="97"/>
      <c r="NF228" s="97"/>
      <c r="NG228" s="97"/>
      <c r="NH228" s="97"/>
      <c r="NI228" s="97"/>
      <c r="NJ228" s="97"/>
      <c r="NK228" s="97"/>
      <c r="NL228" s="97"/>
      <c r="NM228" s="97"/>
      <c r="NN228" s="97"/>
      <c r="NO228" s="97"/>
      <c r="NP228" s="97"/>
      <c r="NQ228" s="97"/>
      <c r="NR228" s="97"/>
      <c r="NS228" s="97"/>
      <c r="NT228" s="97"/>
      <c r="NU228" s="97"/>
      <c r="NV228" s="97"/>
      <c r="NW228" s="97"/>
      <c r="NX228" s="97"/>
      <c r="NY228" s="97"/>
      <c r="NZ228" s="97"/>
      <c r="OA228" s="97"/>
      <c r="OB228" s="97"/>
      <c r="OC228" s="97"/>
      <c r="OD228" s="97"/>
      <c r="OE228" s="97"/>
      <c r="OF228" s="97"/>
      <c r="OG228" s="97"/>
      <c r="OH228" s="97"/>
      <c r="OI228" s="97"/>
      <c r="OJ228" s="97"/>
      <c r="OK228" s="97"/>
      <c r="OL228" s="97"/>
      <c r="OM228" s="97"/>
      <c r="ON228" s="97"/>
      <c r="OO228" s="97"/>
      <c r="OP228" s="97"/>
      <c r="OQ228" s="97"/>
      <c r="OR228" s="97"/>
      <c r="OS228" s="97"/>
      <c r="OT228" s="97"/>
      <c r="OU228" s="97"/>
      <c r="OV228" s="97"/>
      <c r="OW228" s="97"/>
      <c r="OX228" s="97"/>
      <c r="OY228" s="97"/>
      <c r="OZ228" s="97"/>
      <c r="PA228" s="97"/>
      <c r="PB228" s="97"/>
      <c r="PC228" s="97"/>
      <c r="PD228" s="97"/>
      <c r="PE228" s="97"/>
      <c r="PF228" s="97"/>
      <c r="PG228" s="97"/>
      <c r="PH228" s="97"/>
      <c r="PI228" s="97"/>
      <c r="PJ228" s="97"/>
      <c r="PK228" s="97"/>
      <c r="PL228" s="97"/>
      <c r="PM228" s="97"/>
      <c r="PN228" s="97"/>
      <c r="PO228" s="97"/>
      <c r="PP228" s="97"/>
      <c r="PQ228" s="97"/>
      <c r="PR228" s="97"/>
      <c r="PS228" s="97"/>
      <c r="PT228" s="97"/>
      <c r="PU228" s="97"/>
      <c r="PV228" s="97"/>
      <c r="PW228" s="97"/>
      <c r="PX228" s="97"/>
      <c r="PY228" s="97"/>
      <c r="PZ228" s="97"/>
      <c r="QA228" s="97"/>
      <c r="QB228" s="97"/>
      <c r="QC228" s="97"/>
      <c r="QD228" s="97"/>
      <c r="QE228" s="97"/>
      <c r="QF228" s="97"/>
      <c r="QG228" s="97"/>
      <c r="QH228" s="97"/>
      <c r="QI228" s="97"/>
      <c r="QJ228" s="97"/>
      <c r="QK228" s="97"/>
      <c r="QL228" s="97"/>
      <c r="QM228" s="97"/>
      <c r="QN228" s="97"/>
      <c r="QO228" s="97"/>
      <c r="QP228" s="97"/>
      <c r="QQ228" s="97"/>
      <c r="QR228" s="97"/>
      <c r="QS228" s="97"/>
      <c r="QT228" s="97"/>
      <c r="QU228" s="97"/>
      <c r="QV228" s="97"/>
      <c r="QW228" s="97"/>
      <c r="QX228" s="97"/>
      <c r="QY228" s="97"/>
      <c r="QZ228" s="97"/>
      <c r="RA228" s="97"/>
      <c r="RB228" s="97"/>
      <c r="RC228" s="97"/>
      <c r="RD228" s="97"/>
      <c r="RE228" s="97"/>
      <c r="RF228" s="97"/>
      <c r="RG228" s="97"/>
      <c r="RH228" s="97"/>
      <c r="RI228" s="97"/>
      <c r="RJ228" s="97"/>
      <c r="RK228" s="97"/>
      <c r="RL228" s="97"/>
      <c r="RM228" s="97"/>
      <c r="RN228" s="97"/>
      <c r="RO228" s="97"/>
      <c r="RP228" s="97"/>
      <c r="RQ228" s="97"/>
      <c r="RR228" s="97"/>
      <c r="RS228" s="97"/>
      <c r="RT228" s="97"/>
      <c r="RU228" s="97"/>
      <c r="RV228" s="97"/>
      <c r="RW228" s="97"/>
      <c r="RX228" s="97"/>
      <c r="RY228" s="97"/>
      <c r="RZ228" s="97"/>
      <c r="SA228" s="97"/>
      <c r="SB228" s="97"/>
      <c r="SC228" s="97"/>
      <c r="SD228" s="97"/>
      <c r="SE228" s="97"/>
      <c r="SF228" s="97"/>
      <c r="SG228" s="97"/>
      <c r="SH228" s="97"/>
      <c r="SI228" s="97"/>
      <c r="SJ228" s="97"/>
      <c r="SK228" s="97"/>
      <c r="SL228" s="97"/>
      <c r="SM228" s="97"/>
      <c r="SN228" s="97"/>
      <c r="SO228" s="97"/>
      <c r="SP228" s="97"/>
      <c r="SQ228" s="97"/>
      <c r="SR228" s="97"/>
      <c r="SS228" s="97"/>
      <c r="ST228" s="97"/>
      <c r="SU228" s="97"/>
      <c r="SV228" s="97"/>
      <c r="SW228" s="97"/>
      <c r="SX228" s="97"/>
      <c r="SY228" s="97"/>
      <c r="SZ228" s="97"/>
      <c r="TA228" s="97"/>
      <c r="TB228" s="97"/>
    </row>
    <row r="229" spans="1:522" s="1" customFormat="1" ht="18" customHeight="1" x14ac:dyDescent="0.2">
      <c r="A229" s="12"/>
      <c r="B229" s="11"/>
      <c r="E229" s="4" t="s">
        <v>467</v>
      </c>
      <c r="F229" s="1">
        <v>8647</v>
      </c>
      <c r="G229" s="9" t="s">
        <v>101</v>
      </c>
      <c r="H229"/>
      <c r="I229" s="1">
        <f t="shared" si="32"/>
        <v>0</v>
      </c>
      <c r="J229" s="12">
        <f>Tabuľka3[[#This Row],[Stĺpec9]]</f>
        <v>0</v>
      </c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97"/>
      <c r="DP229" s="97"/>
      <c r="DQ229" s="97"/>
      <c r="DR229" s="97"/>
      <c r="DS229" s="97"/>
      <c r="DT229" s="97"/>
      <c r="DU229" s="97"/>
      <c r="DV229" s="97"/>
      <c r="DW229" s="97"/>
      <c r="DX229" s="97"/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97"/>
      <c r="EK229" s="97"/>
      <c r="EL229" s="97"/>
      <c r="EM229" s="97"/>
      <c r="EN229" s="97"/>
      <c r="EO229" s="97"/>
      <c r="EP229" s="97"/>
      <c r="EQ229" s="97"/>
      <c r="ER229" s="97"/>
      <c r="ES229" s="97"/>
      <c r="ET229" s="97"/>
      <c r="EU229" s="97"/>
      <c r="EV229" s="97"/>
      <c r="EW229" s="97"/>
      <c r="EX229" s="97"/>
      <c r="EY229" s="97"/>
      <c r="EZ229" s="97"/>
      <c r="FA229" s="97"/>
      <c r="FB229" s="97"/>
      <c r="FC229" s="97"/>
      <c r="FD229" s="97"/>
      <c r="FE229" s="97"/>
      <c r="FF229" s="97"/>
      <c r="FG229" s="97"/>
      <c r="FH229" s="97"/>
      <c r="FI229" s="97"/>
      <c r="FJ229" s="97"/>
      <c r="FK229" s="97"/>
      <c r="FL229" s="97"/>
      <c r="FM229" s="97"/>
      <c r="FN229" s="97"/>
      <c r="FO229" s="97"/>
      <c r="FP229" s="97"/>
      <c r="FQ229" s="97"/>
      <c r="FR229" s="97"/>
      <c r="FS229" s="97"/>
      <c r="FT229" s="97"/>
      <c r="FU229" s="97"/>
      <c r="FV229" s="97"/>
      <c r="FW229" s="97"/>
      <c r="FX229" s="97"/>
      <c r="FY229" s="97"/>
      <c r="FZ229" s="97"/>
      <c r="GA229" s="97"/>
      <c r="GB229" s="97"/>
      <c r="GC229" s="97"/>
      <c r="GD229" s="97"/>
      <c r="GE229" s="97"/>
      <c r="GF229" s="97"/>
      <c r="GG229" s="97"/>
      <c r="GH229" s="97"/>
      <c r="GI229" s="97"/>
      <c r="GJ229" s="97"/>
      <c r="GK229" s="97"/>
      <c r="GL229" s="97"/>
      <c r="GM229" s="97"/>
      <c r="GN229" s="97"/>
      <c r="GO229" s="97"/>
      <c r="GP229" s="97"/>
      <c r="GQ229" s="97"/>
      <c r="GR229" s="97"/>
      <c r="GS229" s="97"/>
      <c r="GT229" s="97"/>
      <c r="GU229" s="97"/>
      <c r="GV229" s="97"/>
      <c r="GW229" s="97"/>
      <c r="GX229" s="97"/>
      <c r="GY229" s="97"/>
      <c r="GZ229" s="97"/>
      <c r="HA229" s="97"/>
      <c r="HB229" s="97"/>
      <c r="HC229" s="97"/>
      <c r="HD229" s="97"/>
      <c r="HE229" s="97"/>
      <c r="HF229" s="97"/>
      <c r="HG229" s="97"/>
      <c r="HH229" s="97"/>
      <c r="HI229" s="97"/>
      <c r="HJ229" s="97"/>
      <c r="HK229" s="97"/>
      <c r="HL229" s="97"/>
      <c r="HM229" s="97"/>
      <c r="HN229" s="97"/>
      <c r="HO229" s="97"/>
      <c r="HP229" s="97"/>
      <c r="HQ229" s="97"/>
      <c r="HR229" s="97"/>
      <c r="HS229" s="97"/>
      <c r="HT229" s="97"/>
      <c r="HU229" s="97"/>
      <c r="HV229" s="97"/>
      <c r="HW229" s="97"/>
      <c r="HX229" s="97"/>
      <c r="HY229" s="97"/>
      <c r="HZ229" s="97"/>
      <c r="IA229" s="97"/>
      <c r="IB229" s="97"/>
      <c r="IC229" s="97"/>
      <c r="ID229" s="97"/>
      <c r="IE229" s="97"/>
      <c r="IF229" s="97"/>
      <c r="IG229" s="97"/>
      <c r="IH229" s="97"/>
      <c r="II229" s="97"/>
      <c r="IJ229" s="97"/>
      <c r="IK229" s="97"/>
      <c r="IL229" s="97"/>
      <c r="IM229" s="97"/>
      <c r="IN229" s="97"/>
      <c r="IO229" s="97"/>
      <c r="IP229" s="97"/>
      <c r="IQ229" s="97"/>
      <c r="IR229" s="97"/>
      <c r="IS229" s="97"/>
      <c r="IT229" s="97"/>
      <c r="IU229" s="97"/>
      <c r="IV229" s="97"/>
      <c r="IW229" s="97"/>
      <c r="IX229" s="97"/>
      <c r="IY229" s="97"/>
      <c r="IZ229" s="97"/>
      <c r="JA229" s="97"/>
      <c r="JB229" s="97"/>
      <c r="JC229" s="97"/>
      <c r="JD229" s="97"/>
      <c r="JE229" s="97"/>
      <c r="JF229" s="97"/>
      <c r="JG229" s="97"/>
      <c r="JH229" s="97"/>
      <c r="JI229" s="97"/>
      <c r="JJ229" s="97"/>
      <c r="JK229" s="97"/>
      <c r="JL229" s="97"/>
      <c r="JM229" s="97"/>
      <c r="JN229" s="97"/>
      <c r="JO229" s="97"/>
      <c r="JP229" s="97"/>
      <c r="JQ229" s="97"/>
      <c r="JR229" s="97"/>
      <c r="JS229" s="97"/>
      <c r="JT229" s="97"/>
      <c r="JU229" s="97"/>
      <c r="JV229" s="97"/>
      <c r="JW229" s="97"/>
      <c r="JX229" s="97"/>
      <c r="JY229" s="97"/>
      <c r="JZ229" s="97"/>
      <c r="KA229" s="97"/>
      <c r="KB229" s="97"/>
      <c r="KC229" s="97"/>
      <c r="KD229" s="97"/>
      <c r="KE229" s="97"/>
      <c r="KF229" s="97"/>
      <c r="KG229" s="97"/>
      <c r="KH229" s="97"/>
      <c r="KI229" s="97"/>
      <c r="KJ229" s="97"/>
      <c r="KK229" s="97"/>
      <c r="KL229" s="97"/>
      <c r="KM229" s="97"/>
      <c r="KN229" s="97"/>
      <c r="KO229" s="97"/>
      <c r="KP229" s="97"/>
      <c r="KQ229" s="97"/>
      <c r="KR229" s="97"/>
      <c r="KS229" s="97"/>
      <c r="KT229" s="97"/>
      <c r="KU229" s="97"/>
      <c r="KV229" s="97"/>
      <c r="KW229" s="97"/>
      <c r="KX229" s="97"/>
      <c r="KY229" s="97"/>
      <c r="KZ229" s="97"/>
      <c r="LA229" s="97"/>
      <c r="LB229" s="97"/>
      <c r="LC229" s="97"/>
      <c r="LD229" s="97"/>
      <c r="LE229" s="97"/>
      <c r="LF229" s="97"/>
      <c r="LG229" s="97"/>
      <c r="LH229" s="97"/>
      <c r="LI229" s="97"/>
      <c r="LJ229" s="97"/>
      <c r="LK229" s="97"/>
      <c r="LL229" s="97"/>
      <c r="LM229" s="97"/>
      <c r="LN229" s="97"/>
      <c r="LO229" s="97"/>
      <c r="LP229" s="97"/>
      <c r="LQ229" s="97"/>
      <c r="LR229" s="97"/>
      <c r="LS229" s="97"/>
      <c r="LT229" s="97"/>
      <c r="LU229" s="97"/>
      <c r="LV229" s="97"/>
      <c r="LW229" s="97"/>
      <c r="LX229" s="97"/>
      <c r="LY229" s="97"/>
      <c r="LZ229" s="97"/>
      <c r="MA229" s="97"/>
      <c r="MB229" s="97"/>
      <c r="MC229" s="97"/>
      <c r="MD229" s="97"/>
      <c r="ME229" s="97"/>
      <c r="MF229" s="97"/>
      <c r="MG229" s="97"/>
      <c r="MH229" s="97"/>
      <c r="MI229" s="97"/>
      <c r="MJ229" s="97"/>
      <c r="MK229" s="97"/>
      <c r="ML229" s="97"/>
      <c r="MM229" s="97"/>
      <c r="MN229" s="97"/>
      <c r="MO229" s="97"/>
      <c r="MP229" s="97"/>
      <c r="MQ229" s="97"/>
      <c r="MR229" s="97"/>
      <c r="MS229" s="97"/>
      <c r="MT229" s="97"/>
      <c r="MU229" s="97"/>
      <c r="MV229" s="97"/>
      <c r="MW229" s="97"/>
      <c r="MX229" s="97"/>
      <c r="MY229" s="97"/>
      <c r="MZ229" s="97"/>
      <c r="NA229" s="97"/>
      <c r="NB229" s="97"/>
      <c r="NC229" s="97"/>
      <c r="ND229" s="97"/>
      <c r="NE229" s="97"/>
      <c r="NF229" s="97"/>
      <c r="NG229" s="97"/>
      <c r="NH229" s="97"/>
      <c r="NI229" s="97"/>
      <c r="NJ229" s="97"/>
      <c r="NK229" s="97"/>
      <c r="NL229" s="97"/>
      <c r="NM229" s="97"/>
      <c r="NN229" s="97"/>
      <c r="NO229" s="97"/>
      <c r="NP229" s="97"/>
      <c r="NQ229" s="97"/>
      <c r="NR229" s="97"/>
      <c r="NS229" s="97"/>
      <c r="NT229" s="97"/>
      <c r="NU229" s="97"/>
      <c r="NV229" s="97"/>
      <c r="NW229" s="97"/>
      <c r="NX229" s="97"/>
      <c r="NY229" s="97"/>
      <c r="NZ229" s="97"/>
      <c r="OA229" s="97"/>
      <c r="OB229" s="97"/>
      <c r="OC229" s="97"/>
      <c r="OD229" s="97"/>
      <c r="OE229" s="97"/>
      <c r="OF229" s="97"/>
      <c r="OG229" s="97"/>
      <c r="OH229" s="97"/>
      <c r="OI229" s="97"/>
      <c r="OJ229" s="97"/>
      <c r="OK229" s="97"/>
      <c r="OL229" s="97"/>
      <c r="OM229" s="97"/>
      <c r="ON229" s="97"/>
      <c r="OO229" s="97"/>
      <c r="OP229" s="97"/>
      <c r="OQ229" s="97"/>
      <c r="OR229" s="97"/>
      <c r="OS229" s="97"/>
      <c r="OT229" s="97"/>
      <c r="OU229" s="97"/>
      <c r="OV229" s="97"/>
      <c r="OW229" s="97"/>
      <c r="OX229" s="97"/>
      <c r="OY229" s="97"/>
      <c r="OZ229" s="97"/>
      <c r="PA229" s="97"/>
      <c r="PB229" s="97"/>
      <c r="PC229" s="97"/>
      <c r="PD229" s="97"/>
      <c r="PE229" s="97"/>
      <c r="PF229" s="97"/>
      <c r="PG229" s="97"/>
      <c r="PH229" s="97"/>
      <c r="PI229" s="97"/>
      <c r="PJ229" s="97"/>
      <c r="PK229" s="97"/>
      <c r="PL229" s="97"/>
      <c r="PM229" s="97"/>
      <c r="PN229" s="97"/>
      <c r="PO229" s="97"/>
      <c r="PP229" s="97"/>
      <c r="PQ229" s="97"/>
      <c r="PR229" s="97"/>
      <c r="PS229" s="97"/>
      <c r="PT229" s="97"/>
      <c r="PU229" s="97"/>
      <c r="PV229" s="97"/>
      <c r="PW229" s="97"/>
      <c r="PX229" s="97"/>
      <c r="PY229" s="97"/>
      <c r="PZ229" s="97"/>
      <c r="QA229" s="97"/>
      <c r="QB229" s="97"/>
      <c r="QC229" s="97"/>
      <c r="QD229" s="97"/>
      <c r="QE229" s="97"/>
      <c r="QF229" s="97"/>
      <c r="QG229" s="97"/>
      <c r="QH229" s="97"/>
      <c r="QI229" s="97"/>
      <c r="QJ229" s="97"/>
      <c r="QK229" s="97"/>
      <c r="QL229" s="97"/>
      <c r="QM229" s="97"/>
      <c r="QN229" s="97"/>
      <c r="QO229" s="97"/>
      <c r="QP229" s="97"/>
      <c r="QQ229" s="97"/>
      <c r="QR229" s="97"/>
      <c r="QS229" s="97"/>
      <c r="QT229" s="97"/>
      <c r="QU229" s="97"/>
      <c r="QV229" s="97"/>
      <c r="QW229" s="97"/>
      <c r="QX229" s="97"/>
      <c r="QY229" s="97"/>
      <c r="QZ229" s="97"/>
      <c r="RA229" s="97"/>
      <c r="RB229" s="97"/>
      <c r="RC229" s="97"/>
      <c r="RD229" s="97"/>
      <c r="RE229" s="97"/>
      <c r="RF229" s="97"/>
      <c r="RG229" s="97"/>
      <c r="RH229" s="97"/>
      <c r="RI229" s="97"/>
      <c r="RJ229" s="97"/>
      <c r="RK229" s="97"/>
      <c r="RL229" s="97"/>
      <c r="RM229" s="97"/>
      <c r="RN229" s="97"/>
      <c r="RO229" s="97"/>
      <c r="RP229" s="97"/>
      <c r="RQ229" s="97"/>
      <c r="RR229" s="97"/>
      <c r="RS229" s="97"/>
      <c r="RT229" s="97"/>
      <c r="RU229" s="97"/>
      <c r="RV229" s="97"/>
      <c r="RW229" s="97"/>
      <c r="RX229" s="97"/>
      <c r="RY229" s="97"/>
      <c r="RZ229" s="97"/>
      <c r="SA229" s="97"/>
      <c r="SB229" s="97"/>
      <c r="SC229" s="97"/>
      <c r="SD229" s="97"/>
      <c r="SE229" s="97"/>
      <c r="SF229" s="97"/>
      <c r="SG229" s="97"/>
      <c r="SH229" s="97"/>
      <c r="SI229" s="97"/>
      <c r="SJ229" s="97"/>
      <c r="SK229" s="97"/>
      <c r="SL229" s="97"/>
      <c r="SM229" s="97"/>
      <c r="SN229" s="97"/>
      <c r="SO229" s="97"/>
      <c r="SP229" s="97"/>
      <c r="SQ229" s="97"/>
      <c r="SR229" s="97"/>
      <c r="SS229" s="97"/>
      <c r="ST229" s="97"/>
      <c r="SU229" s="97"/>
      <c r="SV229" s="97"/>
      <c r="SW229" s="97"/>
      <c r="SX229" s="97"/>
      <c r="SY229" s="97"/>
      <c r="SZ229" s="97"/>
      <c r="TA229" s="97"/>
      <c r="TB229" s="97"/>
    </row>
    <row r="230" spans="1:522" s="1" customFormat="1" ht="18" customHeight="1" x14ac:dyDescent="0.2">
      <c r="A230" s="12"/>
      <c r="B230" s="11" t="s">
        <v>462</v>
      </c>
      <c r="C230" s="1">
        <v>12598</v>
      </c>
      <c r="E230" s="29" t="s">
        <v>461</v>
      </c>
      <c r="F230" s="1">
        <v>9436</v>
      </c>
      <c r="G230" s="9" t="s">
        <v>101</v>
      </c>
      <c r="H230" s="4" t="s">
        <v>298</v>
      </c>
      <c r="I230" s="1">
        <f t="shared" si="32"/>
        <v>0</v>
      </c>
      <c r="J230" s="12">
        <f>Tabuľka3[[#This Row],[Stĺpec9]]</f>
        <v>0</v>
      </c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  <c r="DX230" s="97"/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97"/>
      <c r="EK230" s="97"/>
      <c r="EL230" s="97"/>
      <c r="EM230" s="97"/>
      <c r="EN230" s="97"/>
      <c r="EO230" s="97"/>
      <c r="EP230" s="97"/>
      <c r="EQ230" s="97"/>
      <c r="ER230" s="97"/>
      <c r="ES230" s="97"/>
      <c r="ET230" s="97"/>
      <c r="EU230" s="97"/>
      <c r="EV230" s="97"/>
      <c r="EW230" s="97"/>
      <c r="EX230" s="97"/>
      <c r="EY230" s="97"/>
      <c r="EZ230" s="97"/>
      <c r="FA230" s="97"/>
      <c r="FB230" s="97"/>
      <c r="FC230" s="97"/>
      <c r="FD230" s="97"/>
      <c r="FE230" s="97"/>
      <c r="FF230" s="97"/>
      <c r="FG230" s="97"/>
      <c r="FH230" s="97"/>
      <c r="FI230" s="97"/>
      <c r="FJ230" s="97"/>
      <c r="FK230" s="97"/>
      <c r="FL230" s="97"/>
      <c r="FM230" s="97"/>
      <c r="FN230" s="97"/>
      <c r="FO230" s="97"/>
      <c r="FP230" s="97"/>
      <c r="FQ230" s="97"/>
      <c r="FR230" s="97"/>
      <c r="FS230" s="97"/>
      <c r="FT230" s="97"/>
      <c r="FU230" s="97"/>
      <c r="FV230" s="97"/>
      <c r="FW230" s="97"/>
      <c r="FX230" s="97"/>
      <c r="FY230" s="97"/>
      <c r="FZ230" s="97"/>
      <c r="GA230" s="97"/>
      <c r="GB230" s="97"/>
      <c r="GC230" s="97"/>
      <c r="GD230" s="97"/>
      <c r="GE230" s="97"/>
      <c r="GF230" s="97"/>
      <c r="GG230" s="97"/>
      <c r="GH230" s="97"/>
      <c r="GI230" s="97"/>
      <c r="GJ230" s="97"/>
      <c r="GK230" s="97"/>
      <c r="GL230" s="97"/>
      <c r="GM230" s="97"/>
      <c r="GN230" s="97"/>
      <c r="GO230" s="97"/>
      <c r="GP230" s="97"/>
      <c r="GQ230" s="97"/>
      <c r="GR230" s="97"/>
      <c r="GS230" s="97"/>
      <c r="GT230" s="97"/>
      <c r="GU230" s="97"/>
      <c r="GV230" s="97"/>
      <c r="GW230" s="97"/>
      <c r="GX230" s="97"/>
      <c r="GY230" s="97"/>
      <c r="GZ230" s="97"/>
      <c r="HA230" s="97"/>
      <c r="HB230" s="97"/>
      <c r="HC230" s="97"/>
      <c r="HD230" s="97"/>
      <c r="HE230" s="97"/>
      <c r="HF230" s="97"/>
      <c r="HG230" s="97"/>
      <c r="HH230" s="97"/>
      <c r="HI230" s="97"/>
      <c r="HJ230" s="97"/>
      <c r="HK230" s="97"/>
      <c r="HL230" s="97"/>
      <c r="HM230" s="97"/>
      <c r="HN230" s="97"/>
      <c r="HO230" s="97"/>
      <c r="HP230" s="97"/>
      <c r="HQ230" s="97"/>
      <c r="HR230" s="97"/>
      <c r="HS230" s="97"/>
      <c r="HT230" s="97"/>
      <c r="HU230" s="97"/>
      <c r="HV230" s="97"/>
      <c r="HW230" s="97"/>
      <c r="HX230" s="97"/>
      <c r="HY230" s="97"/>
      <c r="HZ230" s="97"/>
      <c r="IA230" s="97"/>
      <c r="IB230" s="97"/>
      <c r="IC230" s="97"/>
      <c r="ID230" s="97"/>
      <c r="IE230" s="97"/>
      <c r="IF230" s="97"/>
      <c r="IG230" s="97"/>
      <c r="IH230" s="97"/>
      <c r="II230" s="97"/>
      <c r="IJ230" s="97"/>
      <c r="IK230" s="97"/>
      <c r="IL230" s="97"/>
      <c r="IM230" s="97"/>
      <c r="IN230" s="97"/>
      <c r="IO230" s="97"/>
      <c r="IP230" s="97"/>
      <c r="IQ230" s="97"/>
      <c r="IR230" s="97"/>
      <c r="IS230" s="97"/>
      <c r="IT230" s="97"/>
      <c r="IU230" s="97"/>
      <c r="IV230" s="97"/>
      <c r="IW230" s="97"/>
      <c r="IX230" s="97"/>
      <c r="IY230" s="97"/>
      <c r="IZ230" s="97"/>
      <c r="JA230" s="97"/>
      <c r="JB230" s="97"/>
      <c r="JC230" s="97"/>
      <c r="JD230" s="97"/>
      <c r="JE230" s="97"/>
      <c r="JF230" s="97"/>
      <c r="JG230" s="97"/>
      <c r="JH230" s="97"/>
      <c r="JI230" s="97"/>
      <c r="JJ230" s="97"/>
      <c r="JK230" s="97"/>
      <c r="JL230" s="97"/>
      <c r="JM230" s="97"/>
      <c r="JN230" s="97"/>
      <c r="JO230" s="97"/>
      <c r="JP230" s="97"/>
      <c r="JQ230" s="97"/>
      <c r="JR230" s="97"/>
      <c r="JS230" s="97"/>
      <c r="JT230" s="97"/>
      <c r="JU230" s="97"/>
      <c r="JV230" s="97"/>
      <c r="JW230" s="97"/>
      <c r="JX230" s="97"/>
      <c r="JY230" s="97"/>
      <c r="JZ230" s="97"/>
      <c r="KA230" s="97"/>
      <c r="KB230" s="97"/>
      <c r="KC230" s="97"/>
      <c r="KD230" s="97"/>
      <c r="KE230" s="97"/>
      <c r="KF230" s="97"/>
      <c r="KG230" s="97"/>
      <c r="KH230" s="97"/>
      <c r="KI230" s="97"/>
      <c r="KJ230" s="97"/>
      <c r="KK230" s="97"/>
      <c r="KL230" s="97"/>
      <c r="KM230" s="97"/>
      <c r="KN230" s="97"/>
      <c r="KO230" s="97"/>
      <c r="KP230" s="97"/>
      <c r="KQ230" s="97"/>
      <c r="KR230" s="97"/>
      <c r="KS230" s="97"/>
      <c r="KT230" s="97"/>
      <c r="KU230" s="97"/>
      <c r="KV230" s="97"/>
      <c r="KW230" s="97"/>
      <c r="KX230" s="97"/>
      <c r="KY230" s="97"/>
      <c r="KZ230" s="97"/>
      <c r="LA230" s="97"/>
      <c r="LB230" s="97"/>
      <c r="LC230" s="97"/>
      <c r="LD230" s="97"/>
      <c r="LE230" s="97"/>
      <c r="LF230" s="97"/>
      <c r="LG230" s="97"/>
      <c r="LH230" s="97"/>
      <c r="LI230" s="97"/>
      <c r="LJ230" s="97"/>
      <c r="LK230" s="97"/>
      <c r="LL230" s="97"/>
      <c r="LM230" s="97"/>
      <c r="LN230" s="97"/>
      <c r="LO230" s="97"/>
      <c r="LP230" s="97"/>
      <c r="LQ230" s="97"/>
      <c r="LR230" s="97"/>
      <c r="LS230" s="97"/>
      <c r="LT230" s="97"/>
      <c r="LU230" s="97"/>
      <c r="LV230" s="97"/>
      <c r="LW230" s="97"/>
      <c r="LX230" s="97"/>
      <c r="LY230" s="97"/>
      <c r="LZ230" s="97"/>
      <c r="MA230" s="97"/>
      <c r="MB230" s="97"/>
      <c r="MC230" s="97"/>
      <c r="MD230" s="97"/>
      <c r="ME230" s="97"/>
      <c r="MF230" s="97"/>
      <c r="MG230" s="97"/>
      <c r="MH230" s="97"/>
      <c r="MI230" s="97"/>
      <c r="MJ230" s="97"/>
      <c r="MK230" s="97"/>
      <c r="ML230" s="97"/>
      <c r="MM230" s="97"/>
      <c r="MN230" s="97"/>
      <c r="MO230" s="97"/>
      <c r="MP230" s="97"/>
      <c r="MQ230" s="97"/>
      <c r="MR230" s="97"/>
      <c r="MS230" s="97"/>
      <c r="MT230" s="97"/>
      <c r="MU230" s="97"/>
      <c r="MV230" s="97"/>
      <c r="MW230" s="97"/>
      <c r="MX230" s="97"/>
      <c r="MY230" s="97"/>
      <c r="MZ230" s="97"/>
      <c r="NA230" s="97"/>
      <c r="NB230" s="97"/>
      <c r="NC230" s="97"/>
      <c r="ND230" s="97"/>
      <c r="NE230" s="97"/>
      <c r="NF230" s="97"/>
      <c r="NG230" s="97"/>
      <c r="NH230" s="97"/>
      <c r="NI230" s="97"/>
      <c r="NJ230" s="97"/>
      <c r="NK230" s="97"/>
      <c r="NL230" s="97"/>
      <c r="NM230" s="97"/>
      <c r="NN230" s="97"/>
      <c r="NO230" s="97"/>
      <c r="NP230" s="97"/>
      <c r="NQ230" s="97"/>
      <c r="NR230" s="97"/>
      <c r="NS230" s="97"/>
      <c r="NT230" s="97"/>
      <c r="NU230" s="97"/>
      <c r="NV230" s="97"/>
      <c r="NW230" s="97"/>
      <c r="NX230" s="97"/>
      <c r="NY230" s="97"/>
      <c r="NZ230" s="97"/>
      <c r="OA230" s="97"/>
      <c r="OB230" s="97"/>
      <c r="OC230" s="97"/>
      <c r="OD230" s="97"/>
      <c r="OE230" s="97"/>
      <c r="OF230" s="97"/>
      <c r="OG230" s="97"/>
      <c r="OH230" s="97"/>
      <c r="OI230" s="97"/>
      <c r="OJ230" s="97"/>
      <c r="OK230" s="97"/>
      <c r="OL230" s="97"/>
      <c r="OM230" s="97"/>
      <c r="ON230" s="97"/>
      <c r="OO230" s="97"/>
      <c r="OP230" s="97"/>
      <c r="OQ230" s="97"/>
      <c r="OR230" s="97"/>
      <c r="OS230" s="97"/>
      <c r="OT230" s="97"/>
      <c r="OU230" s="97"/>
      <c r="OV230" s="97"/>
      <c r="OW230" s="97"/>
      <c r="OX230" s="97"/>
      <c r="OY230" s="97"/>
      <c r="OZ230" s="97"/>
      <c r="PA230" s="97"/>
      <c r="PB230" s="97"/>
      <c r="PC230" s="97"/>
      <c r="PD230" s="97"/>
      <c r="PE230" s="97"/>
      <c r="PF230" s="97"/>
      <c r="PG230" s="97"/>
      <c r="PH230" s="97"/>
      <c r="PI230" s="97"/>
      <c r="PJ230" s="97"/>
      <c r="PK230" s="97"/>
      <c r="PL230" s="97"/>
      <c r="PM230" s="97"/>
      <c r="PN230" s="97"/>
      <c r="PO230" s="97"/>
      <c r="PP230" s="97"/>
      <c r="PQ230" s="97"/>
      <c r="PR230" s="97"/>
      <c r="PS230" s="97"/>
      <c r="PT230" s="97"/>
      <c r="PU230" s="97"/>
      <c r="PV230" s="97"/>
      <c r="PW230" s="97"/>
      <c r="PX230" s="97"/>
      <c r="PY230" s="97"/>
      <c r="PZ230" s="97"/>
      <c r="QA230" s="97"/>
      <c r="QB230" s="97"/>
      <c r="QC230" s="97"/>
      <c r="QD230" s="97"/>
      <c r="QE230" s="97"/>
      <c r="QF230" s="97"/>
      <c r="QG230" s="97"/>
      <c r="QH230" s="97"/>
      <c r="QI230" s="97"/>
      <c r="QJ230" s="97"/>
      <c r="QK230" s="97"/>
      <c r="QL230" s="97"/>
      <c r="QM230" s="97"/>
      <c r="QN230" s="97"/>
      <c r="QO230" s="97"/>
      <c r="QP230" s="97"/>
      <c r="QQ230" s="97"/>
      <c r="QR230" s="97"/>
      <c r="QS230" s="97"/>
      <c r="QT230" s="97"/>
      <c r="QU230" s="97"/>
      <c r="QV230" s="97"/>
      <c r="QW230" s="97"/>
      <c r="QX230" s="97"/>
      <c r="QY230" s="97"/>
      <c r="QZ230" s="97"/>
      <c r="RA230" s="97"/>
      <c r="RB230" s="97"/>
      <c r="RC230" s="97"/>
      <c r="RD230" s="97"/>
      <c r="RE230" s="97"/>
      <c r="RF230" s="97"/>
      <c r="RG230" s="97"/>
      <c r="RH230" s="97"/>
      <c r="RI230" s="97"/>
      <c r="RJ230" s="97"/>
      <c r="RK230" s="97"/>
      <c r="RL230" s="97"/>
      <c r="RM230" s="97"/>
      <c r="RN230" s="97"/>
      <c r="RO230" s="97"/>
      <c r="RP230" s="97"/>
      <c r="RQ230" s="97"/>
      <c r="RR230" s="97"/>
      <c r="RS230" s="97"/>
      <c r="RT230" s="97"/>
      <c r="RU230" s="97"/>
      <c r="RV230" s="97"/>
      <c r="RW230" s="97"/>
      <c r="RX230" s="97"/>
      <c r="RY230" s="97"/>
      <c r="RZ230" s="97"/>
      <c r="SA230" s="97"/>
      <c r="SB230" s="97"/>
      <c r="SC230" s="97"/>
      <c r="SD230" s="97"/>
      <c r="SE230" s="97"/>
      <c r="SF230" s="97"/>
      <c r="SG230" s="97"/>
      <c r="SH230" s="97"/>
      <c r="SI230" s="97"/>
      <c r="SJ230" s="97"/>
      <c r="SK230" s="97"/>
      <c r="SL230" s="97"/>
      <c r="SM230" s="97"/>
      <c r="SN230" s="97"/>
      <c r="SO230" s="97"/>
      <c r="SP230" s="97"/>
      <c r="SQ230" s="97"/>
      <c r="SR230" s="97"/>
      <c r="SS230" s="97"/>
      <c r="ST230" s="97"/>
      <c r="SU230" s="97"/>
      <c r="SV230" s="97"/>
      <c r="SW230" s="97"/>
      <c r="SX230" s="97"/>
      <c r="SY230" s="97"/>
      <c r="SZ230" s="97"/>
      <c r="TA230" s="97"/>
      <c r="TB230" s="97"/>
    </row>
    <row r="231" spans="1:522" s="1" customFormat="1" ht="18" customHeight="1" x14ac:dyDescent="0.2">
      <c r="A231" s="12"/>
      <c r="B231" s="11"/>
      <c r="E231" s="29" t="s">
        <v>463</v>
      </c>
      <c r="F231" s="1">
        <v>8567</v>
      </c>
      <c r="G231" s="9" t="s">
        <v>96</v>
      </c>
      <c r="H231" s="4"/>
      <c r="I231" s="1">
        <f t="shared" si="32"/>
        <v>0</v>
      </c>
      <c r="J231" s="12">
        <f>Tabuľka3[[#This Row],[Stĺpec9]]</f>
        <v>0</v>
      </c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97"/>
      <c r="DP231" s="97"/>
      <c r="DQ231" s="97"/>
      <c r="DR231" s="97"/>
      <c r="DS231" s="97"/>
      <c r="DT231" s="97"/>
      <c r="DU231" s="97"/>
      <c r="DV231" s="97"/>
      <c r="DW231" s="97"/>
      <c r="DX231" s="97"/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97"/>
      <c r="EK231" s="97"/>
      <c r="EL231" s="97"/>
      <c r="EM231" s="97"/>
      <c r="EN231" s="97"/>
      <c r="EO231" s="97"/>
      <c r="EP231" s="97"/>
      <c r="EQ231" s="97"/>
      <c r="ER231" s="97"/>
      <c r="ES231" s="97"/>
      <c r="ET231" s="97"/>
      <c r="EU231" s="97"/>
      <c r="EV231" s="97"/>
      <c r="EW231" s="97"/>
      <c r="EX231" s="97"/>
      <c r="EY231" s="97"/>
      <c r="EZ231" s="97"/>
      <c r="FA231" s="97"/>
      <c r="FB231" s="97"/>
      <c r="FC231" s="97"/>
      <c r="FD231" s="97"/>
      <c r="FE231" s="97"/>
      <c r="FF231" s="97"/>
      <c r="FG231" s="97"/>
      <c r="FH231" s="97"/>
      <c r="FI231" s="97"/>
      <c r="FJ231" s="97"/>
      <c r="FK231" s="97"/>
      <c r="FL231" s="97"/>
      <c r="FM231" s="97"/>
      <c r="FN231" s="97"/>
      <c r="FO231" s="97"/>
      <c r="FP231" s="97"/>
      <c r="FQ231" s="97"/>
      <c r="FR231" s="97"/>
      <c r="FS231" s="97"/>
      <c r="FT231" s="97"/>
      <c r="FU231" s="97"/>
      <c r="FV231" s="97"/>
      <c r="FW231" s="97"/>
      <c r="FX231" s="97"/>
      <c r="FY231" s="97"/>
      <c r="FZ231" s="97"/>
      <c r="GA231" s="97"/>
      <c r="GB231" s="97"/>
      <c r="GC231" s="97"/>
      <c r="GD231" s="97"/>
      <c r="GE231" s="97"/>
      <c r="GF231" s="97"/>
      <c r="GG231" s="97"/>
      <c r="GH231" s="97"/>
      <c r="GI231" s="97"/>
      <c r="GJ231" s="97"/>
      <c r="GK231" s="97"/>
      <c r="GL231" s="97"/>
      <c r="GM231" s="97"/>
      <c r="GN231" s="97"/>
      <c r="GO231" s="97"/>
      <c r="GP231" s="97"/>
      <c r="GQ231" s="97"/>
      <c r="GR231" s="97"/>
      <c r="GS231" s="97"/>
      <c r="GT231" s="97"/>
      <c r="GU231" s="97"/>
      <c r="GV231" s="97"/>
      <c r="GW231" s="97"/>
      <c r="GX231" s="97"/>
      <c r="GY231" s="97"/>
      <c r="GZ231" s="97"/>
      <c r="HA231" s="97"/>
      <c r="HB231" s="97"/>
      <c r="HC231" s="97"/>
      <c r="HD231" s="97"/>
      <c r="HE231" s="97"/>
      <c r="HF231" s="97"/>
      <c r="HG231" s="97"/>
      <c r="HH231" s="97"/>
      <c r="HI231" s="97"/>
      <c r="HJ231" s="97"/>
      <c r="HK231" s="97"/>
      <c r="HL231" s="97"/>
      <c r="HM231" s="97"/>
      <c r="HN231" s="97"/>
      <c r="HO231" s="97"/>
      <c r="HP231" s="97"/>
      <c r="HQ231" s="97"/>
      <c r="HR231" s="97"/>
      <c r="HS231" s="97"/>
      <c r="HT231" s="97"/>
      <c r="HU231" s="97"/>
      <c r="HV231" s="97"/>
      <c r="HW231" s="97"/>
      <c r="HX231" s="97"/>
      <c r="HY231" s="97"/>
      <c r="HZ231" s="97"/>
      <c r="IA231" s="97"/>
      <c r="IB231" s="97"/>
      <c r="IC231" s="97"/>
      <c r="ID231" s="97"/>
      <c r="IE231" s="97"/>
      <c r="IF231" s="97"/>
      <c r="IG231" s="97"/>
      <c r="IH231" s="97"/>
      <c r="II231" s="97"/>
      <c r="IJ231" s="97"/>
      <c r="IK231" s="97"/>
      <c r="IL231" s="97"/>
      <c r="IM231" s="97"/>
      <c r="IN231" s="97"/>
      <c r="IO231" s="97"/>
      <c r="IP231" s="97"/>
      <c r="IQ231" s="97"/>
      <c r="IR231" s="97"/>
      <c r="IS231" s="97"/>
      <c r="IT231" s="97"/>
      <c r="IU231" s="97"/>
      <c r="IV231" s="97"/>
      <c r="IW231" s="97"/>
      <c r="IX231" s="97"/>
      <c r="IY231" s="97"/>
      <c r="IZ231" s="97"/>
      <c r="JA231" s="97"/>
      <c r="JB231" s="97"/>
      <c r="JC231" s="97"/>
      <c r="JD231" s="97"/>
      <c r="JE231" s="97"/>
      <c r="JF231" s="97"/>
      <c r="JG231" s="97"/>
      <c r="JH231" s="97"/>
      <c r="JI231" s="97"/>
      <c r="JJ231" s="97"/>
      <c r="JK231" s="97"/>
      <c r="JL231" s="97"/>
      <c r="JM231" s="97"/>
      <c r="JN231" s="97"/>
      <c r="JO231" s="97"/>
      <c r="JP231" s="97"/>
      <c r="JQ231" s="97"/>
      <c r="JR231" s="97"/>
      <c r="JS231" s="97"/>
      <c r="JT231" s="97"/>
      <c r="JU231" s="97"/>
      <c r="JV231" s="97"/>
      <c r="JW231" s="97"/>
      <c r="JX231" s="97"/>
      <c r="JY231" s="97"/>
      <c r="JZ231" s="97"/>
      <c r="KA231" s="97"/>
      <c r="KB231" s="97"/>
      <c r="KC231" s="97"/>
      <c r="KD231" s="97"/>
      <c r="KE231" s="97"/>
      <c r="KF231" s="97"/>
      <c r="KG231" s="97"/>
      <c r="KH231" s="97"/>
      <c r="KI231" s="97"/>
      <c r="KJ231" s="97"/>
      <c r="KK231" s="97"/>
      <c r="KL231" s="97"/>
      <c r="KM231" s="97"/>
      <c r="KN231" s="97"/>
      <c r="KO231" s="97"/>
      <c r="KP231" s="97"/>
      <c r="KQ231" s="97"/>
      <c r="KR231" s="97"/>
      <c r="KS231" s="97"/>
      <c r="KT231" s="97"/>
      <c r="KU231" s="97"/>
      <c r="KV231" s="97"/>
      <c r="KW231" s="97"/>
      <c r="KX231" s="97"/>
      <c r="KY231" s="97"/>
      <c r="KZ231" s="97"/>
      <c r="LA231" s="97"/>
      <c r="LB231" s="97"/>
      <c r="LC231" s="97"/>
      <c r="LD231" s="97"/>
      <c r="LE231" s="97"/>
      <c r="LF231" s="97"/>
      <c r="LG231" s="97"/>
      <c r="LH231" s="97"/>
      <c r="LI231" s="97"/>
      <c r="LJ231" s="97"/>
      <c r="LK231" s="97"/>
      <c r="LL231" s="97"/>
      <c r="LM231" s="97"/>
      <c r="LN231" s="97"/>
      <c r="LO231" s="97"/>
      <c r="LP231" s="97"/>
      <c r="LQ231" s="97"/>
      <c r="LR231" s="97"/>
      <c r="LS231" s="97"/>
      <c r="LT231" s="97"/>
      <c r="LU231" s="97"/>
      <c r="LV231" s="97"/>
      <c r="LW231" s="97"/>
      <c r="LX231" s="97"/>
      <c r="LY231" s="97"/>
      <c r="LZ231" s="97"/>
      <c r="MA231" s="97"/>
      <c r="MB231" s="97"/>
      <c r="MC231" s="97"/>
      <c r="MD231" s="97"/>
      <c r="ME231" s="97"/>
      <c r="MF231" s="97"/>
      <c r="MG231" s="97"/>
      <c r="MH231" s="97"/>
      <c r="MI231" s="97"/>
      <c r="MJ231" s="97"/>
      <c r="MK231" s="97"/>
      <c r="ML231" s="97"/>
      <c r="MM231" s="97"/>
      <c r="MN231" s="97"/>
      <c r="MO231" s="97"/>
      <c r="MP231" s="97"/>
      <c r="MQ231" s="97"/>
      <c r="MR231" s="97"/>
      <c r="MS231" s="97"/>
      <c r="MT231" s="97"/>
      <c r="MU231" s="97"/>
      <c r="MV231" s="97"/>
      <c r="MW231" s="97"/>
      <c r="MX231" s="97"/>
      <c r="MY231" s="97"/>
      <c r="MZ231" s="97"/>
      <c r="NA231" s="97"/>
      <c r="NB231" s="97"/>
      <c r="NC231" s="97"/>
      <c r="ND231" s="97"/>
      <c r="NE231" s="97"/>
      <c r="NF231" s="97"/>
      <c r="NG231" s="97"/>
      <c r="NH231" s="97"/>
      <c r="NI231" s="97"/>
      <c r="NJ231" s="97"/>
      <c r="NK231" s="97"/>
      <c r="NL231" s="97"/>
      <c r="NM231" s="97"/>
      <c r="NN231" s="97"/>
      <c r="NO231" s="97"/>
      <c r="NP231" s="97"/>
      <c r="NQ231" s="97"/>
      <c r="NR231" s="97"/>
      <c r="NS231" s="97"/>
      <c r="NT231" s="97"/>
      <c r="NU231" s="97"/>
      <c r="NV231" s="97"/>
      <c r="NW231" s="97"/>
      <c r="NX231" s="97"/>
      <c r="NY231" s="97"/>
      <c r="NZ231" s="97"/>
      <c r="OA231" s="97"/>
      <c r="OB231" s="97"/>
      <c r="OC231" s="97"/>
      <c r="OD231" s="97"/>
      <c r="OE231" s="97"/>
      <c r="OF231" s="97"/>
      <c r="OG231" s="97"/>
      <c r="OH231" s="97"/>
      <c r="OI231" s="97"/>
      <c r="OJ231" s="97"/>
      <c r="OK231" s="97"/>
      <c r="OL231" s="97"/>
      <c r="OM231" s="97"/>
      <c r="ON231" s="97"/>
      <c r="OO231" s="97"/>
      <c r="OP231" s="97"/>
      <c r="OQ231" s="97"/>
      <c r="OR231" s="97"/>
      <c r="OS231" s="97"/>
      <c r="OT231" s="97"/>
      <c r="OU231" s="97"/>
      <c r="OV231" s="97"/>
      <c r="OW231" s="97"/>
      <c r="OX231" s="97"/>
      <c r="OY231" s="97"/>
      <c r="OZ231" s="97"/>
      <c r="PA231" s="97"/>
      <c r="PB231" s="97"/>
      <c r="PC231" s="97"/>
      <c r="PD231" s="97"/>
      <c r="PE231" s="97"/>
      <c r="PF231" s="97"/>
      <c r="PG231" s="97"/>
      <c r="PH231" s="97"/>
      <c r="PI231" s="97"/>
      <c r="PJ231" s="97"/>
      <c r="PK231" s="97"/>
      <c r="PL231" s="97"/>
      <c r="PM231" s="97"/>
      <c r="PN231" s="97"/>
      <c r="PO231" s="97"/>
      <c r="PP231" s="97"/>
      <c r="PQ231" s="97"/>
      <c r="PR231" s="97"/>
      <c r="PS231" s="97"/>
      <c r="PT231" s="97"/>
      <c r="PU231" s="97"/>
      <c r="PV231" s="97"/>
      <c r="PW231" s="97"/>
      <c r="PX231" s="97"/>
      <c r="PY231" s="97"/>
      <c r="PZ231" s="97"/>
      <c r="QA231" s="97"/>
      <c r="QB231" s="97"/>
      <c r="QC231" s="97"/>
      <c r="QD231" s="97"/>
      <c r="QE231" s="97"/>
      <c r="QF231" s="97"/>
      <c r="QG231" s="97"/>
      <c r="QH231" s="97"/>
      <c r="QI231" s="97"/>
      <c r="QJ231" s="97"/>
      <c r="QK231" s="97"/>
      <c r="QL231" s="97"/>
      <c r="QM231" s="97"/>
      <c r="QN231" s="97"/>
      <c r="QO231" s="97"/>
      <c r="QP231" s="97"/>
      <c r="QQ231" s="97"/>
      <c r="QR231" s="97"/>
      <c r="QS231" s="97"/>
      <c r="QT231" s="97"/>
      <c r="QU231" s="97"/>
      <c r="QV231" s="97"/>
      <c r="QW231" s="97"/>
      <c r="QX231" s="97"/>
      <c r="QY231" s="97"/>
      <c r="QZ231" s="97"/>
      <c r="RA231" s="97"/>
      <c r="RB231" s="97"/>
      <c r="RC231" s="97"/>
      <c r="RD231" s="97"/>
      <c r="RE231" s="97"/>
      <c r="RF231" s="97"/>
      <c r="RG231" s="97"/>
      <c r="RH231" s="97"/>
      <c r="RI231" s="97"/>
      <c r="RJ231" s="97"/>
      <c r="RK231" s="97"/>
      <c r="RL231" s="97"/>
      <c r="RM231" s="97"/>
      <c r="RN231" s="97"/>
      <c r="RO231" s="97"/>
      <c r="RP231" s="97"/>
      <c r="RQ231" s="97"/>
      <c r="RR231" s="97"/>
      <c r="RS231" s="97"/>
      <c r="RT231" s="97"/>
      <c r="RU231" s="97"/>
      <c r="RV231" s="97"/>
      <c r="RW231" s="97"/>
      <c r="RX231" s="97"/>
      <c r="RY231" s="97"/>
      <c r="RZ231" s="97"/>
      <c r="SA231" s="97"/>
      <c r="SB231" s="97"/>
      <c r="SC231" s="97"/>
      <c r="SD231" s="97"/>
      <c r="SE231" s="97"/>
      <c r="SF231" s="97"/>
      <c r="SG231" s="97"/>
      <c r="SH231" s="97"/>
      <c r="SI231" s="97"/>
      <c r="SJ231" s="97"/>
      <c r="SK231" s="97"/>
      <c r="SL231" s="97"/>
      <c r="SM231" s="97"/>
      <c r="SN231" s="97"/>
      <c r="SO231" s="97"/>
      <c r="SP231" s="97"/>
      <c r="SQ231" s="97"/>
      <c r="SR231" s="97"/>
      <c r="SS231" s="97"/>
      <c r="ST231" s="97"/>
      <c r="SU231" s="97"/>
      <c r="SV231" s="97"/>
      <c r="SW231" s="97"/>
      <c r="SX231" s="97"/>
      <c r="SY231" s="97"/>
      <c r="SZ231" s="97"/>
      <c r="TA231" s="97"/>
      <c r="TB231" s="97"/>
    </row>
    <row r="232" spans="1:522" s="1" customFormat="1" ht="18" customHeight="1" x14ac:dyDescent="0.2">
      <c r="A232" s="12"/>
      <c r="B232" s="11" t="s">
        <v>486</v>
      </c>
      <c r="C232" s="1">
        <v>13072</v>
      </c>
      <c r="E232" s="4" t="s">
        <v>485</v>
      </c>
      <c r="F232" s="1">
        <v>10172</v>
      </c>
      <c r="G232" s="9" t="s">
        <v>96</v>
      </c>
      <c r="H232" s="4" t="s">
        <v>424</v>
      </c>
      <c r="I232" s="1">
        <f t="shared" si="32"/>
        <v>0</v>
      </c>
      <c r="J232" s="12">
        <f>Tabuľka3[[#This Row],[Stĺpec9]]</f>
        <v>0</v>
      </c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97"/>
      <c r="EK232" s="97"/>
      <c r="EL232" s="97"/>
      <c r="EM232" s="97"/>
      <c r="EN232" s="97"/>
      <c r="EO232" s="97"/>
      <c r="EP232" s="97"/>
      <c r="EQ232" s="97"/>
      <c r="ER232" s="97"/>
      <c r="ES232" s="97"/>
      <c r="ET232" s="97"/>
      <c r="EU232" s="97"/>
      <c r="EV232" s="97"/>
      <c r="EW232" s="97"/>
      <c r="EX232" s="97"/>
      <c r="EY232" s="97"/>
      <c r="EZ232" s="97"/>
      <c r="FA232" s="97"/>
      <c r="FB232" s="97"/>
      <c r="FC232" s="97"/>
      <c r="FD232" s="97"/>
      <c r="FE232" s="97"/>
      <c r="FF232" s="97"/>
      <c r="FG232" s="97"/>
      <c r="FH232" s="97"/>
      <c r="FI232" s="97"/>
      <c r="FJ232" s="97"/>
      <c r="FK232" s="97"/>
      <c r="FL232" s="97"/>
      <c r="FM232" s="97"/>
      <c r="FN232" s="97"/>
      <c r="FO232" s="97"/>
      <c r="FP232" s="97"/>
      <c r="FQ232" s="97"/>
      <c r="FR232" s="97"/>
      <c r="FS232" s="97"/>
      <c r="FT232" s="97"/>
      <c r="FU232" s="97"/>
      <c r="FV232" s="97"/>
      <c r="FW232" s="97"/>
      <c r="FX232" s="97"/>
      <c r="FY232" s="97"/>
      <c r="FZ232" s="97"/>
      <c r="GA232" s="97"/>
      <c r="GB232" s="97"/>
      <c r="GC232" s="97"/>
      <c r="GD232" s="97"/>
      <c r="GE232" s="97"/>
      <c r="GF232" s="97"/>
      <c r="GG232" s="97"/>
      <c r="GH232" s="97"/>
      <c r="GI232" s="97"/>
      <c r="GJ232" s="97"/>
      <c r="GK232" s="97"/>
      <c r="GL232" s="97"/>
      <c r="GM232" s="97"/>
      <c r="GN232" s="97"/>
      <c r="GO232" s="97"/>
      <c r="GP232" s="97"/>
      <c r="GQ232" s="97"/>
      <c r="GR232" s="97"/>
      <c r="GS232" s="97"/>
      <c r="GT232" s="97"/>
      <c r="GU232" s="97"/>
      <c r="GV232" s="97"/>
      <c r="GW232" s="97"/>
      <c r="GX232" s="97"/>
      <c r="GY232" s="97"/>
      <c r="GZ232" s="97"/>
      <c r="HA232" s="97"/>
      <c r="HB232" s="97"/>
      <c r="HC232" s="97"/>
      <c r="HD232" s="97"/>
      <c r="HE232" s="97"/>
      <c r="HF232" s="97"/>
      <c r="HG232" s="97"/>
      <c r="HH232" s="97"/>
      <c r="HI232" s="97"/>
      <c r="HJ232" s="97"/>
      <c r="HK232" s="97"/>
      <c r="HL232" s="97"/>
      <c r="HM232" s="97"/>
      <c r="HN232" s="97"/>
      <c r="HO232" s="97"/>
      <c r="HP232" s="97"/>
      <c r="HQ232" s="97"/>
      <c r="HR232" s="97"/>
      <c r="HS232" s="97"/>
      <c r="HT232" s="97"/>
      <c r="HU232" s="97"/>
      <c r="HV232" s="97"/>
      <c r="HW232" s="97"/>
      <c r="HX232" s="97"/>
      <c r="HY232" s="97"/>
      <c r="HZ232" s="97"/>
      <c r="IA232" s="97"/>
      <c r="IB232" s="97"/>
      <c r="IC232" s="97"/>
      <c r="ID232" s="97"/>
      <c r="IE232" s="97"/>
      <c r="IF232" s="97"/>
      <c r="IG232" s="97"/>
      <c r="IH232" s="97"/>
      <c r="II232" s="97"/>
      <c r="IJ232" s="97"/>
      <c r="IK232" s="97"/>
      <c r="IL232" s="97"/>
      <c r="IM232" s="97"/>
      <c r="IN232" s="97"/>
      <c r="IO232" s="97"/>
      <c r="IP232" s="97"/>
      <c r="IQ232" s="97"/>
      <c r="IR232" s="97"/>
      <c r="IS232" s="97"/>
      <c r="IT232" s="97"/>
      <c r="IU232" s="97"/>
      <c r="IV232" s="97"/>
      <c r="IW232" s="97"/>
      <c r="IX232" s="97"/>
      <c r="IY232" s="97"/>
      <c r="IZ232" s="97"/>
      <c r="JA232" s="97"/>
      <c r="JB232" s="97"/>
      <c r="JC232" s="97"/>
      <c r="JD232" s="97"/>
      <c r="JE232" s="97"/>
      <c r="JF232" s="97"/>
      <c r="JG232" s="97"/>
      <c r="JH232" s="97"/>
      <c r="JI232" s="97"/>
      <c r="JJ232" s="97"/>
      <c r="JK232" s="97"/>
      <c r="JL232" s="97"/>
      <c r="JM232" s="97"/>
      <c r="JN232" s="97"/>
      <c r="JO232" s="97"/>
      <c r="JP232" s="97"/>
      <c r="JQ232" s="97"/>
      <c r="JR232" s="97"/>
      <c r="JS232" s="97"/>
      <c r="JT232" s="97"/>
      <c r="JU232" s="97"/>
      <c r="JV232" s="97"/>
      <c r="JW232" s="97"/>
      <c r="JX232" s="97"/>
      <c r="JY232" s="97"/>
      <c r="JZ232" s="97"/>
      <c r="KA232" s="97"/>
      <c r="KB232" s="97"/>
      <c r="KC232" s="97"/>
      <c r="KD232" s="97"/>
      <c r="KE232" s="97"/>
      <c r="KF232" s="97"/>
      <c r="KG232" s="97"/>
      <c r="KH232" s="97"/>
      <c r="KI232" s="97"/>
      <c r="KJ232" s="97"/>
      <c r="KK232" s="97"/>
      <c r="KL232" s="97"/>
      <c r="KM232" s="97"/>
      <c r="KN232" s="97"/>
      <c r="KO232" s="97"/>
      <c r="KP232" s="97"/>
      <c r="KQ232" s="97"/>
      <c r="KR232" s="97"/>
      <c r="KS232" s="97"/>
      <c r="KT232" s="97"/>
      <c r="KU232" s="97"/>
      <c r="KV232" s="97"/>
      <c r="KW232" s="97"/>
      <c r="KX232" s="97"/>
      <c r="KY232" s="97"/>
      <c r="KZ232" s="97"/>
      <c r="LA232" s="97"/>
      <c r="LB232" s="97"/>
      <c r="LC232" s="97"/>
      <c r="LD232" s="97"/>
      <c r="LE232" s="97"/>
      <c r="LF232" s="97"/>
      <c r="LG232" s="97"/>
      <c r="LH232" s="97"/>
      <c r="LI232" s="97"/>
      <c r="LJ232" s="97"/>
      <c r="LK232" s="97"/>
      <c r="LL232" s="97"/>
      <c r="LM232" s="97"/>
      <c r="LN232" s="97"/>
      <c r="LO232" s="97"/>
      <c r="LP232" s="97"/>
      <c r="LQ232" s="97"/>
      <c r="LR232" s="97"/>
      <c r="LS232" s="97"/>
      <c r="LT232" s="97"/>
      <c r="LU232" s="97"/>
      <c r="LV232" s="97"/>
      <c r="LW232" s="97"/>
      <c r="LX232" s="97"/>
      <c r="LY232" s="97"/>
      <c r="LZ232" s="97"/>
      <c r="MA232" s="97"/>
      <c r="MB232" s="97"/>
      <c r="MC232" s="97"/>
      <c r="MD232" s="97"/>
      <c r="ME232" s="97"/>
      <c r="MF232" s="97"/>
      <c r="MG232" s="97"/>
      <c r="MH232" s="97"/>
      <c r="MI232" s="97"/>
      <c r="MJ232" s="97"/>
      <c r="MK232" s="97"/>
      <c r="ML232" s="97"/>
      <c r="MM232" s="97"/>
      <c r="MN232" s="97"/>
      <c r="MO232" s="97"/>
      <c r="MP232" s="97"/>
      <c r="MQ232" s="97"/>
      <c r="MR232" s="97"/>
      <c r="MS232" s="97"/>
      <c r="MT232" s="97"/>
      <c r="MU232" s="97"/>
      <c r="MV232" s="97"/>
      <c r="MW232" s="97"/>
      <c r="MX232" s="97"/>
      <c r="MY232" s="97"/>
      <c r="MZ232" s="97"/>
      <c r="NA232" s="97"/>
      <c r="NB232" s="97"/>
      <c r="NC232" s="97"/>
      <c r="ND232" s="97"/>
      <c r="NE232" s="97"/>
      <c r="NF232" s="97"/>
      <c r="NG232" s="97"/>
      <c r="NH232" s="97"/>
      <c r="NI232" s="97"/>
      <c r="NJ232" s="97"/>
      <c r="NK232" s="97"/>
      <c r="NL232" s="97"/>
      <c r="NM232" s="97"/>
      <c r="NN232" s="97"/>
      <c r="NO232" s="97"/>
      <c r="NP232" s="97"/>
      <c r="NQ232" s="97"/>
      <c r="NR232" s="97"/>
      <c r="NS232" s="97"/>
      <c r="NT232" s="97"/>
      <c r="NU232" s="97"/>
      <c r="NV232" s="97"/>
      <c r="NW232" s="97"/>
      <c r="NX232" s="97"/>
      <c r="NY232" s="97"/>
      <c r="NZ232" s="97"/>
      <c r="OA232" s="97"/>
      <c r="OB232" s="97"/>
      <c r="OC232" s="97"/>
      <c r="OD232" s="97"/>
      <c r="OE232" s="97"/>
      <c r="OF232" s="97"/>
      <c r="OG232" s="97"/>
      <c r="OH232" s="97"/>
      <c r="OI232" s="97"/>
      <c r="OJ232" s="97"/>
      <c r="OK232" s="97"/>
      <c r="OL232" s="97"/>
      <c r="OM232" s="97"/>
      <c r="ON232" s="97"/>
      <c r="OO232" s="97"/>
      <c r="OP232" s="97"/>
      <c r="OQ232" s="97"/>
      <c r="OR232" s="97"/>
      <c r="OS232" s="97"/>
      <c r="OT232" s="97"/>
      <c r="OU232" s="97"/>
      <c r="OV232" s="97"/>
      <c r="OW232" s="97"/>
      <c r="OX232" s="97"/>
      <c r="OY232" s="97"/>
      <c r="OZ232" s="97"/>
      <c r="PA232" s="97"/>
      <c r="PB232" s="97"/>
      <c r="PC232" s="97"/>
      <c r="PD232" s="97"/>
      <c r="PE232" s="97"/>
      <c r="PF232" s="97"/>
      <c r="PG232" s="97"/>
      <c r="PH232" s="97"/>
      <c r="PI232" s="97"/>
      <c r="PJ232" s="97"/>
      <c r="PK232" s="97"/>
      <c r="PL232" s="97"/>
      <c r="PM232" s="97"/>
      <c r="PN232" s="97"/>
      <c r="PO232" s="97"/>
      <c r="PP232" s="97"/>
      <c r="PQ232" s="97"/>
      <c r="PR232" s="97"/>
      <c r="PS232" s="97"/>
      <c r="PT232" s="97"/>
      <c r="PU232" s="97"/>
      <c r="PV232" s="97"/>
      <c r="PW232" s="97"/>
      <c r="PX232" s="97"/>
      <c r="PY232" s="97"/>
      <c r="PZ232" s="97"/>
      <c r="QA232" s="97"/>
      <c r="QB232" s="97"/>
      <c r="QC232" s="97"/>
      <c r="QD232" s="97"/>
      <c r="QE232" s="97"/>
      <c r="QF232" s="97"/>
      <c r="QG232" s="97"/>
      <c r="QH232" s="97"/>
      <c r="QI232" s="97"/>
      <c r="QJ232" s="97"/>
      <c r="QK232" s="97"/>
      <c r="QL232" s="97"/>
      <c r="QM232" s="97"/>
      <c r="QN232" s="97"/>
      <c r="QO232" s="97"/>
      <c r="QP232" s="97"/>
      <c r="QQ232" s="97"/>
      <c r="QR232" s="97"/>
      <c r="QS232" s="97"/>
      <c r="QT232" s="97"/>
      <c r="QU232" s="97"/>
      <c r="QV232" s="97"/>
      <c r="QW232" s="97"/>
      <c r="QX232" s="97"/>
      <c r="QY232" s="97"/>
      <c r="QZ232" s="97"/>
      <c r="RA232" s="97"/>
      <c r="RB232" s="97"/>
      <c r="RC232" s="97"/>
      <c r="RD232" s="97"/>
      <c r="RE232" s="97"/>
      <c r="RF232" s="97"/>
      <c r="RG232" s="97"/>
      <c r="RH232" s="97"/>
      <c r="RI232" s="97"/>
      <c r="RJ232" s="97"/>
      <c r="RK232" s="97"/>
      <c r="RL232" s="97"/>
      <c r="RM232" s="97"/>
      <c r="RN232" s="97"/>
      <c r="RO232" s="97"/>
      <c r="RP232" s="97"/>
      <c r="RQ232" s="97"/>
      <c r="RR232" s="97"/>
      <c r="RS232" s="97"/>
      <c r="RT232" s="97"/>
      <c r="RU232" s="97"/>
      <c r="RV232" s="97"/>
      <c r="RW232" s="97"/>
      <c r="RX232" s="97"/>
      <c r="RY232" s="97"/>
      <c r="RZ232" s="97"/>
      <c r="SA232" s="97"/>
      <c r="SB232" s="97"/>
      <c r="SC232" s="97"/>
      <c r="SD232" s="97"/>
      <c r="SE232" s="97"/>
      <c r="SF232" s="97"/>
      <c r="SG232" s="97"/>
      <c r="SH232" s="97"/>
      <c r="SI232" s="97"/>
      <c r="SJ232" s="97"/>
      <c r="SK232" s="97"/>
      <c r="SL232" s="97"/>
      <c r="SM232" s="97"/>
      <c r="SN232" s="97"/>
      <c r="SO232" s="97"/>
      <c r="SP232" s="97"/>
      <c r="SQ232" s="97"/>
      <c r="SR232" s="97"/>
      <c r="SS232" s="97"/>
      <c r="ST232" s="97"/>
      <c r="SU232" s="97"/>
      <c r="SV232" s="97"/>
      <c r="SW232" s="97"/>
      <c r="SX232" s="97"/>
      <c r="SY232" s="97"/>
      <c r="SZ232" s="97"/>
      <c r="TA232" s="97"/>
      <c r="TB232" s="97"/>
    </row>
    <row r="233" spans="1:522" s="1" customFormat="1" ht="18" customHeight="1" x14ac:dyDescent="0.2">
      <c r="A233" s="12"/>
      <c r="B233" s="11" t="s">
        <v>489</v>
      </c>
      <c r="C233" s="1">
        <v>10686</v>
      </c>
      <c r="E233" s="4" t="s">
        <v>487</v>
      </c>
      <c r="F233" s="1">
        <v>8358</v>
      </c>
      <c r="G233" s="9" t="s">
        <v>101</v>
      </c>
      <c r="H233" s="4" t="s">
        <v>268</v>
      </c>
      <c r="I233" s="1">
        <f t="shared" si="32"/>
        <v>0</v>
      </c>
      <c r="J233" s="12">
        <f>Tabuľka3[[#This Row],[Stĺpec9]]</f>
        <v>0</v>
      </c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97"/>
      <c r="DP233" s="97"/>
      <c r="DQ233" s="97"/>
      <c r="DR233" s="97"/>
      <c r="DS233" s="97"/>
      <c r="DT233" s="97"/>
      <c r="DU233" s="97"/>
      <c r="DV233" s="97"/>
      <c r="DW233" s="97"/>
      <c r="DX233" s="97"/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97"/>
      <c r="EK233" s="97"/>
      <c r="EL233" s="97"/>
      <c r="EM233" s="97"/>
      <c r="EN233" s="97"/>
      <c r="EO233" s="97"/>
      <c r="EP233" s="97"/>
      <c r="EQ233" s="97"/>
      <c r="ER233" s="97"/>
      <c r="ES233" s="97"/>
      <c r="ET233" s="97"/>
      <c r="EU233" s="97"/>
      <c r="EV233" s="97"/>
      <c r="EW233" s="97"/>
      <c r="EX233" s="97"/>
      <c r="EY233" s="97"/>
      <c r="EZ233" s="97"/>
      <c r="FA233" s="97"/>
      <c r="FB233" s="97"/>
      <c r="FC233" s="97"/>
      <c r="FD233" s="97"/>
      <c r="FE233" s="97"/>
      <c r="FF233" s="97"/>
      <c r="FG233" s="97"/>
      <c r="FH233" s="97"/>
      <c r="FI233" s="97"/>
      <c r="FJ233" s="97"/>
      <c r="FK233" s="97"/>
      <c r="FL233" s="97"/>
      <c r="FM233" s="97"/>
      <c r="FN233" s="97"/>
      <c r="FO233" s="97"/>
      <c r="FP233" s="97"/>
      <c r="FQ233" s="97"/>
      <c r="FR233" s="97"/>
      <c r="FS233" s="97"/>
      <c r="FT233" s="97"/>
      <c r="FU233" s="97"/>
      <c r="FV233" s="97"/>
      <c r="FW233" s="97"/>
      <c r="FX233" s="97"/>
      <c r="FY233" s="97"/>
      <c r="FZ233" s="97"/>
      <c r="GA233" s="97"/>
      <c r="GB233" s="97"/>
      <c r="GC233" s="97"/>
      <c r="GD233" s="97"/>
      <c r="GE233" s="97"/>
      <c r="GF233" s="97"/>
      <c r="GG233" s="97"/>
      <c r="GH233" s="97"/>
      <c r="GI233" s="97"/>
      <c r="GJ233" s="97"/>
      <c r="GK233" s="97"/>
      <c r="GL233" s="97"/>
      <c r="GM233" s="97"/>
      <c r="GN233" s="97"/>
      <c r="GO233" s="97"/>
      <c r="GP233" s="97"/>
      <c r="GQ233" s="97"/>
      <c r="GR233" s="97"/>
      <c r="GS233" s="97"/>
      <c r="GT233" s="97"/>
      <c r="GU233" s="97"/>
      <c r="GV233" s="97"/>
      <c r="GW233" s="97"/>
      <c r="GX233" s="97"/>
      <c r="GY233" s="97"/>
      <c r="GZ233" s="97"/>
      <c r="HA233" s="97"/>
      <c r="HB233" s="97"/>
      <c r="HC233" s="97"/>
      <c r="HD233" s="97"/>
      <c r="HE233" s="97"/>
      <c r="HF233" s="97"/>
      <c r="HG233" s="97"/>
      <c r="HH233" s="97"/>
      <c r="HI233" s="97"/>
      <c r="HJ233" s="97"/>
      <c r="HK233" s="97"/>
      <c r="HL233" s="97"/>
      <c r="HM233" s="97"/>
      <c r="HN233" s="97"/>
      <c r="HO233" s="97"/>
      <c r="HP233" s="97"/>
      <c r="HQ233" s="97"/>
      <c r="HR233" s="97"/>
      <c r="HS233" s="97"/>
      <c r="HT233" s="97"/>
      <c r="HU233" s="97"/>
      <c r="HV233" s="97"/>
      <c r="HW233" s="97"/>
      <c r="HX233" s="97"/>
      <c r="HY233" s="97"/>
      <c r="HZ233" s="97"/>
      <c r="IA233" s="97"/>
      <c r="IB233" s="97"/>
      <c r="IC233" s="97"/>
      <c r="ID233" s="97"/>
      <c r="IE233" s="97"/>
      <c r="IF233" s="97"/>
      <c r="IG233" s="97"/>
      <c r="IH233" s="97"/>
      <c r="II233" s="97"/>
      <c r="IJ233" s="97"/>
      <c r="IK233" s="97"/>
      <c r="IL233" s="97"/>
      <c r="IM233" s="97"/>
      <c r="IN233" s="97"/>
      <c r="IO233" s="97"/>
      <c r="IP233" s="97"/>
      <c r="IQ233" s="97"/>
      <c r="IR233" s="97"/>
      <c r="IS233" s="97"/>
      <c r="IT233" s="97"/>
      <c r="IU233" s="97"/>
      <c r="IV233" s="97"/>
      <c r="IW233" s="97"/>
      <c r="IX233" s="97"/>
      <c r="IY233" s="97"/>
      <c r="IZ233" s="97"/>
      <c r="JA233" s="97"/>
      <c r="JB233" s="97"/>
      <c r="JC233" s="97"/>
      <c r="JD233" s="97"/>
      <c r="JE233" s="97"/>
      <c r="JF233" s="97"/>
      <c r="JG233" s="97"/>
      <c r="JH233" s="97"/>
      <c r="JI233" s="97"/>
      <c r="JJ233" s="97"/>
      <c r="JK233" s="97"/>
      <c r="JL233" s="97"/>
      <c r="JM233" s="97"/>
      <c r="JN233" s="97"/>
      <c r="JO233" s="97"/>
      <c r="JP233" s="97"/>
      <c r="JQ233" s="97"/>
      <c r="JR233" s="97"/>
      <c r="JS233" s="97"/>
      <c r="JT233" s="97"/>
      <c r="JU233" s="97"/>
      <c r="JV233" s="97"/>
      <c r="JW233" s="97"/>
      <c r="JX233" s="97"/>
      <c r="JY233" s="97"/>
      <c r="JZ233" s="97"/>
      <c r="KA233" s="97"/>
      <c r="KB233" s="97"/>
      <c r="KC233" s="97"/>
      <c r="KD233" s="97"/>
      <c r="KE233" s="97"/>
      <c r="KF233" s="97"/>
      <c r="KG233" s="97"/>
      <c r="KH233" s="97"/>
      <c r="KI233" s="97"/>
      <c r="KJ233" s="97"/>
      <c r="KK233" s="97"/>
      <c r="KL233" s="97"/>
      <c r="KM233" s="97"/>
      <c r="KN233" s="97"/>
      <c r="KO233" s="97"/>
      <c r="KP233" s="97"/>
      <c r="KQ233" s="97"/>
      <c r="KR233" s="97"/>
      <c r="KS233" s="97"/>
      <c r="KT233" s="97"/>
      <c r="KU233" s="97"/>
      <c r="KV233" s="97"/>
      <c r="KW233" s="97"/>
      <c r="KX233" s="97"/>
      <c r="KY233" s="97"/>
      <c r="KZ233" s="97"/>
      <c r="LA233" s="97"/>
      <c r="LB233" s="97"/>
      <c r="LC233" s="97"/>
      <c r="LD233" s="97"/>
      <c r="LE233" s="97"/>
      <c r="LF233" s="97"/>
      <c r="LG233" s="97"/>
      <c r="LH233" s="97"/>
      <c r="LI233" s="97"/>
      <c r="LJ233" s="97"/>
      <c r="LK233" s="97"/>
      <c r="LL233" s="97"/>
      <c r="LM233" s="97"/>
      <c r="LN233" s="97"/>
      <c r="LO233" s="97"/>
      <c r="LP233" s="97"/>
      <c r="LQ233" s="97"/>
      <c r="LR233" s="97"/>
      <c r="LS233" s="97"/>
      <c r="LT233" s="97"/>
      <c r="LU233" s="97"/>
      <c r="LV233" s="97"/>
      <c r="LW233" s="97"/>
      <c r="LX233" s="97"/>
      <c r="LY233" s="97"/>
      <c r="LZ233" s="97"/>
      <c r="MA233" s="97"/>
      <c r="MB233" s="97"/>
      <c r="MC233" s="97"/>
      <c r="MD233" s="97"/>
      <c r="ME233" s="97"/>
      <c r="MF233" s="97"/>
      <c r="MG233" s="97"/>
      <c r="MH233" s="97"/>
      <c r="MI233" s="97"/>
      <c r="MJ233" s="97"/>
      <c r="MK233" s="97"/>
      <c r="ML233" s="97"/>
      <c r="MM233" s="97"/>
      <c r="MN233" s="97"/>
      <c r="MO233" s="97"/>
      <c r="MP233" s="97"/>
      <c r="MQ233" s="97"/>
      <c r="MR233" s="97"/>
      <c r="MS233" s="97"/>
      <c r="MT233" s="97"/>
      <c r="MU233" s="97"/>
      <c r="MV233" s="97"/>
      <c r="MW233" s="97"/>
      <c r="MX233" s="97"/>
      <c r="MY233" s="97"/>
      <c r="MZ233" s="97"/>
      <c r="NA233" s="97"/>
      <c r="NB233" s="97"/>
      <c r="NC233" s="97"/>
      <c r="ND233" s="97"/>
      <c r="NE233" s="97"/>
      <c r="NF233" s="97"/>
      <c r="NG233" s="97"/>
      <c r="NH233" s="97"/>
      <c r="NI233" s="97"/>
      <c r="NJ233" s="97"/>
      <c r="NK233" s="97"/>
      <c r="NL233" s="97"/>
      <c r="NM233" s="97"/>
      <c r="NN233" s="97"/>
      <c r="NO233" s="97"/>
      <c r="NP233" s="97"/>
      <c r="NQ233" s="97"/>
      <c r="NR233" s="97"/>
      <c r="NS233" s="97"/>
      <c r="NT233" s="97"/>
      <c r="NU233" s="97"/>
      <c r="NV233" s="97"/>
      <c r="NW233" s="97"/>
      <c r="NX233" s="97"/>
      <c r="NY233" s="97"/>
      <c r="NZ233" s="97"/>
      <c r="OA233" s="97"/>
      <c r="OB233" s="97"/>
      <c r="OC233" s="97"/>
      <c r="OD233" s="97"/>
      <c r="OE233" s="97"/>
      <c r="OF233" s="97"/>
      <c r="OG233" s="97"/>
      <c r="OH233" s="97"/>
      <c r="OI233" s="97"/>
      <c r="OJ233" s="97"/>
      <c r="OK233" s="97"/>
      <c r="OL233" s="97"/>
      <c r="OM233" s="97"/>
      <c r="ON233" s="97"/>
      <c r="OO233" s="97"/>
      <c r="OP233" s="97"/>
      <c r="OQ233" s="97"/>
      <c r="OR233" s="97"/>
      <c r="OS233" s="97"/>
      <c r="OT233" s="97"/>
      <c r="OU233" s="97"/>
      <c r="OV233" s="97"/>
      <c r="OW233" s="97"/>
      <c r="OX233" s="97"/>
      <c r="OY233" s="97"/>
      <c r="OZ233" s="97"/>
      <c r="PA233" s="97"/>
      <c r="PB233" s="97"/>
      <c r="PC233" s="97"/>
      <c r="PD233" s="97"/>
      <c r="PE233" s="97"/>
      <c r="PF233" s="97"/>
      <c r="PG233" s="97"/>
      <c r="PH233" s="97"/>
      <c r="PI233" s="97"/>
      <c r="PJ233" s="97"/>
      <c r="PK233" s="97"/>
      <c r="PL233" s="97"/>
      <c r="PM233" s="97"/>
      <c r="PN233" s="97"/>
      <c r="PO233" s="97"/>
      <c r="PP233" s="97"/>
      <c r="PQ233" s="97"/>
      <c r="PR233" s="97"/>
      <c r="PS233" s="97"/>
      <c r="PT233" s="97"/>
      <c r="PU233" s="97"/>
      <c r="PV233" s="102"/>
      <c r="PW233" s="97"/>
      <c r="PX233" s="97"/>
      <c r="PY233" s="97"/>
      <c r="PZ233" s="97"/>
      <c r="QA233" s="97"/>
      <c r="QB233" s="97"/>
      <c r="QC233" s="97"/>
      <c r="QD233" s="97"/>
      <c r="QE233" s="97"/>
      <c r="QF233" s="97"/>
      <c r="QG233" s="97"/>
      <c r="QH233" s="97"/>
      <c r="QI233" s="97"/>
      <c r="QJ233" s="97"/>
      <c r="QK233" s="97"/>
      <c r="QL233" s="97"/>
      <c r="QM233" s="97"/>
      <c r="QN233" s="97"/>
      <c r="QO233" s="97"/>
      <c r="QP233" s="97"/>
      <c r="QQ233" s="97"/>
      <c r="QR233" s="97"/>
      <c r="QS233" s="97"/>
      <c r="QT233" s="97"/>
      <c r="QU233" s="97"/>
      <c r="QV233" s="97"/>
      <c r="QW233" s="97"/>
      <c r="QX233" s="97"/>
      <c r="QY233" s="97"/>
      <c r="QZ233" s="97"/>
      <c r="RA233" s="97"/>
      <c r="RB233" s="97"/>
      <c r="RC233" s="97"/>
      <c r="RD233" s="97"/>
      <c r="RE233" s="97"/>
      <c r="RF233" s="97"/>
      <c r="RG233" s="97"/>
      <c r="RH233" s="97"/>
      <c r="RI233" s="97"/>
      <c r="RJ233" s="97"/>
      <c r="RK233" s="97"/>
      <c r="RL233" s="97"/>
      <c r="RM233" s="97"/>
      <c r="RN233" s="97"/>
      <c r="RO233" s="97"/>
      <c r="RP233" s="97"/>
      <c r="RQ233" s="97"/>
      <c r="RR233" s="97"/>
      <c r="RS233" s="97"/>
      <c r="RT233" s="97"/>
      <c r="RU233" s="97"/>
      <c r="RV233" s="97"/>
      <c r="RW233" s="97"/>
      <c r="RX233" s="97"/>
      <c r="RY233" s="97"/>
      <c r="RZ233" s="97"/>
      <c r="SA233" s="97"/>
      <c r="SB233" s="97"/>
      <c r="SC233" s="97"/>
      <c r="SD233" s="97"/>
      <c r="SE233" s="97"/>
      <c r="SF233" s="97"/>
      <c r="SG233" s="97"/>
      <c r="SH233" s="97"/>
      <c r="SI233" s="97"/>
      <c r="SJ233" s="97"/>
      <c r="SK233" s="97"/>
      <c r="SL233" s="97"/>
      <c r="SM233" s="97"/>
      <c r="SN233" s="97"/>
      <c r="SO233" s="97"/>
      <c r="SP233" s="97"/>
      <c r="SQ233" s="97"/>
      <c r="SR233" s="97"/>
      <c r="SS233" s="97"/>
      <c r="ST233" s="97"/>
      <c r="SU233" s="97"/>
      <c r="SV233" s="97"/>
      <c r="SW233" s="97"/>
      <c r="SX233" s="97"/>
      <c r="SY233" s="97"/>
      <c r="SZ233" s="97"/>
      <c r="TA233" s="97"/>
      <c r="TB233" s="97"/>
    </row>
    <row r="234" spans="1:522" s="1" customFormat="1" ht="18" customHeight="1" x14ac:dyDescent="0.2">
      <c r="A234" s="12"/>
      <c r="B234" s="11" t="s">
        <v>105</v>
      </c>
      <c r="C234" s="1">
        <v>11650</v>
      </c>
      <c r="E234" s="4" t="s">
        <v>104</v>
      </c>
      <c r="F234" s="1">
        <v>1816</v>
      </c>
      <c r="G234" s="9" t="s">
        <v>98</v>
      </c>
      <c r="H234" s="48" t="s">
        <v>189</v>
      </c>
      <c r="I234" s="1">
        <f t="shared" si="32"/>
        <v>0</v>
      </c>
      <c r="J234" s="12">
        <f>Tabuľka3[[#This Row],[Stĺpec9]]</f>
        <v>0</v>
      </c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97"/>
      <c r="EK234" s="97"/>
      <c r="EL234" s="97"/>
      <c r="EM234" s="97"/>
      <c r="EN234" s="97"/>
      <c r="EO234" s="97"/>
      <c r="EP234" s="97"/>
      <c r="EQ234" s="97"/>
      <c r="ER234" s="97"/>
      <c r="ES234" s="97"/>
      <c r="ET234" s="97"/>
      <c r="EU234" s="97"/>
      <c r="EV234" s="97"/>
      <c r="EW234" s="97"/>
      <c r="EX234" s="97"/>
      <c r="EY234" s="97"/>
      <c r="EZ234" s="97"/>
      <c r="FA234" s="97"/>
      <c r="FB234" s="97"/>
      <c r="FC234" s="97"/>
      <c r="FD234" s="97"/>
      <c r="FE234" s="97"/>
      <c r="FF234" s="97"/>
      <c r="FG234" s="97"/>
      <c r="FH234" s="97"/>
      <c r="FI234" s="97"/>
      <c r="FJ234" s="97"/>
      <c r="FK234" s="97"/>
      <c r="FL234" s="97"/>
      <c r="FM234" s="97"/>
      <c r="FN234" s="97"/>
      <c r="FO234" s="97"/>
      <c r="FP234" s="97"/>
      <c r="FQ234" s="97"/>
      <c r="FR234" s="97"/>
      <c r="FS234" s="97"/>
      <c r="FT234" s="97"/>
      <c r="FU234" s="97"/>
      <c r="FV234" s="97"/>
      <c r="FW234" s="97"/>
      <c r="FX234" s="97"/>
      <c r="FY234" s="97"/>
      <c r="FZ234" s="97"/>
      <c r="GA234" s="97"/>
      <c r="GB234" s="97"/>
      <c r="GC234" s="97"/>
      <c r="GD234" s="97"/>
      <c r="GE234" s="97"/>
      <c r="GF234" s="97"/>
      <c r="GG234" s="97"/>
      <c r="GH234" s="97"/>
      <c r="GI234" s="97"/>
      <c r="GJ234" s="97"/>
      <c r="GK234" s="97"/>
      <c r="GL234" s="97"/>
      <c r="GM234" s="97"/>
      <c r="GN234" s="97"/>
      <c r="GO234" s="97"/>
      <c r="GP234" s="97"/>
      <c r="GQ234" s="97"/>
      <c r="GR234" s="97"/>
      <c r="GS234" s="97"/>
      <c r="GT234" s="97"/>
      <c r="GU234" s="97"/>
      <c r="GV234" s="97"/>
      <c r="GW234" s="97"/>
      <c r="GX234" s="97"/>
      <c r="GY234" s="97"/>
      <c r="GZ234" s="97"/>
      <c r="HA234" s="97"/>
      <c r="HB234" s="97"/>
      <c r="HC234" s="97"/>
      <c r="HD234" s="97"/>
      <c r="HE234" s="97"/>
      <c r="HF234" s="97"/>
      <c r="HG234" s="97"/>
      <c r="HH234" s="97"/>
      <c r="HI234" s="97"/>
      <c r="HJ234" s="97"/>
      <c r="HK234" s="97"/>
      <c r="HL234" s="97"/>
      <c r="HM234" s="97"/>
      <c r="HN234" s="97"/>
      <c r="HO234" s="97"/>
      <c r="HP234" s="97"/>
      <c r="HQ234" s="97"/>
      <c r="HR234" s="97"/>
      <c r="HS234" s="97"/>
      <c r="HT234" s="97"/>
      <c r="HU234" s="97"/>
      <c r="HV234" s="97"/>
      <c r="HW234" s="97"/>
      <c r="HX234" s="97"/>
      <c r="HY234" s="97"/>
      <c r="HZ234" s="97"/>
      <c r="IA234" s="97"/>
      <c r="IB234" s="97"/>
      <c r="IC234" s="97"/>
      <c r="ID234" s="97"/>
      <c r="IE234" s="97"/>
      <c r="IF234" s="97"/>
      <c r="IG234" s="97"/>
      <c r="IH234" s="97"/>
      <c r="II234" s="97"/>
      <c r="IJ234" s="97"/>
      <c r="IK234" s="97"/>
      <c r="IL234" s="97"/>
      <c r="IM234" s="97"/>
      <c r="IN234" s="97"/>
      <c r="IO234" s="97"/>
      <c r="IP234" s="97"/>
      <c r="IQ234" s="97"/>
      <c r="IR234" s="97"/>
      <c r="IS234" s="97"/>
      <c r="IT234" s="97"/>
      <c r="IU234" s="97"/>
      <c r="IV234" s="97"/>
      <c r="IW234" s="97"/>
      <c r="IX234" s="97"/>
      <c r="IY234" s="97"/>
      <c r="IZ234" s="97"/>
      <c r="JA234" s="97"/>
      <c r="JB234" s="97"/>
      <c r="JC234" s="97"/>
      <c r="JD234" s="97"/>
      <c r="JE234" s="97"/>
      <c r="JF234" s="97"/>
      <c r="JG234" s="97"/>
      <c r="JH234" s="97"/>
      <c r="JI234" s="97"/>
      <c r="JJ234" s="97"/>
      <c r="JK234" s="97"/>
      <c r="JL234" s="97"/>
      <c r="JM234" s="97"/>
      <c r="JN234" s="97"/>
      <c r="JO234" s="97"/>
      <c r="JP234" s="97"/>
      <c r="JQ234" s="97"/>
      <c r="JR234" s="97"/>
      <c r="JS234" s="97"/>
      <c r="JT234" s="97"/>
      <c r="JU234" s="97"/>
      <c r="JV234" s="97"/>
      <c r="JW234" s="97"/>
      <c r="JX234" s="97"/>
      <c r="JY234" s="97"/>
      <c r="JZ234" s="97"/>
      <c r="KA234" s="97"/>
      <c r="KB234" s="97"/>
      <c r="KC234" s="97"/>
      <c r="KD234" s="97"/>
      <c r="KE234" s="97"/>
      <c r="KF234" s="97"/>
      <c r="KG234" s="97"/>
      <c r="KH234" s="97"/>
      <c r="KI234" s="97"/>
      <c r="KJ234" s="97"/>
      <c r="KK234" s="97"/>
      <c r="KL234" s="97"/>
      <c r="KM234" s="97"/>
      <c r="KN234" s="97"/>
      <c r="KO234" s="97"/>
      <c r="KP234" s="97"/>
      <c r="KQ234" s="97"/>
      <c r="KR234" s="97"/>
      <c r="KS234" s="97"/>
      <c r="KT234" s="97"/>
      <c r="KU234" s="97"/>
      <c r="KV234" s="97"/>
      <c r="KW234" s="97"/>
      <c r="KX234" s="97"/>
      <c r="KY234" s="97"/>
      <c r="KZ234" s="97"/>
      <c r="LA234" s="97"/>
      <c r="LB234" s="97"/>
      <c r="LC234" s="97"/>
      <c r="LD234" s="97"/>
      <c r="LE234" s="97"/>
      <c r="LF234" s="97"/>
      <c r="LG234" s="97"/>
      <c r="LH234" s="97"/>
      <c r="LI234" s="97"/>
      <c r="LJ234" s="97"/>
      <c r="LK234" s="97"/>
      <c r="LL234" s="97"/>
      <c r="LM234" s="97"/>
      <c r="LN234" s="97"/>
      <c r="LO234" s="97"/>
      <c r="LP234" s="97"/>
      <c r="LQ234" s="97"/>
      <c r="LR234" s="97"/>
      <c r="LS234" s="97"/>
      <c r="LT234" s="97"/>
      <c r="LU234" s="97"/>
      <c r="LV234" s="97"/>
      <c r="LW234" s="97"/>
      <c r="LX234" s="97"/>
      <c r="LY234" s="97"/>
      <c r="LZ234" s="97"/>
      <c r="MA234" s="97"/>
      <c r="MB234" s="97"/>
      <c r="MC234" s="97"/>
      <c r="MD234" s="97"/>
      <c r="ME234" s="97"/>
      <c r="MF234" s="97"/>
      <c r="MG234" s="97"/>
      <c r="MH234" s="97"/>
      <c r="MI234" s="97"/>
      <c r="MJ234" s="97"/>
      <c r="MK234" s="97"/>
      <c r="ML234" s="97"/>
      <c r="MM234" s="97"/>
      <c r="MN234" s="97"/>
      <c r="MO234" s="97"/>
      <c r="MP234" s="97"/>
      <c r="MQ234" s="97"/>
      <c r="MR234" s="97"/>
      <c r="MS234" s="97"/>
      <c r="MT234" s="97"/>
      <c r="MU234" s="97"/>
      <c r="MV234" s="97"/>
      <c r="MW234" s="97"/>
      <c r="MX234" s="97"/>
      <c r="MY234" s="97"/>
      <c r="MZ234" s="97"/>
      <c r="NA234" s="97"/>
      <c r="NB234" s="97"/>
      <c r="NC234" s="97"/>
      <c r="ND234" s="97"/>
      <c r="NE234" s="97"/>
      <c r="NF234" s="97"/>
      <c r="NG234" s="97"/>
      <c r="NH234" s="97"/>
      <c r="NI234" s="97"/>
      <c r="NJ234" s="97"/>
      <c r="NK234" s="97"/>
      <c r="NL234" s="97"/>
      <c r="NM234" s="97"/>
      <c r="NN234" s="97"/>
      <c r="NO234" s="97"/>
      <c r="NP234" s="97"/>
      <c r="NQ234" s="97"/>
      <c r="NR234" s="97"/>
      <c r="NS234" s="97"/>
      <c r="NT234" s="97"/>
      <c r="NU234" s="97"/>
      <c r="NV234" s="97"/>
      <c r="NW234" s="97"/>
      <c r="NX234" s="97"/>
      <c r="NY234" s="97"/>
      <c r="NZ234" s="97"/>
      <c r="OA234" s="97"/>
      <c r="OB234" s="97"/>
      <c r="OC234" s="97"/>
      <c r="OD234" s="97"/>
      <c r="OE234" s="97"/>
      <c r="OF234" s="97"/>
      <c r="OG234" s="97"/>
      <c r="OH234" s="97"/>
      <c r="OI234" s="97"/>
      <c r="OJ234" s="97"/>
      <c r="OK234" s="97"/>
      <c r="OL234" s="97"/>
      <c r="OM234" s="97"/>
      <c r="ON234" s="97"/>
      <c r="OO234" s="97"/>
      <c r="OP234" s="97"/>
      <c r="OQ234" s="97"/>
      <c r="OR234" s="97"/>
      <c r="OS234" s="97"/>
      <c r="OT234" s="97"/>
      <c r="OU234" s="97"/>
      <c r="OV234" s="97"/>
      <c r="OW234" s="97"/>
      <c r="OX234" s="97"/>
      <c r="OY234" s="97"/>
      <c r="OZ234" s="97"/>
      <c r="PA234" s="97"/>
      <c r="PB234" s="97"/>
      <c r="PC234" s="97"/>
      <c r="PD234" s="97"/>
      <c r="PE234" s="97"/>
      <c r="PF234" s="97"/>
      <c r="PG234" s="97"/>
      <c r="PH234" s="97"/>
      <c r="PI234" s="97"/>
      <c r="PJ234" s="97"/>
      <c r="PK234" s="97"/>
      <c r="PL234" s="97"/>
      <c r="PM234" s="97"/>
      <c r="PN234" s="97"/>
      <c r="PO234" s="97"/>
      <c r="PP234" s="97"/>
      <c r="PQ234" s="97"/>
      <c r="PR234" s="97"/>
      <c r="PS234" s="97"/>
      <c r="PT234" s="97"/>
      <c r="PU234" s="97"/>
      <c r="PV234" s="97"/>
      <c r="PW234" s="97"/>
      <c r="PX234" s="97"/>
      <c r="PY234" s="97"/>
      <c r="PZ234" s="97"/>
      <c r="QA234" s="97"/>
      <c r="QB234" s="97"/>
      <c r="QC234" s="97"/>
      <c r="QD234" s="97"/>
      <c r="QE234" s="97"/>
      <c r="QF234" s="97"/>
      <c r="QG234" s="97"/>
      <c r="QH234" s="97"/>
      <c r="QI234" s="97"/>
      <c r="QJ234" s="97"/>
      <c r="QK234" s="97"/>
      <c r="QL234" s="97"/>
      <c r="QM234" s="97"/>
      <c r="QN234" s="97"/>
      <c r="QO234" s="97"/>
      <c r="QP234" s="97"/>
      <c r="QQ234" s="97"/>
      <c r="QR234" s="97"/>
      <c r="QS234" s="97"/>
      <c r="QT234" s="97"/>
      <c r="QU234" s="97"/>
      <c r="QV234" s="97"/>
      <c r="QW234" s="97"/>
      <c r="QX234" s="97"/>
      <c r="QY234" s="97"/>
      <c r="QZ234" s="97"/>
      <c r="RA234" s="97"/>
      <c r="RB234" s="97"/>
      <c r="RC234" s="97"/>
      <c r="RD234" s="97"/>
      <c r="RE234" s="97"/>
      <c r="RF234" s="97"/>
      <c r="RG234" s="97"/>
      <c r="RH234" s="97"/>
      <c r="RI234" s="97"/>
      <c r="RJ234" s="97"/>
      <c r="RK234" s="97"/>
      <c r="RL234" s="97"/>
      <c r="RM234" s="97"/>
      <c r="RN234" s="97"/>
      <c r="RO234" s="97"/>
      <c r="RP234" s="97"/>
      <c r="RQ234" s="97"/>
      <c r="RR234" s="97"/>
      <c r="RS234" s="97"/>
      <c r="RT234" s="97"/>
      <c r="RU234" s="97"/>
      <c r="RV234" s="97"/>
      <c r="RW234" s="97"/>
      <c r="RX234" s="97"/>
      <c r="RY234" s="97"/>
      <c r="RZ234" s="97"/>
      <c r="SA234" s="97"/>
      <c r="SB234" s="97"/>
      <c r="SC234" s="97"/>
      <c r="SD234" s="97"/>
      <c r="SE234" s="97"/>
      <c r="SF234" s="97"/>
      <c r="SG234" s="97"/>
      <c r="SH234" s="97"/>
      <c r="SI234" s="97"/>
      <c r="SJ234" s="97"/>
      <c r="SK234" s="97"/>
      <c r="SL234" s="97"/>
      <c r="SM234" s="97"/>
      <c r="SN234" s="97"/>
      <c r="SO234" s="97"/>
      <c r="SP234" s="97"/>
      <c r="SQ234" s="97"/>
      <c r="SR234" s="97"/>
      <c r="SS234" s="97"/>
      <c r="ST234" s="97"/>
      <c r="SU234" s="97"/>
      <c r="SV234" s="97"/>
      <c r="SW234" s="97"/>
      <c r="SX234" s="97"/>
      <c r="SY234" s="97"/>
      <c r="SZ234" s="97"/>
      <c r="TA234" s="97"/>
      <c r="TB234" s="97"/>
    </row>
    <row r="235" spans="1:522" s="1" customFormat="1" ht="18" customHeight="1" x14ac:dyDescent="0.2">
      <c r="A235" s="12"/>
      <c r="B235" s="11" t="s">
        <v>323</v>
      </c>
      <c r="C235" s="1">
        <v>7559</v>
      </c>
      <c r="D235" s="1">
        <v>2006</v>
      </c>
      <c r="E235" s="59" t="s">
        <v>322</v>
      </c>
      <c r="F235" s="1">
        <v>8956</v>
      </c>
      <c r="G235" s="9" t="s">
        <v>96</v>
      </c>
      <c r="H235" s="4" t="s">
        <v>40</v>
      </c>
      <c r="I235" s="1">
        <f t="shared" si="32"/>
        <v>0</v>
      </c>
      <c r="J235" s="12">
        <f>Tabuľka3[[#This Row],[Stĺpec9]]</f>
        <v>0</v>
      </c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  <c r="DT235" s="97"/>
      <c r="DU235" s="97"/>
      <c r="DV235" s="97"/>
      <c r="DW235" s="97"/>
      <c r="DX235" s="97"/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97"/>
      <c r="EK235" s="97"/>
      <c r="EL235" s="97"/>
      <c r="EM235" s="97"/>
      <c r="EN235" s="97"/>
      <c r="EO235" s="97"/>
      <c r="EP235" s="97"/>
      <c r="EQ235" s="97"/>
      <c r="ER235" s="97"/>
      <c r="ES235" s="97"/>
      <c r="ET235" s="97"/>
      <c r="EU235" s="97"/>
      <c r="EV235" s="97"/>
      <c r="EW235" s="97"/>
      <c r="EX235" s="97"/>
      <c r="EY235" s="97"/>
      <c r="EZ235" s="97"/>
      <c r="FA235" s="97"/>
      <c r="FB235" s="97"/>
      <c r="FC235" s="97"/>
      <c r="FD235" s="97"/>
      <c r="FE235" s="97"/>
      <c r="FF235" s="97"/>
      <c r="FG235" s="97"/>
      <c r="FH235" s="97"/>
      <c r="FI235" s="97"/>
      <c r="FJ235" s="97"/>
      <c r="FK235" s="97"/>
      <c r="FL235" s="97"/>
      <c r="FM235" s="97"/>
      <c r="FN235" s="97"/>
      <c r="FO235" s="97"/>
      <c r="FP235" s="97"/>
      <c r="FQ235" s="97"/>
      <c r="FR235" s="97"/>
      <c r="FS235" s="97"/>
      <c r="FT235" s="97"/>
      <c r="FU235" s="97"/>
      <c r="FV235" s="97"/>
      <c r="FW235" s="97"/>
      <c r="FX235" s="97"/>
      <c r="FY235" s="97"/>
      <c r="FZ235" s="97"/>
      <c r="GA235" s="97"/>
      <c r="GB235" s="97"/>
      <c r="GC235" s="97"/>
      <c r="GD235" s="97"/>
      <c r="GE235" s="97"/>
      <c r="GF235" s="97"/>
      <c r="GG235" s="97"/>
      <c r="GH235" s="97"/>
      <c r="GI235" s="97"/>
      <c r="GJ235" s="97"/>
      <c r="GK235" s="97"/>
      <c r="GL235" s="97"/>
      <c r="GM235" s="97"/>
      <c r="GN235" s="97"/>
      <c r="GO235" s="97"/>
      <c r="GP235" s="97"/>
      <c r="GQ235" s="97"/>
      <c r="GR235" s="97"/>
      <c r="GS235" s="97"/>
      <c r="GT235" s="97"/>
      <c r="GU235" s="97"/>
      <c r="GV235" s="97"/>
      <c r="GW235" s="97"/>
      <c r="GX235" s="97"/>
      <c r="GY235" s="97"/>
      <c r="GZ235" s="97"/>
      <c r="HA235" s="97"/>
      <c r="HB235" s="97"/>
      <c r="HC235" s="97"/>
      <c r="HD235" s="97"/>
      <c r="HE235" s="97"/>
      <c r="HF235" s="97"/>
      <c r="HG235" s="97"/>
      <c r="HH235" s="97"/>
      <c r="HI235" s="97"/>
      <c r="HJ235" s="97"/>
      <c r="HK235" s="97"/>
      <c r="HL235" s="97"/>
      <c r="HM235" s="97"/>
      <c r="HN235" s="97"/>
      <c r="HO235" s="97"/>
      <c r="HP235" s="97"/>
      <c r="HQ235" s="97"/>
      <c r="HR235" s="97"/>
      <c r="HS235" s="97"/>
      <c r="HT235" s="97"/>
      <c r="HU235" s="97"/>
      <c r="HV235" s="97"/>
      <c r="HW235" s="97"/>
      <c r="HX235" s="97"/>
      <c r="HY235" s="97"/>
      <c r="HZ235" s="97"/>
      <c r="IA235" s="97"/>
      <c r="IB235" s="97"/>
      <c r="IC235" s="97"/>
      <c r="ID235" s="97"/>
      <c r="IE235" s="97"/>
      <c r="IF235" s="97"/>
      <c r="IG235" s="97"/>
      <c r="IH235" s="97"/>
      <c r="II235" s="97"/>
      <c r="IJ235" s="97"/>
      <c r="IK235" s="97"/>
      <c r="IL235" s="97"/>
      <c r="IM235" s="97"/>
      <c r="IN235" s="97"/>
      <c r="IO235" s="97"/>
      <c r="IP235" s="97"/>
      <c r="IQ235" s="97"/>
      <c r="IR235" s="97"/>
      <c r="IS235" s="97"/>
      <c r="IT235" s="97"/>
      <c r="IU235" s="97"/>
      <c r="IV235" s="97"/>
      <c r="IW235" s="97"/>
      <c r="IX235" s="97"/>
      <c r="IY235" s="97"/>
      <c r="IZ235" s="97"/>
      <c r="JA235" s="97"/>
      <c r="JB235" s="97"/>
      <c r="JC235" s="97"/>
      <c r="JD235" s="97"/>
      <c r="JE235" s="97"/>
      <c r="JF235" s="97"/>
      <c r="JG235" s="97"/>
      <c r="JH235" s="97"/>
      <c r="JI235" s="97"/>
      <c r="JJ235" s="97"/>
      <c r="JK235" s="97"/>
      <c r="JL235" s="97"/>
      <c r="JM235" s="97"/>
      <c r="JN235" s="97"/>
      <c r="JO235" s="97"/>
      <c r="JP235" s="97"/>
      <c r="JQ235" s="97"/>
      <c r="JR235" s="97"/>
      <c r="JS235" s="97"/>
      <c r="JT235" s="97"/>
      <c r="JU235" s="97"/>
      <c r="JV235" s="97"/>
      <c r="JW235" s="97"/>
      <c r="JX235" s="97"/>
      <c r="JY235" s="97"/>
      <c r="JZ235" s="97"/>
      <c r="KA235" s="97"/>
      <c r="KB235" s="97"/>
      <c r="KC235" s="97"/>
      <c r="KD235" s="97"/>
      <c r="KE235" s="97"/>
      <c r="KF235" s="97"/>
      <c r="KG235" s="97"/>
      <c r="KH235" s="97"/>
      <c r="KI235" s="97"/>
      <c r="KJ235" s="97"/>
      <c r="KK235" s="97"/>
      <c r="KL235" s="97"/>
      <c r="KM235" s="97"/>
      <c r="KN235" s="97"/>
      <c r="KO235" s="97"/>
      <c r="KP235" s="97"/>
      <c r="KQ235" s="97"/>
      <c r="KR235" s="97"/>
      <c r="KS235" s="97"/>
      <c r="KT235" s="97"/>
      <c r="KU235" s="97"/>
      <c r="KV235" s="97"/>
      <c r="KW235" s="97"/>
      <c r="KX235" s="97"/>
      <c r="KY235" s="97"/>
      <c r="KZ235" s="97"/>
      <c r="LA235" s="97"/>
      <c r="LB235" s="97"/>
      <c r="LC235" s="97"/>
      <c r="LD235" s="97"/>
      <c r="LE235" s="97"/>
      <c r="LF235" s="97"/>
      <c r="LG235" s="97"/>
      <c r="LH235" s="97"/>
      <c r="LI235" s="97"/>
      <c r="LJ235" s="97"/>
      <c r="LK235" s="97"/>
      <c r="LL235" s="97"/>
      <c r="LM235" s="97"/>
      <c r="LN235" s="97"/>
      <c r="LO235" s="97"/>
      <c r="LP235" s="97"/>
      <c r="LQ235" s="97"/>
      <c r="LR235" s="97"/>
      <c r="LS235" s="97"/>
      <c r="LT235" s="97"/>
      <c r="LU235" s="97"/>
      <c r="LV235" s="97"/>
      <c r="LW235" s="97"/>
      <c r="LX235" s="97"/>
      <c r="LY235" s="97"/>
      <c r="LZ235" s="97"/>
      <c r="MA235" s="97"/>
      <c r="MB235" s="97"/>
      <c r="MC235" s="97"/>
      <c r="MD235" s="97"/>
      <c r="ME235" s="97"/>
      <c r="MF235" s="97"/>
      <c r="MG235" s="97"/>
      <c r="MH235" s="97"/>
      <c r="MI235" s="97"/>
      <c r="MJ235" s="97"/>
      <c r="MK235" s="97"/>
      <c r="ML235" s="97"/>
      <c r="MM235" s="97"/>
      <c r="MN235" s="97"/>
      <c r="MO235" s="97"/>
      <c r="MP235" s="97"/>
      <c r="MQ235" s="97"/>
      <c r="MR235" s="97"/>
      <c r="MS235" s="97"/>
      <c r="MT235" s="97"/>
      <c r="MU235" s="97"/>
      <c r="MV235" s="97"/>
      <c r="MW235" s="97"/>
      <c r="MX235" s="97"/>
      <c r="MY235" s="97"/>
      <c r="MZ235" s="97"/>
      <c r="NA235" s="97"/>
      <c r="NB235" s="97"/>
      <c r="NC235" s="97"/>
      <c r="ND235" s="97"/>
      <c r="NE235" s="97"/>
      <c r="NF235" s="97"/>
      <c r="NG235" s="97"/>
      <c r="NH235" s="97"/>
      <c r="NI235" s="97"/>
      <c r="NJ235" s="97"/>
      <c r="NK235" s="97"/>
      <c r="NL235" s="97"/>
      <c r="NM235" s="97"/>
      <c r="NN235" s="97"/>
      <c r="NO235" s="97"/>
      <c r="NP235" s="97"/>
      <c r="NQ235" s="97"/>
      <c r="NR235" s="97"/>
      <c r="NS235" s="97"/>
      <c r="NT235" s="97"/>
      <c r="NU235" s="97"/>
      <c r="NV235" s="97"/>
      <c r="NW235" s="97"/>
      <c r="NX235" s="97"/>
      <c r="NY235" s="97"/>
      <c r="NZ235" s="97"/>
      <c r="OA235" s="97"/>
      <c r="OB235" s="97"/>
      <c r="OC235" s="97"/>
      <c r="OD235" s="97"/>
      <c r="OE235" s="97"/>
      <c r="OF235" s="97"/>
      <c r="OG235" s="97"/>
      <c r="OH235" s="97"/>
      <c r="OI235" s="97"/>
      <c r="OJ235" s="97"/>
      <c r="OK235" s="97"/>
      <c r="OL235" s="97"/>
      <c r="OM235" s="97"/>
      <c r="ON235" s="97"/>
      <c r="OO235" s="97"/>
      <c r="OP235" s="97"/>
      <c r="OQ235" s="97"/>
      <c r="OR235" s="97"/>
      <c r="OS235" s="97"/>
      <c r="OT235" s="97"/>
      <c r="OU235" s="97"/>
      <c r="OV235" s="97"/>
      <c r="OW235" s="97"/>
      <c r="OX235" s="97"/>
      <c r="OY235" s="97"/>
      <c r="OZ235" s="97"/>
      <c r="PA235" s="97"/>
      <c r="PB235" s="97"/>
      <c r="PC235" s="97"/>
      <c r="PD235" s="97"/>
      <c r="PE235" s="97"/>
      <c r="PF235" s="97"/>
      <c r="PG235" s="97"/>
      <c r="PH235" s="97"/>
      <c r="PI235" s="97"/>
      <c r="PJ235" s="97"/>
      <c r="PK235" s="97"/>
      <c r="PL235" s="97"/>
      <c r="PM235" s="97"/>
      <c r="PN235" s="97"/>
      <c r="PO235" s="97"/>
      <c r="PP235" s="97"/>
      <c r="PQ235" s="97"/>
      <c r="PR235" s="97"/>
      <c r="PS235" s="97"/>
      <c r="PT235" s="97"/>
      <c r="PU235" s="97"/>
      <c r="PV235" s="97"/>
      <c r="PW235" s="97"/>
      <c r="PX235" s="97"/>
      <c r="PY235" s="97"/>
      <c r="PZ235" s="97"/>
      <c r="QA235" s="97"/>
      <c r="QB235" s="97"/>
      <c r="QC235" s="97"/>
      <c r="QD235" s="97"/>
      <c r="QE235" s="97"/>
      <c r="QF235" s="97"/>
      <c r="QG235" s="97"/>
      <c r="QH235" s="97"/>
      <c r="QI235" s="97"/>
      <c r="QJ235" s="97"/>
      <c r="QK235" s="97"/>
      <c r="QL235" s="97"/>
      <c r="QM235" s="97"/>
      <c r="QN235" s="97"/>
      <c r="QO235" s="97"/>
      <c r="QP235" s="97"/>
      <c r="QQ235" s="97"/>
      <c r="QR235" s="97"/>
      <c r="QS235" s="97"/>
      <c r="QT235" s="97"/>
      <c r="QU235" s="97"/>
      <c r="QV235" s="97"/>
      <c r="QW235" s="97"/>
      <c r="QX235" s="97"/>
      <c r="QY235" s="97"/>
      <c r="QZ235" s="97"/>
      <c r="RA235" s="97"/>
      <c r="RB235" s="97"/>
      <c r="RC235" s="97"/>
      <c r="RD235" s="97"/>
      <c r="RE235" s="97"/>
      <c r="RF235" s="97"/>
      <c r="RG235" s="97"/>
      <c r="RH235" s="97"/>
      <c r="RI235" s="97"/>
      <c r="RJ235" s="97"/>
      <c r="RK235" s="97"/>
      <c r="RL235" s="97"/>
      <c r="RM235" s="97"/>
      <c r="RN235" s="97"/>
      <c r="RO235" s="97"/>
      <c r="RP235" s="97"/>
      <c r="RQ235" s="97"/>
      <c r="RR235" s="97"/>
      <c r="RS235" s="97"/>
      <c r="RT235" s="97"/>
      <c r="RU235" s="97"/>
      <c r="RV235" s="97"/>
      <c r="RW235" s="97"/>
      <c r="RX235" s="97"/>
      <c r="RY235" s="97"/>
      <c r="RZ235" s="97"/>
      <c r="SA235" s="97"/>
      <c r="SB235" s="97"/>
      <c r="SC235" s="97"/>
      <c r="SD235" s="97"/>
      <c r="SE235" s="97"/>
      <c r="SF235" s="97"/>
      <c r="SG235" s="97"/>
      <c r="SH235" s="97"/>
      <c r="SI235" s="97"/>
      <c r="SJ235" s="97"/>
      <c r="SK235" s="97"/>
      <c r="SL235" s="97"/>
      <c r="SM235" s="97"/>
      <c r="SN235" s="97"/>
      <c r="SO235" s="97"/>
      <c r="SP235" s="97"/>
      <c r="SQ235" s="97"/>
      <c r="SR235" s="97"/>
      <c r="SS235" s="97"/>
      <c r="ST235" s="97"/>
      <c r="SU235" s="97"/>
      <c r="SV235" s="97"/>
      <c r="SW235" s="97"/>
      <c r="SX235" s="97"/>
      <c r="SY235" s="97"/>
      <c r="SZ235" s="97"/>
      <c r="TA235" s="97"/>
      <c r="TB235" s="97"/>
    </row>
    <row r="236" spans="1:522" s="1" customFormat="1" ht="18" customHeight="1" x14ac:dyDescent="0.2">
      <c r="A236" s="12"/>
      <c r="B236" s="11" t="s">
        <v>383</v>
      </c>
      <c r="C236" s="1">
        <v>10332</v>
      </c>
      <c r="E236" s="4" t="s">
        <v>382</v>
      </c>
      <c r="F236" s="1">
        <v>5734</v>
      </c>
      <c r="G236" s="9" t="s">
        <v>98</v>
      </c>
      <c r="H236" s="4" t="s">
        <v>152</v>
      </c>
      <c r="I236" s="1">
        <f t="shared" si="32"/>
        <v>0</v>
      </c>
      <c r="J236" s="12">
        <f>Tabuľka3[[#This Row],[Stĺpec9]]</f>
        <v>0</v>
      </c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97"/>
      <c r="GV236" s="97"/>
      <c r="GW236" s="97"/>
      <c r="GX236" s="97"/>
      <c r="GY236" s="97"/>
      <c r="GZ236" s="97"/>
      <c r="HA236" s="97"/>
      <c r="HB236" s="97"/>
      <c r="HC236" s="97"/>
      <c r="HD236" s="97"/>
      <c r="HE236" s="97"/>
      <c r="HF236" s="97"/>
      <c r="HG236" s="97"/>
      <c r="HH236" s="97"/>
      <c r="HI236" s="97"/>
      <c r="HJ236" s="97"/>
      <c r="HK236" s="97"/>
      <c r="HL236" s="97"/>
      <c r="HM236" s="97"/>
      <c r="HN236" s="97"/>
      <c r="HO236" s="97"/>
      <c r="HP236" s="97"/>
      <c r="HQ236" s="97"/>
      <c r="HR236" s="97"/>
      <c r="HS236" s="97"/>
      <c r="HT236" s="97"/>
      <c r="HU236" s="97"/>
      <c r="HV236" s="97"/>
      <c r="HW236" s="97"/>
      <c r="HX236" s="97"/>
      <c r="HY236" s="97"/>
      <c r="HZ236" s="97"/>
      <c r="IA236" s="97"/>
      <c r="IB236" s="97"/>
      <c r="IC236" s="97"/>
      <c r="ID236" s="97"/>
      <c r="IE236" s="97"/>
      <c r="IF236" s="97"/>
      <c r="IG236" s="97"/>
      <c r="IH236" s="97"/>
      <c r="II236" s="97"/>
      <c r="IJ236" s="97"/>
      <c r="IK236" s="97"/>
      <c r="IL236" s="97"/>
      <c r="IM236" s="97"/>
      <c r="IN236" s="97"/>
      <c r="IO236" s="97"/>
      <c r="IP236" s="97"/>
      <c r="IQ236" s="97"/>
      <c r="IR236" s="97"/>
      <c r="IS236" s="97"/>
      <c r="IT236" s="97"/>
      <c r="IU236" s="97"/>
      <c r="IV236" s="97"/>
      <c r="IW236" s="97"/>
      <c r="IX236" s="97"/>
      <c r="IY236" s="97"/>
      <c r="IZ236" s="97"/>
      <c r="JA236" s="97"/>
      <c r="JB236" s="97"/>
      <c r="JC236" s="97"/>
      <c r="JD236" s="97"/>
      <c r="JE236" s="97"/>
      <c r="JF236" s="97"/>
      <c r="JG236" s="97"/>
      <c r="JH236" s="97"/>
      <c r="JI236" s="97"/>
      <c r="JJ236" s="97"/>
      <c r="JK236" s="97"/>
      <c r="JL236" s="97"/>
      <c r="JM236" s="97"/>
      <c r="JN236" s="97"/>
      <c r="JO236" s="97"/>
      <c r="JP236" s="97"/>
      <c r="JQ236" s="97"/>
      <c r="JR236" s="97"/>
      <c r="JS236" s="97"/>
      <c r="JT236" s="97"/>
      <c r="JU236" s="97"/>
      <c r="JV236" s="97"/>
      <c r="JW236" s="97"/>
      <c r="JX236" s="97"/>
      <c r="JY236" s="97"/>
      <c r="JZ236" s="97"/>
      <c r="KA236" s="97"/>
      <c r="KB236" s="97"/>
      <c r="KC236" s="97"/>
      <c r="KD236" s="97"/>
      <c r="KE236" s="97"/>
      <c r="KF236" s="97"/>
      <c r="KG236" s="97"/>
      <c r="KH236" s="97"/>
      <c r="KI236" s="97"/>
      <c r="KJ236" s="97"/>
      <c r="KK236" s="97"/>
      <c r="KL236" s="97"/>
      <c r="KM236" s="97"/>
      <c r="KN236" s="97"/>
      <c r="KO236" s="97"/>
      <c r="KP236" s="97"/>
      <c r="KQ236" s="97"/>
      <c r="KR236" s="97"/>
      <c r="KS236" s="97"/>
      <c r="KT236" s="97"/>
      <c r="KU236" s="97"/>
      <c r="KV236" s="97"/>
      <c r="KW236" s="97"/>
      <c r="KX236" s="97"/>
      <c r="KY236" s="97"/>
      <c r="KZ236" s="97"/>
      <c r="LA236" s="97"/>
      <c r="LB236" s="97"/>
      <c r="LC236" s="97"/>
      <c r="LD236" s="97"/>
      <c r="LE236" s="97"/>
      <c r="LF236" s="97"/>
      <c r="LG236" s="97"/>
      <c r="LH236" s="97"/>
      <c r="LI236" s="97"/>
      <c r="LJ236" s="97"/>
      <c r="LK236" s="97"/>
      <c r="LL236" s="97"/>
      <c r="LM236" s="97"/>
      <c r="LN236" s="97"/>
      <c r="LO236" s="97"/>
      <c r="LP236" s="97"/>
      <c r="LQ236" s="97"/>
      <c r="LR236" s="97"/>
      <c r="LS236" s="97"/>
      <c r="LT236" s="97"/>
      <c r="LU236" s="97"/>
      <c r="LV236" s="97"/>
      <c r="LW236" s="97"/>
      <c r="LX236" s="97"/>
      <c r="LY236" s="97"/>
      <c r="LZ236" s="97"/>
      <c r="MA236" s="97"/>
      <c r="MB236" s="97"/>
      <c r="MC236" s="97"/>
      <c r="MD236" s="97"/>
      <c r="ME236" s="97"/>
      <c r="MF236" s="97"/>
      <c r="MG236" s="97"/>
      <c r="MH236" s="97"/>
      <c r="MI236" s="97"/>
      <c r="MJ236" s="97"/>
      <c r="MK236" s="97"/>
      <c r="ML236" s="97"/>
      <c r="MM236" s="97"/>
      <c r="MN236" s="97"/>
      <c r="MO236" s="97"/>
      <c r="MP236" s="97"/>
      <c r="MQ236" s="97"/>
      <c r="MR236" s="97"/>
      <c r="MS236" s="97"/>
      <c r="MT236" s="97"/>
      <c r="MU236" s="97"/>
      <c r="MV236" s="97"/>
      <c r="MW236" s="97"/>
      <c r="MX236" s="97"/>
      <c r="MY236" s="97"/>
      <c r="MZ236" s="97"/>
      <c r="NA236" s="97"/>
      <c r="NB236" s="97"/>
      <c r="NC236" s="97"/>
      <c r="ND236" s="97"/>
      <c r="NE236" s="97"/>
      <c r="NF236" s="97"/>
      <c r="NG236" s="97"/>
      <c r="NH236" s="97"/>
      <c r="NI236" s="97"/>
      <c r="NJ236" s="97"/>
      <c r="NK236" s="97"/>
      <c r="NL236" s="97"/>
      <c r="NM236" s="97"/>
      <c r="NN236" s="97"/>
      <c r="NO236" s="97"/>
      <c r="NP236" s="97"/>
      <c r="NQ236" s="97"/>
      <c r="NR236" s="97"/>
      <c r="NS236" s="97"/>
      <c r="NT236" s="97"/>
      <c r="NU236" s="97"/>
      <c r="NV236" s="97"/>
      <c r="NW236" s="97"/>
      <c r="NX236" s="97"/>
      <c r="NY236" s="97"/>
      <c r="NZ236" s="97"/>
      <c r="OA236" s="97"/>
      <c r="OB236" s="97"/>
      <c r="OC236" s="97"/>
      <c r="OD236" s="97"/>
      <c r="OE236" s="97"/>
      <c r="OF236" s="97"/>
      <c r="OG236" s="97"/>
      <c r="OH236" s="97"/>
      <c r="OI236" s="97"/>
      <c r="OJ236" s="97"/>
      <c r="OK236" s="97"/>
      <c r="OL236" s="97"/>
      <c r="OM236" s="97"/>
      <c r="ON236" s="97"/>
      <c r="OO236" s="97"/>
      <c r="OP236" s="97"/>
      <c r="OQ236" s="97"/>
      <c r="OR236" s="97"/>
      <c r="OS236" s="97"/>
      <c r="OT236" s="97"/>
      <c r="OU236" s="97"/>
      <c r="OV236" s="97"/>
      <c r="OW236" s="97"/>
      <c r="OX236" s="97"/>
      <c r="OY236" s="97"/>
      <c r="OZ236" s="97"/>
      <c r="PA236" s="97"/>
      <c r="PB236" s="97"/>
      <c r="PC236" s="97"/>
      <c r="PD236" s="97"/>
      <c r="PE236" s="97"/>
      <c r="PF236" s="97"/>
      <c r="PG236" s="97"/>
      <c r="PH236" s="97"/>
      <c r="PI236" s="97"/>
      <c r="PJ236" s="97"/>
      <c r="PK236" s="97"/>
      <c r="PL236" s="97"/>
      <c r="PM236" s="97"/>
      <c r="PN236" s="97"/>
      <c r="PO236" s="97"/>
      <c r="PP236" s="97"/>
      <c r="PQ236" s="97"/>
      <c r="PR236" s="97"/>
      <c r="PS236" s="97"/>
      <c r="PT236" s="97"/>
      <c r="PU236" s="97"/>
      <c r="PV236" s="97"/>
      <c r="PW236" s="97"/>
      <c r="PX236" s="97"/>
      <c r="PY236" s="97"/>
      <c r="PZ236" s="97"/>
      <c r="QA236" s="97"/>
      <c r="QB236" s="97"/>
      <c r="QC236" s="97"/>
      <c r="QD236" s="97"/>
      <c r="QE236" s="97"/>
      <c r="QF236" s="97"/>
      <c r="QG236" s="97"/>
      <c r="QH236" s="97"/>
      <c r="QI236" s="97"/>
      <c r="QJ236" s="97"/>
      <c r="QK236" s="97"/>
      <c r="QL236" s="97"/>
      <c r="QM236" s="97"/>
      <c r="QN236" s="97"/>
      <c r="QO236" s="97"/>
      <c r="QP236" s="97"/>
      <c r="QQ236" s="97"/>
      <c r="QR236" s="97"/>
      <c r="QS236" s="97"/>
      <c r="QT236" s="97"/>
      <c r="QU236" s="97"/>
      <c r="QV236" s="97"/>
      <c r="QW236" s="97"/>
      <c r="QX236" s="97"/>
      <c r="QY236" s="97"/>
      <c r="QZ236" s="97"/>
      <c r="RA236" s="97"/>
      <c r="RB236" s="97"/>
      <c r="RC236" s="97"/>
      <c r="RD236" s="97"/>
      <c r="RE236" s="97"/>
      <c r="RF236" s="97"/>
      <c r="RG236" s="97"/>
      <c r="RH236" s="97"/>
      <c r="RI236" s="97"/>
      <c r="RJ236" s="97"/>
      <c r="RK236" s="97"/>
      <c r="RL236" s="97"/>
      <c r="RM236" s="97"/>
      <c r="RN236" s="97"/>
      <c r="RO236" s="97"/>
      <c r="RP236" s="97"/>
      <c r="RQ236" s="97"/>
      <c r="RR236" s="97"/>
      <c r="RS236" s="97"/>
      <c r="RT236" s="97"/>
      <c r="RU236" s="97"/>
      <c r="RV236" s="97"/>
      <c r="RW236" s="97"/>
      <c r="RX236" s="97"/>
      <c r="RY236" s="97"/>
      <c r="RZ236" s="97"/>
      <c r="SA236" s="97"/>
      <c r="SB236" s="97"/>
      <c r="SC236" s="97"/>
      <c r="SD236" s="97"/>
      <c r="SE236" s="97"/>
      <c r="SF236" s="97"/>
      <c r="SG236" s="97"/>
      <c r="SH236" s="97"/>
      <c r="SI236" s="97"/>
      <c r="SJ236" s="97"/>
      <c r="SK236" s="97"/>
      <c r="SL236" s="97"/>
      <c r="SM236" s="97"/>
      <c r="SN236" s="97"/>
      <c r="SO236" s="97"/>
      <c r="SP236" s="97"/>
      <c r="SQ236" s="97"/>
      <c r="SR236" s="97"/>
      <c r="SS236" s="97"/>
      <c r="ST236" s="97"/>
      <c r="SU236" s="97"/>
      <c r="SV236" s="97"/>
      <c r="SW236" s="97"/>
      <c r="SX236" s="97"/>
      <c r="SY236" s="97"/>
      <c r="SZ236" s="97"/>
      <c r="TA236" s="97"/>
      <c r="TB236" s="97"/>
    </row>
    <row r="237" spans="1:522" s="1" customFormat="1" ht="18" customHeight="1" x14ac:dyDescent="0.2">
      <c r="A237" s="12"/>
      <c r="B237" s="11" t="s">
        <v>178</v>
      </c>
      <c r="C237" s="1">
        <v>6866</v>
      </c>
      <c r="E237" s="4" t="s">
        <v>280</v>
      </c>
      <c r="F237" s="9">
        <v>9750</v>
      </c>
      <c r="G237" s="9" t="s">
        <v>101</v>
      </c>
      <c r="H237" s="4" t="s">
        <v>179</v>
      </c>
      <c r="I237" s="1">
        <f t="shared" si="32"/>
        <v>0</v>
      </c>
      <c r="J237" s="12">
        <f>Tabuľka3[[#This Row],[Stĺpec9]]</f>
        <v>0</v>
      </c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  <c r="EO237" s="97"/>
      <c r="EP237" s="97"/>
      <c r="EQ237" s="97"/>
      <c r="ER237" s="97"/>
      <c r="ES237" s="97"/>
      <c r="ET237" s="97"/>
      <c r="EU237" s="97"/>
      <c r="EV237" s="97"/>
      <c r="EW237" s="97"/>
      <c r="EX237" s="97"/>
      <c r="EY237" s="97"/>
      <c r="EZ237" s="97"/>
      <c r="FA237" s="97"/>
      <c r="FB237" s="97"/>
      <c r="FC237" s="97"/>
      <c r="FD237" s="97"/>
      <c r="FE237" s="97"/>
      <c r="FF237" s="97"/>
      <c r="FG237" s="97"/>
      <c r="FH237" s="97"/>
      <c r="FI237" s="97"/>
      <c r="FJ237" s="97"/>
      <c r="FK237" s="97"/>
      <c r="FL237" s="97"/>
      <c r="FM237" s="97"/>
      <c r="FN237" s="97"/>
      <c r="FO237" s="97"/>
      <c r="FP237" s="97"/>
      <c r="FQ237" s="97"/>
      <c r="FR237" s="97"/>
      <c r="FS237" s="97"/>
      <c r="FT237" s="97"/>
      <c r="FU237" s="97"/>
      <c r="FV237" s="97"/>
      <c r="FW237" s="97"/>
      <c r="FX237" s="97"/>
      <c r="FY237" s="97"/>
      <c r="FZ237" s="97"/>
      <c r="GA237" s="97"/>
      <c r="GB237" s="97"/>
      <c r="GC237" s="97"/>
      <c r="GD237" s="97"/>
      <c r="GE237" s="97"/>
      <c r="GF237" s="97"/>
      <c r="GG237" s="97"/>
      <c r="GH237" s="97"/>
      <c r="GI237" s="97"/>
      <c r="GJ237" s="97"/>
      <c r="GK237" s="97"/>
      <c r="GL237" s="97"/>
      <c r="GM237" s="97"/>
      <c r="GN237" s="97"/>
      <c r="GO237" s="97"/>
      <c r="GP237" s="97"/>
      <c r="GQ237" s="97"/>
      <c r="GR237" s="97"/>
      <c r="GS237" s="97"/>
      <c r="GT237" s="97"/>
      <c r="GU237" s="97"/>
      <c r="GV237" s="97"/>
      <c r="GW237" s="97"/>
      <c r="GX237" s="97"/>
      <c r="GY237" s="97"/>
      <c r="GZ237" s="97"/>
      <c r="HA237" s="97"/>
      <c r="HB237" s="97"/>
      <c r="HC237" s="97"/>
      <c r="HD237" s="97"/>
      <c r="HE237" s="97"/>
      <c r="HF237" s="97"/>
      <c r="HG237" s="97"/>
      <c r="HH237" s="97"/>
      <c r="HI237" s="97"/>
      <c r="HJ237" s="97"/>
      <c r="HK237" s="97"/>
      <c r="HL237" s="97"/>
      <c r="HM237" s="97"/>
      <c r="HN237" s="97"/>
      <c r="HO237" s="97"/>
      <c r="HP237" s="97"/>
      <c r="HQ237" s="97"/>
      <c r="HR237" s="97"/>
      <c r="HS237" s="97"/>
      <c r="HT237" s="97"/>
      <c r="HU237" s="97"/>
      <c r="HV237" s="97"/>
      <c r="HW237" s="97"/>
      <c r="HX237" s="97"/>
      <c r="HY237" s="97"/>
      <c r="HZ237" s="97"/>
      <c r="IA237" s="97"/>
      <c r="IB237" s="97"/>
      <c r="IC237" s="97"/>
      <c r="ID237" s="97"/>
      <c r="IE237" s="97"/>
      <c r="IF237" s="97"/>
      <c r="IG237" s="97"/>
      <c r="IH237" s="97"/>
      <c r="II237" s="97"/>
      <c r="IJ237" s="97"/>
      <c r="IK237" s="97"/>
      <c r="IL237" s="97"/>
      <c r="IM237" s="97"/>
      <c r="IN237" s="97"/>
      <c r="IO237" s="97"/>
      <c r="IP237" s="97"/>
      <c r="IQ237" s="97"/>
      <c r="IR237" s="97"/>
      <c r="IS237" s="97"/>
      <c r="IT237" s="97"/>
      <c r="IU237" s="97"/>
      <c r="IV237" s="97"/>
      <c r="IW237" s="97"/>
      <c r="IX237" s="97"/>
      <c r="IY237" s="97"/>
      <c r="IZ237" s="97"/>
      <c r="JA237" s="97"/>
      <c r="JB237" s="97"/>
      <c r="JC237" s="97"/>
      <c r="JD237" s="97"/>
      <c r="JE237" s="97"/>
      <c r="JF237" s="97"/>
      <c r="JG237" s="97"/>
      <c r="JH237" s="97"/>
      <c r="JI237" s="97"/>
      <c r="JJ237" s="97"/>
      <c r="JK237" s="97"/>
      <c r="JL237" s="97"/>
      <c r="JM237" s="97"/>
      <c r="JN237" s="97"/>
      <c r="JO237" s="97"/>
      <c r="JP237" s="97"/>
      <c r="JQ237" s="97"/>
      <c r="JR237" s="97"/>
      <c r="JS237" s="97"/>
      <c r="JT237" s="97"/>
      <c r="JU237" s="97"/>
      <c r="JV237" s="97"/>
      <c r="JW237" s="97"/>
      <c r="JX237" s="97"/>
      <c r="JY237" s="97"/>
      <c r="JZ237" s="97"/>
      <c r="KA237" s="97"/>
      <c r="KB237" s="97"/>
      <c r="KC237" s="97"/>
      <c r="KD237" s="97"/>
      <c r="KE237" s="97"/>
      <c r="KF237" s="97"/>
      <c r="KG237" s="97"/>
      <c r="KH237" s="97"/>
      <c r="KI237" s="97"/>
      <c r="KJ237" s="97"/>
      <c r="KK237" s="97"/>
      <c r="KL237" s="97"/>
      <c r="KM237" s="97"/>
      <c r="KN237" s="97"/>
      <c r="KO237" s="97"/>
      <c r="KP237" s="97"/>
      <c r="KQ237" s="97"/>
      <c r="KR237" s="97"/>
      <c r="KS237" s="97"/>
      <c r="KT237" s="97"/>
      <c r="KU237" s="97"/>
      <c r="KV237" s="97"/>
      <c r="KW237" s="97"/>
      <c r="KX237" s="97"/>
      <c r="KY237" s="97"/>
      <c r="KZ237" s="97"/>
      <c r="LA237" s="97"/>
      <c r="LB237" s="97"/>
      <c r="LC237" s="97"/>
      <c r="LD237" s="97"/>
      <c r="LE237" s="97"/>
      <c r="LF237" s="97"/>
      <c r="LG237" s="97"/>
      <c r="LH237" s="97"/>
      <c r="LI237" s="97"/>
      <c r="LJ237" s="97"/>
      <c r="LK237" s="97"/>
      <c r="LL237" s="97"/>
      <c r="LM237" s="97"/>
      <c r="LN237" s="97"/>
      <c r="LO237" s="97"/>
      <c r="LP237" s="97"/>
      <c r="LQ237" s="97"/>
      <c r="LR237" s="97"/>
      <c r="LS237" s="97"/>
      <c r="LT237" s="97"/>
      <c r="LU237" s="97"/>
      <c r="LV237" s="97"/>
      <c r="LW237" s="97"/>
      <c r="LX237" s="97"/>
      <c r="LY237" s="97"/>
      <c r="LZ237" s="97"/>
      <c r="MA237" s="97"/>
      <c r="MB237" s="97"/>
      <c r="MC237" s="97"/>
      <c r="MD237" s="97"/>
      <c r="ME237" s="97"/>
      <c r="MF237" s="97"/>
      <c r="MG237" s="97"/>
      <c r="MH237" s="97"/>
      <c r="MI237" s="97"/>
      <c r="MJ237" s="97"/>
      <c r="MK237" s="97"/>
      <c r="ML237" s="97"/>
      <c r="MM237" s="97"/>
      <c r="MN237" s="97"/>
      <c r="MO237" s="97"/>
      <c r="MP237" s="97"/>
      <c r="MQ237" s="97"/>
      <c r="MR237" s="97"/>
      <c r="MS237" s="97"/>
      <c r="MT237" s="97"/>
      <c r="MU237" s="97"/>
      <c r="MV237" s="97"/>
      <c r="MW237" s="97"/>
      <c r="MX237" s="97"/>
      <c r="MY237" s="97"/>
      <c r="MZ237" s="97"/>
      <c r="NA237" s="97"/>
      <c r="NB237" s="97"/>
      <c r="NC237" s="97"/>
      <c r="ND237" s="97"/>
      <c r="NE237" s="97"/>
      <c r="NF237" s="97"/>
      <c r="NG237" s="97"/>
      <c r="NH237" s="97"/>
      <c r="NI237" s="97"/>
      <c r="NJ237" s="97"/>
      <c r="NK237" s="97"/>
      <c r="NL237" s="97"/>
      <c r="NM237" s="97"/>
      <c r="NN237" s="97"/>
      <c r="NO237" s="97"/>
      <c r="NP237" s="97"/>
      <c r="NQ237" s="97"/>
      <c r="NR237" s="97"/>
      <c r="NS237" s="97"/>
      <c r="NT237" s="97"/>
      <c r="NU237" s="97"/>
      <c r="NV237" s="97"/>
      <c r="NW237" s="97"/>
      <c r="NX237" s="97"/>
      <c r="NY237" s="97"/>
      <c r="NZ237" s="97"/>
      <c r="OA237" s="97"/>
      <c r="OB237" s="97"/>
      <c r="OC237" s="97"/>
      <c r="OD237" s="97"/>
      <c r="OE237" s="97"/>
      <c r="OF237" s="97"/>
      <c r="OG237" s="97"/>
      <c r="OH237" s="97"/>
      <c r="OI237" s="97"/>
      <c r="OJ237" s="97"/>
      <c r="OK237" s="97"/>
      <c r="OL237" s="97"/>
      <c r="OM237" s="97"/>
      <c r="ON237" s="97"/>
      <c r="OO237" s="97"/>
      <c r="OP237" s="97"/>
      <c r="OQ237" s="97"/>
      <c r="OR237" s="97"/>
      <c r="OS237" s="97"/>
      <c r="OT237" s="97"/>
      <c r="OU237" s="97"/>
      <c r="OV237" s="97"/>
      <c r="OW237" s="97"/>
      <c r="OX237" s="97"/>
      <c r="OY237" s="97"/>
      <c r="OZ237" s="97"/>
      <c r="PA237" s="97"/>
      <c r="PB237" s="97"/>
      <c r="PC237" s="97"/>
      <c r="PD237" s="97"/>
      <c r="PE237" s="97"/>
      <c r="PF237" s="97"/>
      <c r="PG237" s="97"/>
      <c r="PH237" s="97"/>
      <c r="PI237" s="97"/>
      <c r="PJ237" s="97"/>
      <c r="PK237" s="97"/>
      <c r="PL237" s="97"/>
      <c r="PM237" s="97"/>
      <c r="PN237" s="97"/>
      <c r="PO237" s="97"/>
      <c r="PP237" s="97"/>
      <c r="PQ237" s="97"/>
      <c r="PR237" s="97"/>
      <c r="PS237" s="97"/>
      <c r="PT237" s="97"/>
      <c r="PU237" s="97"/>
      <c r="PV237" s="97"/>
      <c r="PW237" s="97"/>
      <c r="PX237" s="97"/>
      <c r="PY237" s="97"/>
      <c r="PZ237" s="97"/>
      <c r="QA237" s="97"/>
      <c r="QB237" s="97"/>
      <c r="QC237" s="97"/>
      <c r="QD237" s="97"/>
      <c r="QE237" s="97"/>
      <c r="QF237" s="97"/>
      <c r="QG237" s="97"/>
      <c r="QH237" s="97"/>
      <c r="QI237" s="97"/>
      <c r="QJ237" s="97"/>
      <c r="QK237" s="97"/>
      <c r="QL237" s="97"/>
      <c r="QM237" s="97"/>
      <c r="QN237" s="97"/>
      <c r="QO237" s="97"/>
      <c r="QP237" s="97"/>
      <c r="QQ237" s="97"/>
      <c r="QR237" s="97"/>
      <c r="QS237" s="97"/>
      <c r="QT237" s="97"/>
      <c r="QU237" s="97"/>
      <c r="QV237" s="97"/>
      <c r="QW237" s="97"/>
      <c r="QX237" s="97"/>
      <c r="QY237" s="97"/>
      <c r="QZ237" s="97"/>
      <c r="RA237" s="97"/>
      <c r="RB237" s="97"/>
      <c r="RC237" s="97"/>
      <c r="RD237" s="97"/>
      <c r="RE237" s="97"/>
      <c r="RF237" s="97"/>
      <c r="RG237" s="97"/>
      <c r="RH237" s="97"/>
      <c r="RI237" s="97"/>
      <c r="RJ237" s="97"/>
      <c r="RK237" s="97"/>
      <c r="RL237" s="97"/>
      <c r="RM237" s="97"/>
      <c r="RN237" s="97"/>
      <c r="RO237" s="97"/>
      <c r="RP237" s="97"/>
      <c r="RQ237" s="97"/>
      <c r="RR237" s="97"/>
      <c r="RS237" s="97"/>
      <c r="RT237" s="97"/>
      <c r="RU237" s="97"/>
      <c r="RV237" s="97"/>
      <c r="RW237" s="97"/>
      <c r="RX237" s="97"/>
      <c r="RY237" s="97"/>
      <c r="RZ237" s="97"/>
      <c r="SA237" s="97"/>
      <c r="SB237" s="97"/>
      <c r="SC237" s="97"/>
      <c r="SD237" s="97"/>
      <c r="SE237" s="97"/>
      <c r="SF237" s="97"/>
      <c r="SG237" s="97"/>
      <c r="SH237" s="97"/>
      <c r="SI237" s="97"/>
      <c r="SJ237" s="97"/>
      <c r="SK237" s="97"/>
      <c r="SL237" s="97"/>
      <c r="SM237" s="97"/>
      <c r="SN237" s="97"/>
      <c r="SO237" s="97"/>
      <c r="SP237" s="97"/>
      <c r="SQ237" s="97"/>
      <c r="SR237" s="97"/>
      <c r="SS237" s="97"/>
      <c r="ST237" s="97"/>
      <c r="SU237" s="97"/>
      <c r="SV237" s="97"/>
      <c r="SW237" s="97"/>
      <c r="SX237" s="97"/>
      <c r="SY237" s="97"/>
      <c r="SZ237" s="97"/>
      <c r="TA237" s="97"/>
      <c r="TB237" s="97"/>
    </row>
    <row r="238" spans="1:522" s="1" customFormat="1" ht="19.5" customHeight="1" x14ac:dyDescent="0.2">
      <c r="A238" s="12"/>
      <c r="B238" s="11" t="s">
        <v>233</v>
      </c>
      <c r="C238" s="1">
        <v>8371</v>
      </c>
      <c r="E238" s="4" t="s">
        <v>231</v>
      </c>
      <c r="F238" s="1">
        <v>7553</v>
      </c>
      <c r="G238" s="9" t="s">
        <v>100</v>
      </c>
      <c r="H238" s="4" t="s">
        <v>152</v>
      </c>
      <c r="I238" s="1">
        <f t="shared" si="32"/>
        <v>0</v>
      </c>
      <c r="J238" s="12">
        <f>Tabuľka3[[#This Row],[Stĺpec9]]</f>
        <v>0</v>
      </c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L238" s="97"/>
      <c r="DM238" s="97"/>
      <c r="DN238" s="97"/>
      <c r="DO238" s="97"/>
      <c r="DP238" s="97"/>
      <c r="DQ238" s="97"/>
      <c r="DR238" s="97"/>
      <c r="DS238" s="97"/>
      <c r="DT238" s="97"/>
      <c r="DU238" s="97"/>
      <c r="DV238" s="97"/>
      <c r="DW238" s="97"/>
      <c r="DX238" s="97"/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97"/>
      <c r="EK238" s="97"/>
      <c r="EL238" s="97"/>
      <c r="EM238" s="97"/>
      <c r="EN238" s="97"/>
      <c r="EO238" s="97"/>
      <c r="EP238" s="97"/>
      <c r="EQ238" s="97"/>
      <c r="ER238" s="97"/>
      <c r="ES238" s="97"/>
      <c r="ET238" s="97"/>
      <c r="EU238" s="97"/>
      <c r="EV238" s="97"/>
      <c r="EW238" s="97"/>
      <c r="EX238" s="97"/>
      <c r="EY238" s="97"/>
      <c r="EZ238" s="97"/>
      <c r="FA238" s="97"/>
      <c r="FB238" s="97"/>
      <c r="FC238" s="97"/>
      <c r="FD238" s="97"/>
      <c r="FE238" s="97"/>
      <c r="FF238" s="97"/>
      <c r="FG238" s="97"/>
      <c r="FH238" s="97"/>
      <c r="FI238" s="97"/>
      <c r="FJ238" s="97"/>
      <c r="FK238" s="97"/>
      <c r="FL238" s="97"/>
      <c r="FM238" s="97"/>
      <c r="FN238" s="97"/>
      <c r="FO238" s="97"/>
      <c r="FP238" s="97"/>
      <c r="FQ238" s="97"/>
      <c r="FR238" s="97"/>
      <c r="FS238" s="97"/>
      <c r="FT238" s="97"/>
      <c r="FU238" s="97"/>
      <c r="FV238" s="97"/>
      <c r="FW238" s="97"/>
      <c r="FX238" s="97"/>
      <c r="FY238" s="97"/>
      <c r="FZ238" s="97"/>
      <c r="GA238" s="97"/>
      <c r="GB238" s="97"/>
      <c r="GC238" s="97"/>
      <c r="GD238" s="97"/>
      <c r="GE238" s="97"/>
      <c r="GF238" s="97"/>
      <c r="GG238" s="97"/>
      <c r="GH238" s="97"/>
      <c r="GI238" s="97"/>
      <c r="GJ238" s="97"/>
      <c r="GK238" s="97"/>
      <c r="GL238" s="97"/>
      <c r="GM238" s="97"/>
      <c r="GN238" s="97"/>
      <c r="GO238" s="97"/>
      <c r="GP238" s="97"/>
      <c r="GQ238" s="97"/>
      <c r="GR238" s="97"/>
      <c r="GS238" s="97"/>
      <c r="GT238" s="97"/>
      <c r="GU238" s="97"/>
      <c r="GV238" s="97"/>
      <c r="GW238" s="97"/>
      <c r="GX238" s="97"/>
      <c r="GY238" s="97"/>
      <c r="GZ238" s="97"/>
      <c r="HA238" s="97"/>
      <c r="HB238" s="97"/>
      <c r="HC238" s="97"/>
      <c r="HD238" s="97"/>
      <c r="HE238" s="97"/>
      <c r="HF238" s="97"/>
      <c r="HG238" s="97"/>
      <c r="HH238" s="97"/>
      <c r="HI238" s="97"/>
      <c r="HJ238" s="97"/>
      <c r="HK238" s="97"/>
      <c r="HL238" s="97"/>
      <c r="HM238" s="97"/>
      <c r="HN238" s="97"/>
      <c r="HO238" s="97"/>
      <c r="HP238" s="97"/>
      <c r="HQ238" s="97"/>
      <c r="HR238" s="97"/>
      <c r="HS238" s="97"/>
      <c r="HT238" s="97"/>
      <c r="HU238" s="97"/>
      <c r="HV238" s="97"/>
      <c r="HW238" s="97"/>
      <c r="HX238" s="97"/>
      <c r="HY238" s="97"/>
      <c r="HZ238" s="97"/>
      <c r="IA238" s="97"/>
      <c r="IB238" s="97"/>
      <c r="IC238" s="97"/>
      <c r="ID238" s="97"/>
      <c r="IE238" s="97"/>
      <c r="IF238" s="97"/>
      <c r="IG238" s="97"/>
      <c r="IH238" s="97"/>
      <c r="II238" s="97"/>
      <c r="IJ238" s="97"/>
      <c r="IK238" s="97"/>
      <c r="IL238" s="97"/>
      <c r="IM238" s="97"/>
      <c r="IN238" s="97"/>
      <c r="IO238" s="97"/>
      <c r="IP238" s="97"/>
      <c r="IQ238" s="97"/>
      <c r="IR238" s="97"/>
      <c r="IS238" s="97"/>
      <c r="IT238" s="97"/>
      <c r="IU238" s="97"/>
      <c r="IV238" s="97"/>
      <c r="IW238" s="97"/>
      <c r="IX238" s="97"/>
      <c r="IY238" s="97"/>
      <c r="IZ238" s="97"/>
      <c r="JA238" s="97"/>
      <c r="JB238" s="97"/>
      <c r="JC238" s="97"/>
      <c r="JD238" s="97"/>
      <c r="JE238" s="97"/>
      <c r="JF238" s="97"/>
      <c r="JG238" s="97"/>
      <c r="JH238" s="97"/>
      <c r="JI238" s="97"/>
      <c r="JJ238" s="97"/>
      <c r="JK238" s="97"/>
      <c r="JL238" s="97"/>
      <c r="JM238" s="97"/>
      <c r="JN238" s="97"/>
      <c r="JO238" s="97"/>
      <c r="JP238" s="97"/>
      <c r="JQ238" s="97"/>
      <c r="JR238" s="97"/>
      <c r="JS238" s="97"/>
      <c r="JT238" s="97"/>
      <c r="JU238" s="97"/>
      <c r="JV238" s="97"/>
      <c r="JW238" s="97"/>
      <c r="JX238" s="97"/>
      <c r="JY238" s="97"/>
      <c r="JZ238" s="97"/>
      <c r="KA238" s="97"/>
      <c r="KB238" s="97"/>
      <c r="KC238" s="97"/>
      <c r="KD238" s="97"/>
      <c r="KE238" s="97"/>
      <c r="KF238" s="97"/>
      <c r="KG238" s="97"/>
      <c r="KH238" s="97"/>
      <c r="KI238" s="97"/>
      <c r="KJ238" s="97"/>
      <c r="KK238" s="97"/>
      <c r="KL238" s="97"/>
      <c r="KM238" s="97"/>
      <c r="KN238" s="97"/>
      <c r="KO238" s="97"/>
      <c r="KP238" s="97"/>
      <c r="KQ238" s="97"/>
      <c r="KR238" s="97"/>
      <c r="KS238" s="97"/>
      <c r="KT238" s="97"/>
      <c r="KU238" s="97"/>
      <c r="KV238" s="97"/>
      <c r="KW238" s="97"/>
      <c r="KX238" s="97"/>
      <c r="KY238" s="97"/>
      <c r="KZ238" s="97"/>
      <c r="LA238" s="97"/>
      <c r="LB238" s="97"/>
      <c r="LC238" s="97"/>
      <c r="LD238" s="97"/>
      <c r="LE238" s="97"/>
      <c r="LF238" s="97"/>
      <c r="LG238" s="97"/>
      <c r="LH238" s="97"/>
      <c r="LI238" s="97"/>
      <c r="LJ238" s="97"/>
      <c r="LK238" s="97"/>
      <c r="LL238" s="97"/>
      <c r="LM238" s="97"/>
      <c r="LN238" s="97"/>
      <c r="LO238" s="97"/>
      <c r="LP238" s="97"/>
      <c r="LQ238" s="97"/>
      <c r="LR238" s="97"/>
      <c r="LS238" s="97"/>
      <c r="LT238" s="97"/>
      <c r="LU238" s="97"/>
      <c r="LV238" s="97"/>
      <c r="LW238" s="97"/>
      <c r="LX238" s="97"/>
      <c r="LY238" s="97"/>
      <c r="LZ238" s="97"/>
      <c r="MA238" s="97"/>
      <c r="MB238" s="97"/>
      <c r="MC238" s="97"/>
      <c r="MD238" s="97"/>
      <c r="ME238" s="97"/>
      <c r="MF238" s="97"/>
      <c r="MG238" s="97"/>
      <c r="MH238" s="97"/>
      <c r="MI238" s="97"/>
      <c r="MJ238" s="97"/>
      <c r="MK238" s="97"/>
      <c r="ML238" s="97"/>
      <c r="MM238" s="97"/>
      <c r="MN238" s="97"/>
      <c r="MO238" s="97"/>
      <c r="MP238" s="97"/>
      <c r="MQ238" s="97"/>
      <c r="MR238" s="97"/>
      <c r="MS238" s="97"/>
      <c r="MT238" s="97"/>
      <c r="MU238" s="97"/>
      <c r="MV238" s="97"/>
      <c r="MW238" s="97"/>
      <c r="MX238" s="97"/>
      <c r="MY238" s="97"/>
      <c r="MZ238" s="97"/>
      <c r="NA238" s="97"/>
      <c r="NB238" s="97"/>
      <c r="NC238" s="97"/>
      <c r="ND238" s="97"/>
      <c r="NE238" s="97"/>
      <c r="NF238" s="97"/>
      <c r="NG238" s="97"/>
      <c r="NH238" s="97"/>
      <c r="NI238" s="97"/>
      <c r="NJ238" s="97"/>
      <c r="NK238" s="97"/>
      <c r="NL238" s="97"/>
      <c r="NM238" s="97"/>
      <c r="NN238" s="97"/>
      <c r="NO238" s="97"/>
      <c r="NP238" s="97"/>
      <c r="NQ238" s="97"/>
      <c r="NR238" s="97"/>
      <c r="NS238" s="97"/>
      <c r="NT238" s="97"/>
      <c r="NU238" s="97"/>
      <c r="NV238" s="97"/>
      <c r="NW238" s="97"/>
      <c r="NX238" s="97"/>
      <c r="NY238" s="97"/>
      <c r="NZ238" s="97"/>
      <c r="OA238" s="97"/>
      <c r="OB238" s="97"/>
      <c r="OC238" s="97"/>
      <c r="OD238" s="97"/>
      <c r="OE238" s="97"/>
      <c r="OF238" s="97"/>
      <c r="OG238" s="97"/>
      <c r="OH238" s="97"/>
      <c r="OI238" s="97"/>
      <c r="OJ238" s="97"/>
      <c r="OK238" s="97"/>
      <c r="OL238" s="97"/>
      <c r="OM238" s="97"/>
      <c r="ON238" s="97"/>
      <c r="OO238" s="97"/>
      <c r="OP238" s="97"/>
      <c r="OQ238" s="97"/>
      <c r="OR238" s="97"/>
      <c r="OS238" s="97"/>
      <c r="OT238" s="97"/>
      <c r="OU238" s="97"/>
      <c r="OV238" s="97"/>
      <c r="OW238" s="97"/>
      <c r="OX238" s="97"/>
      <c r="OY238" s="97"/>
      <c r="OZ238" s="97"/>
      <c r="PA238" s="97"/>
      <c r="PB238" s="97"/>
      <c r="PC238" s="97"/>
      <c r="PD238" s="97"/>
      <c r="PE238" s="97"/>
      <c r="PF238" s="97"/>
      <c r="PG238" s="97"/>
      <c r="PH238" s="97"/>
      <c r="PI238" s="97"/>
      <c r="PJ238" s="97"/>
      <c r="PK238" s="97"/>
      <c r="PL238" s="97"/>
      <c r="PM238" s="97"/>
      <c r="PN238" s="97"/>
      <c r="PO238" s="97"/>
      <c r="PP238" s="97"/>
      <c r="PQ238" s="97"/>
      <c r="PR238" s="97"/>
      <c r="PS238" s="97"/>
      <c r="PT238" s="97"/>
      <c r="PU238" s="97"/>
      <c r="PV238" s="97"/>
      <c r="PW238" s="97"/>
      <c r="PX238" s="97"/>
      <c r="PY238" s="97"/>
      <c r="PZ238" s="97"/>
      <c r="QA238" s="97"/>
      <c r="QB238" s="97"/>
      <c r="QC238" s="97"/>
      <c r="QD238" s="97"/>
      <c r="QE238" s="97"/>
      <c r="QF238" s="97"/>
      <c r="QG238" s="97"/>
      <c r="QH238" s="97"/>
      <c r="QI238" s="97"/>
      <c r="QJ238" s="97"/>
      <c r="QK238" s="97"/>
      <c r="QL238" s="97"/>
      <c r="QM238" s="97"/>
      <c r="QN238" s="97"/>
      <c r="QO238" s="97"/>
      <c r="QP238" s="97"/>
      <c r="QQ238" s="97"/>
      <c r="QR238" s="97"/>
      <c r="QS238" s="97"/>
      <c r="QT238" s="97"/>
      <c r="QU238" s="97"/>
      <c r="QV238" s="97"/>
      <c r="QW238" s="97"/>
      <c r="QX238" s="97"/>
      <c r="QY238" s="97"/>
      <c r="QZ238" s="97"/>
      <c r="RA238" s="97"/>
      <c r="RB238" s="97"/>
      <c r="RC238" s="97"/>
      <c r="RD238" s="97"/>
      <c r="RE238" s="97"/>
      <c r="RF238" s="97"/>
      <c r="RG238" s="97"/>
      <c r="RH238" s="97"/>
      <c r="RI238" s="97"/>
      <c r="RJ238" s="97"/>
      <c r="RK238" s="97"/>
      <c r="RL238" s="97"/>
      <c r="RM238" s="97"/>
      <c r="RN238" s="97"/>
      <c r="RO238" s="97"/>
      <c r="RP238" s="97"/>
      <c r="RQ238" s="97"/>
      <c r="RR238" s="97"/>
      <c r="RS238" s="97"/>
      <c r="RT238" s="97"/>
      <c r="RU238" s="97"/>
      <c r="RV238" s="97"/>
      <c r="RW238" s="97"/>
      <c r="RX238" s="97"/>
      <c r="RY238" s="97"/>
      <c r="RZ238" s="97"/>
      <c r="SA238" s="97"/>
      <c r="SB238" s="97"/>
      <c r="SC238" s="97"/>
      <c r="SD238" s="97"/>
      <c r="SE238" s="97"/>
      <c r="SF238" s="97"/>
      <c r="SG238" s="97"/>
      <c r="SH238" s="97"/>
      <c r="SI238" s="97"/>
      <c r="SJ238" s="97"/>
      <c r="SK238" s="97"/>
      <c r="SL238" s="97"/>
      <c r="SM238" s="97"/>
      <c r="SN238" s="97"/>
      <c r="SO238" s="97"/>
      <c r="SP238" s="97"/>
      <c r="SQ238" s="97"/>
      <c r="SR238" s="97"/>
      <c r="SS238" s="97"/>
      <c r="ST238" s="97"/>
      <c r="SU238" s="97"/>
      <c r="SV238" s="97"/>
      <c r="SW238" s="97"/>
      <c r="SX238" s="97"/>
      <c r="SY238" s="97"/>
      <c r="SZ238" s="97"/>
      <c r="TA238" s="97"/>
      <c r="TB238" s="97"/>
    </row>
    <row r="239" spans="1:522" s="1" customFormat="1" ht="19.5" customHeight="1" x14ac:dyDescent="0.2">
      <c r="A239" s="12"/>
      <c r="B239" s="11" t="s">
        <v>349</v>
      </c>
      <c r="C239" s="1">
        <v>10631</v>
      </c>
      <c r="E239" s="4" t="s">
        <v>348</v>
      </c>
      <c r="F239" s="1">
        <v>9629</v>
      </c>
      <c r="G239" s="9" t="s">
        <v>96</v>
      </c>
      <c r="H239" s="4" t="s">
        <v>44</v>
      </c>
      <c r="I239" s="1">
        <f t="shared" si="32"/>
        <v>0</v>
      </c>
      <c r="J239" s="12">
        <f>Tabuľka3[[#This Row],[Stĺpec9]]</f>
        <v>0</v>
      </c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  <c r="DH239" s="97"/>
      <c r="DI239" s="97"/>
      <c r="DJ239" s="97"/>
      <c r="DK239" s="97"/>
      <c r="DL239" s="97"/>
      <c r="DM239" s="97"/>
      <c r="DN239" s="97"/>
      <c r="DO239" s="97"/>
      <c r="DP239" s="97"/>
      <c r="DQ239" s="97"/>
      <c r="DR239" s="97"/>
      <c r="DS239" s="97"/>
      <c r="DT239" s="97"/>
      <c r="DU239" s="97"/>
      <c r="DV239" s="97"/>
      <c r="DW239" s="97"/>
      <c r="DX239" s="97"/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97"/>
      <c r="EK239" s="97"/>
      <c r="EL239" s="97"/>
      <c r="EM239" s="97"/>
      <c r="EN239" s="97"/>
      <c r="EO239" s="97"/>
      <c r="EP239" s="97"/>
      <c r="EQ239" s="97"/>
      <c r="ER239" s="97"/>
      <c r="ES239" s="97"/>
      <c r="ET239" s="97"/>
      <c r="EU239" s="97"/>
      <c r="EV239" s="97"/>
      <c r="EW239" s="97"/>
      <c r="EX239" s="97"/>
      <c r="EY239" s="97"/>
      <c r="EZ239" s="97"/>
      <c r="FA239" s="97"/>
      <c r="FB239" s="97"/>
      <c r="FC239" s="97"/>
      <c r="FD239" s="97"/>
      <c r="FE239" s="97"/>
      <c r="FF239" s="97"/>
      <c r="FG239" s="97"/>
      <c r="FH239" s="97"/>
      <c r="FI239" s="97"/>
      <c r="FJ239" s="97"/>
      <c r="FK239" s="97"/>
      <c r="FL239" s="97"/>
      <c r="FM239" s="97"/>
      <c r="FN239" s="97"/>
      <c r="FO239" s="97"/>
      <c r="FP239" s="97"/>
      <c r="FQ239" s="97"/>
      <c r="FR239" s="97"/>
      <c r="FS239" s="97"/>
      <c r="FT239" s="97"/>
      <c r="FU239" s="97"/>
      <c r="FV239" s="97"/>
      <c r="FW239" s="97"/>
      <c r="FX239" s="97"/>
      <c r="FY239" s="97"/>
      <c r="FZ239" s="97"/>
      <c r="GA239" s="97"/>
      <c r="GB239" s="97"/>
      <c r="GC239" s="97"/>
      <c r="GD239" s="97"/>
      <c r="GE239" s="97"/>
      <c r="GF239" s="97"/>
      <c r="GG239" s="97"/>
      <c r="GH239" s="97"/>
      <c r="GI239" s="97"/>
      <c r="GJ239" s="97"/>
      <c r="GK239" s="97"/>
      <c r="GL239" s="97"/>
      <c r="GM239" s="97"/>
      <c r="GN239" s="97"/>
      <c r="GO239" s="97"/>
      <c r="GP239" s="97"/>
      <c r="GQ239" s="97"/>
      <c r="GR239" s="97"/>
      <c r="GS239" s="97"/>
      <c r="GT239" s="97"/>
      <c r="GU239" s="97"/>
      <c r="GV239" s="97"/>
      <c r="GW239" s="97"/>
      <c r="GX239" s="97"/>
      <c r="GY239" s="97"/>
      <c r="GZ239" s="97"/>
      <c r="HA239" s="97"/>
      <c r="HB239" s="97"/>
      <c r="HC239" s="97"/>
      <c r="HD239" s="97"/>
      <c r="HE239" s="97"/>
      <c r="HF239" s="97"/>
      <c r="HG239" s="97"/>
      <c r="HH239" s="97"/>
      <c r="HI239" s="97"/>
      <c r="HJ239" s="97"/>
      <c r="HK239" s="97"/>
      <c r="HL239" s="97"/>
      <c r="HM239" s="97"/>
      <c r="HN239" s="97"/>
      <c r="HO239" s="97"/>
      <c r="HP239" s="97"/>
      <c r="HQ239" s="97"/>
      <c r="HR239" s="97"/>
      <c r="HS239" s="97"/>
      <c r="HT239" s="97"/>
      <c r="HU239" s="97"/>
      <c r="HV239" s="97"/>
      <c r="HW239" s="97"/>
      <c r="HX239" s="97"/>
      <c r="HY239" s="97"/>
      <c r="HZ239" s="97"/>
      <c r="IA239" s="97"/>
      <c r="IB239" s="97"/>
      <c r="IC239" s="97"/>
      <c r="ID239" s="97"/>
      <c r="IE239" s="97"/>
      <c r="IF239" s="97"/>
      <c r="IG239" s="97"/>
      <c r="IH239" s="97"/>
      <c r="II239" s="97"/>
      <c r="IJ239" s="97"/>
      <c r="IK239" s="97"/>
      <c r="IL239" s="97"/>
      <c r="IM239" s="97"/>
      <c r="IN239" s="97"/>
      <c r="IO239" s="97"/>
      <c r="IP239" s="97"/>
      <c r="IQ239" s="97"/>
      <c r="IR239" s="97"/>
      <c r="IS239" s="97"/>
      <c r="IT239" s="97"/>
      <c r="IU239" s="97"/>
      <c r="IV239" s="97"/>
      <c r="IW239" s="97"/>
      <c r="IX239" s="97"/>
      <c r="IY239" s="97"/>
      <c r="IZ239" s="97"/>
      <c r="JA239" s="97"/>
      <c r="JB239" s="97"/>
      <c r="JC239" s="97"/>
      <c r="JD239" s="97"/>
      <c r="JE239" s="97"/>
      <c r="JF239" s="97"/>
      <c r="JG239" s="97"/>
      <c r="JH239" s="97"/>
      <c r="JI239" s="97"/>
      <c r="JJ239" s="97"/>
      <c r="JK239" s="97"/>
      <c r="JL239" s="97"/>
      <c r="JM239" s="97"/>
      <c r="JN239" s="97"/>
      <c r="JO239" s="97"/>
      <c r="JP239" s="97"/>
      <c r="JQ239" s="97"/>
      <c r="JR239" s="97"/>
      <c r="JS239" s="97"/>
      <c r="JT239" s="97"/>
      <c r="JU239" s="97"/>
      <c r="JV239" s="97"/>
      <c r="JW239" s="97"/>
      <c r="JX239" s="97"/>
      <c r="JY239" s="97"/>
      <c r="JZ239" s="97"/>
      <c r="KA239" s="97"/>
      <c r="KB239" s="97"/>
      <c r="KC239" s="97"/>
      <c r="KD239" s="97"/>
      <c r="KE239" s="97"/>
      <c r="KF239" s="97"/>
      <c r="KG239" s="97"/>
      <c r="KH239" s="97"/>
      <c r="KI239" s="97"/>
      <c r="KJ239" s="97"/>
      <c r="KK239" s="97"/>
      <c r="KL239" s="97"/>
      <c r="KM239" s="97"/>
      <c r="KN239" s="97"/>
      <c r="KO239" s="97"/>
      <c r="KP239" s="97"/>
      <c r="KQ239" s="97"/>
      <c r="KR239" s="97"/>
      <c r="KS239" s="97"/>
      <c r="KT239" s="97"/>
      <c r="KU239" s="97"/>
      <c r="KV239" s="97"/>
      <c r="KW239" s="97"/>
      <c r="KX239" s="97"/>
      <c r="KY239" s="97"/>
      <c r="KZ239" s="97"/>
      <c r="LA239" s="97"/>
      <c r="LB239" s="97"/>
      <c r="LC239" s="97"/>
      <c r="LD239" s="97"/>
      <c r="LE239" s="97"/>
      <c r="LF239" s="97"/>
      <c r="LG239" s="97"/>
      <c r="LH239" s="97"/>
      <c r="LI239" s="97"/>
      <c r="LJ239" s="97"/>
      <c r="LK239" s="97"/>
      <c r="LL239" s="97"/>
      <c r="LM239" s="97"/>
      <c r="LN239" s="97"/>
      <c r="LO239" s="97"/>
      <c r="LP239" s="97"/>
      <c r="LQ239" s="97"/>
      <c r="LR239" s="97"/>
      <c r="LS239" s="97"/>
      <c r="LT239" s="97"/>
      <c r="LU239" s="97"/>
      <c r="LV239" s="97"/>
      <c r="LW239" s="97"/>
      <c r="LX239" s="97"/>
      <c r="LY239" s="97"/>
      <c r="LZ239" s="97"/>
      <c r="MA239" s="97"/>
      <c r="MB239" s="97"/>
      <c r="MC239" s="97"/>
      <c r="MD239" s="97"/>
      <c r="ME239" s="97"/>
      <c r="MF239" s="97"/>
      <c r="MG239" s="97"/>
      <c r="MH239" s="97"/>
      <c r="MI239" s="97"/>
      <c r="MJ239" s="97"/>
      <c r="MK239" s="97"/>
      <c r="ML239" s="97"/>
      <c r="MM239" s="97"/>
      <c r="MN239" s="97"/>
      <c r="MO239" s="97"/>
      <c r="MP239" s="97"/>
      <c r="MQ239" s="97"/>
      <c r="MR239" s="97"/>
      <c r="MS239" s="97"/>
      <c r="MT239" s="97"/>
      <c r="MU239" s="97"/>
      <c r="MV239" s="97"/>
      <c r="MW239" s="97"/>
      <c r="MX239" s="97"/>
      <c r="MY239" s="97"/>
      <c r="MZ239" s="97"/>
      <c r="NA239" s="97"/>
      <c r="NB239" s="97"/>
      <c r="NC239" s="97"/>
      <c r="ND239" s="97"/>
      <c r="NE239" s="97"/>
      <c r="NF239" s="97"/>
      <c r="NG239" s="97"/>
      <c r="NH239" s="97"/>
      <c r="NI239" s="97"/>
      <c r="NJ239" s="97"/>
      <c r="NK239" s="97"/>
      <c r="NL239" s="97"/>
      <c r="NM239" s="97"/>
      <c r="NN239" s="97"/>
      <c r="NO239" s="97"/>
      <c r="NP239" s="97"/>
      <c r="NQ239" s="97"/>
      <c r="NR239" s="97"/>
      <c r="NS239" s="97"/>
      <c r="NT239" s="97"/>
      <c r="NU239" s="97"/>
      <c r="NV239" s="97"/>
      <c r="NW239" s="97"/>
      <c r="NX239" s="97"/>
      <c r="NY239" s="97"/>
      <c r="NZ239" s="97"/>
      <c r="OA239" s="97"/>
      <c r="OB239" s="97"/>
      <c r="OC239" s="97"/>
      <c r="OD239" s="97"/>
      <c r="OE239" s="97"/>
      <c r="OF239" s="97"/>
      <c r="OG239" s="97"/>
      <c r="OH239" s="97"/>
      <c r="OI239" s="97"/>
      <c r="OJ239" s="97"/>
      <c r="OK239" s="97"/>
      <c r="OL239" s="97"/>
      <c r="OM239" s="97"/>
      <c r="ON239" s="97"/>
      <c r="OO239" s="97"/>
      <c r="OP239" s="97"/>
      <c r="OQ239" s="97"/>
      <c r="OR239" s="97"/>
      <c r="OS239" s="97"/>
      <c r="OT239" s="97"/>
      <c r="OU239" s="97"/>
      <c r="OV239" s="97"/>
      <c r="OW239" s="97"/>
      <c r="OX239" s="97"/>
      <c r="OY239" s="97"/>
      <c r="OZ239" s="97"/>
      <c r="PA239" s="97"/>
      <c r="PB239" s="97"/>
      <c r="PC239" s="97"/>
      <c r="PD239" s="97"/>
      <c r="PE239" s="97"/>
      <c r="PF239" s="97"/>
      <c r="PG239" s="97"/>
      <c r="PH239" s="97"/>
      <c r="PI239" s="97"/>
      <c r="PJ239" s="97"/>
      <c r="PK239" s="97"/>
      <c r="PL239" s="97"/>
      <c r="PM239" s="97"/>
      <c r="PN239" s="97"/>
      <c r="PO239" s="97"/>
      <c r="PP239" s="97"/>
      <c r="PQ239" s="97"/>
      <c r="PR239" s="97"/>
      <c r="PS239" s="97"/>
      <c r="PT239" s="97"/>
      <c r="PU239" s="97"/>
      <c r="PV239" s="97"/>
      <c r="PW239" s="97"/>
      <c r="PX239" s="97"/>
      <c r="PY239" s="97"/>
      <c r="PZ239" s="97"/>
      <c r="QA239" s="97"/>
      <c r="QB239" s="97"/>
      <c r="QC239" s="97"/>
      <c r="QD239" s="97"/>
      <c r="QE239" s="97"/>
      <c r="QF239" s="97"/>
      <c r="QG239" s="97"/>
      <c r="QH239" s="97"/>
      <c r="QI239" s="97"/>
      <c r="QJ239" s="97"/>
      <c r="QK239" s="97"/>
      <c r="QL239" s="97"/>
      <c r="QM239" s="97"/>
      <c r="QN239" s="97"/>
      <c r="QO239" s="97"/>
      <c r="QP239" s="97"/>
      <c r="QQ239" s="97"/>
      <c r="QR239" s="97"/>
      <c r="QS239" s="97"/>
      <c r="QT239" s="97"/>
      <c r="QU239" s="97"/>
      <c r="QV239" s="97"/>
      <c r="QW239" s="97"/>
      <c r="QX239" s="97"/>
      <c r="QY239" s="97"/>
      <c r="QZ239" s="97"/>
      <c r="RA239" s="97"/>
      <c r="RB239" s="97"/>
      <c r="RC239" s="97"/>
      <c r="RD239" s="97"/>
      <c r="RE239" s="97"/>
      <c r="RF239" s="97"/>
      <c r="RG239" s="97"/>
      <c r="RH239" s="97"/>
      <c r="RI239" s="97"/>
      <c r="RJ239" s="97"/>
      <c r="RK239" s="97"/>
      <c r="RL239" s="97"/>
      <c r="RM239" s="97"/>
      <c r="RN239" s="97"/>
      <c r="RO239" s="97"/>
      <c r="RP239" s="97"/>
      <c r="RQ239" s="97"/>
      <c r="RR239" s="97"/>
      <c r="RS239" s="97"/>
      <c r="RT239" s="97"/>
      <c r="RU239" s="97"/>
      <c r="RV239" s="97"/>
      <c r="RW239" s="97"/>
      <c r="RX239" s="97"/>
      <c r="RY239" s="97"/>
      <c r="RZ239" s="97"/>
      <c r="SA239" s="97"/>
      <c r="SB239" s="97"/>
      <c r="SC239" s="97"/>
      <c r="SD239" s="97"/>
      <c r="SE239" s="97"/>
      <c r="SF239" s="97"/>
      <c r="SG239" s="97"/>
      <c r="SH239" s="97"/>
      <c r="SI239" s="97"/>
      <c r="SJ239" s="97"/>
      <c r="SK239" s="97"/>
      <c r="SL239" s="97"/>
      <c r="SM239" s="97"/>
      <c r="SN239" s="97"/>
      <c r="SO239" s="97"/>
      <c r="SP239" s="97"/>
      <c r="SQ239" s="97"/>
      <c r="SR239" s="97"/>
      <c r="SS239" s="97"/>
      <c r="ST239" s="97"/>
      <c r="SU239" s="97"/>
      <c r="SV239" s="97"/>
      <c r="SW239" s="97"/>
      <c r="SX239" s="97"/>
      <c r="SY239" s="97"/>
      <c r="SZ239" s="97"/>
      <c r="TA239" s="97"/>
      <c r="TB239" s="97"/>
    </row>
    <row r="240" spans="1:522" s="1" customFormat="1" ht="18" customHeight="1" x14ac:dyDescent="0.2">
      <c r="A240" s="12"/>
      <c r="B240" s="11" t="s">
        <v>444</v>
      </c>
      <c r="C240" s="1">
        <v>5130</v>
      </c>
      <c r="E240" s="4" t="s">
        <v>443</v>
      </c>
      <c r="F240" s="1">
        <v>9666</v>
      </c>
      <c r="G240" s="9" t="s">
        <v>101</v>
      </c>
      <c r="H240" s="4" t="s">
        <v>427</v>
      </c>
      <c r="I240" s="1">
        <f>SUM(K240:TB240)</f>
        <v>0</v>
      </c>
      <c r="J240" s="12">
        <f>Tabuľka3[[#This Row],[Stĺpec9]]</f>
        <v>0</v>
      </c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  <c r="DH240" s="97"/>
      <c r="DI240" s="97"/>
      <c r="DJ240" s="97"/>
      <c r="DK240" s="97"/>
      <c r="DL240" s="97"/>
      <c r="DM240" s="97"/>
      <c r="DN240" s="97"/>
      <c r="DO240" s="97"/>
      <c r="DP240" s="97"/>
      <c r="DQ240" s="97"/>
      <c r="DR240" s="97"/>
      <c r="DS240" s="97"/>
      <c r="DT240" s="97"/>
      <c r="DU240" s="97"/>
      <c r="DV240" s="97"/>
      <c r="DW240" s="97"/>
      <c r="DX240" s="97"/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97"/>
      <c r="EK240" s="97"/>
      <c r="EL240" s="97"/>
      <c r="EM240" s="97"/>
      <c r="EN240" s="97"/>
      <c r="EO240" s="97"/>
      <c r="EP240" s="97"/>
      <c r="EQ240" s="97"/>
      <c r="ER240" s="97"/>
      <c r="ES240" s="97"/>
      <c r="ET240" s="97"/>
      <c r="EU240" s="97"/>
      <c r="EV240" s="97"/>
      <c r="EW240" s="97"/>
      <c r="EX240" s="97"/>
      <c r="EY240" s="97"/>
      <c r="EZ240" s="97"/>
      <c r="FA240" s="97"/>
      <c r="FB240" s="97"/>
      <c r="FC240" s="97"/>
      <c r="FD240" s="97"/>
      <c r="FE240" s="97"/>
      <c r="FF240" s="97"/>
      <c r="FG240" s="97"/>
      <c r="FH240" s="97"/>
      <c r="FI240" s="97"/>
      <c r="FJ240" s="97"/>
      <c r="FK240" s="97"/>
      <c r="FL240" s="97"/>
      <c r="FM240" s="97"/>
      <c r="FN240" s="97"/>
      <c r="FO240" s="97"/>
      <c r="FP240" s="97"/>
      <c r="FQ240" s="97"/>
      <c r="FR240" s="97"/>
      <c r="FS240" s="97"/>
      <c r="FT240" s="97"/>
      <c r="FU240" s="97"/>
      <c r="FV240" s="97"/>
      <c r="FW240" s="97"/>
      <c r="FX240" s="97"/>
      <c r="FY240" s="97"/>
      <c r="FZ240" s="97"/>
      <c r="GA240" s="97"/>
      <c r="GB240" s="97"/>
      <c r="GC240" s="97"/>
      <c r="GD240" s="97"/>
      <c r="GE240" s="97"/>
      <c r="GF240" s="97"/>
      <c r="GG240" s="97"/>
      <c r="GH240" s="97"/>
      <c r="GI240" s="97"/>
      <c r="GJ240" s="97"/>
      <c r="GK240" s="97"/>
      <c r="GL240" s="97"/>
      <c r="GM240" s="97"/>
      <c r="GN240" s="97"/>
      <c r="GO240" s="97"/>
      <c r="GP240" s="97"/>
      <c r="GQ240" s="97"/>
      <c r="GR240" s="97"/>
      <c r="GS240" s="97"/>
      <c r="GT240" s="97"/>
      <c r="GU240" s="97"/>
      <c r="GV240" s="97"/>
      <c r="GW240" s="97"/>
      <c r="GX240" s="97"/>
      <c r="GY240" s="97"/>
      <c r="GZ240" s="97"/>
      <c r="HA240" s="97"/>
      <c r="HB240" s="97"/>
      <c r="HC240" s="97"/>
      <c r="HD240" s="97"/>
      <c r="HE240" s="97"/>
      <c r="HF240" s="97"/>
      <c r="HG240" s="97"/>
      <c r="HH240" s="97"/>
      <c r="HI240" s="97"/>
      <c r="HJ240" s="97"/>
      <c r="HK240" s="97"/>
      <c r="HL240" s="97"/>
      <c r="HM240" s="97"/>
      <c r="HN240" s="97"/>
      <c r="HO240" s="97"/>
      <c r="HP240" s="97"/>
      <c r="HQ240" s="97"/>
      <c r="HR240" s="97"/>
      <c r="HS240" s="97"/>
      <c r="HT240" s="97"/>
      <c r="HU240" s="97"/>
      <c r="HV240" s="97"/>
      <c r="HW240" s="97"/>
      <c r="HX240" s="97"/>
      <c r="HY240" s="97"/>
      <c r="HZ240" s="97"/>
      <c r="IA240" s="97"/>
      <c r="IB240" s="97"/>
      <c r="IC240" s="97"/>
      <c r="ID240" s="97"/>
      <c r="IE240" s="97"/>
      <c r="IF240" s="97"/>
      <c r="IG240" s="97"/>
      <c r="IH240" s="97"/>
      <c r="II240" s="97"/>
      <c r="IJ240" s="97"/>
      <c r="IK240" s="97"/>
      <c r="IL240" s="97"/>
      <c r="IM240" s="97"/>
      <c r="IN240" s="97"/>
      <c r="IO240" s="97"/>
      <c r="IP240" s="97"/>
      <c r="IQ240" s="97"/>
      <c r="IR240" s="97"/>
      <c r="IS240" s="97"/>
      <c r="IT240" s="97"/>
      <c r="IU240" s="97"/>
      <c r="IV240" s="97"/>
      <c r="IW240" s="97"/>
      <c r="IX240" s="97"/>
      <c r="IY240" s="97"/>
      <c r="IZ240" s="97"/>
      <c r="JA240" s="97"/>
      <c r="JB240" s="97"/>
      <c r="JC240" s="97"/>
      <c r="JD240" s="97"/>
      <c r="JE240" s="97"/>
      <c r="JF240" s="97"/>
      <c r="JG240" s="97"/>
      <c r="JH240" s="97"/>
      <c r="JI240" s="97"/>
      <c r="JJ240" s="97"/>
      <c r="JK240" s="97"/>
      <c r="JL240" s="97"/>
      <c r="JM240" s="97"/>
      <c r="JN240" s="97"/>
      <c r="JO240" s="97"/>
      <c r="JP240" s="97"/>
      <c r="JQ240" s="97"/>
      <c r="JR240" s="97"/>
      <c r="JS240" s="97"/>
      <c r="JT240" s="97"/>
      <c r="JU240" s="97"/>
      <c r="JV240" s="97"/>
      <c r="JW240" s="97"/>
      <c r="JX240" s="97"/>
      <c r="JY240" s="97"/>
      <c r="JZ240" s="97"/>
      <c r="KA240" s="97"/>
      <c r="KB240" s="97"/>
      <c r="KC240" s="97"/>
      <c r="KD240" s="97"/>
      <c r="KE240" s="97"/>
      <c r="KF240" s="97"/>
      <c r="KG240" s="97"/>
      <c r="KH240" s="97"/>
      <c r="KI240" s="97"/>
      <c r="KJ240" s="97"/>
      <c r="KK240" s="97"/>
      <c r="KL240" s="97"/>
      <c r="KM240" s="97"/>
      <c r="KN240" s="97"/>
      <c r="KO240" s="97"/>
      <c r="KP240" s="97"/>
      <c r="KQ240" s="97"/>
      <c r="KR240" s="97"/>
      <c r="KS240" s="97"/>
      <c r="KT240" s="97"/>
      <c r="KU240" s="97"/>
      <c r="KV240" s="97"/>
      <c r="KW240" s="97"/>
      <c r="KX240" s="97"/>
      <c r="KY240" s="97"/>
      <c r="KZ240" s="97"/>
      <c r="LA240" s="97"/>
      <c r="LB240" s="97"/>
      <c r="LC240" s="97"/>
      <c r="LD240" s="97"/>
      <c r="LE240" s="97"/>
      <c r="LF240" s="97"/>
      <c r="LG240" s="97"/>
      <c r="LH240" s="97"/>
      <c r="LI240" s="97"/>
      <c r="LJ240" s="97"/>
      <c r="LK240" s="97"/>
      <c r="LL240" s="97"/>
      <c r="LM240" s="97"/>
      <c r="LN240" s="97"/>
      <c r="LO240" s="97"/>
      <c r="LP240" s="97"/>
      <c r="LQ240" s="97"/>
      <c r="LR240" s="97"/>
      <c r="LS240" s="97"/>
      <c r="LT240" s="97"/>
      <c r="LU240" s="97"/>
      <c r="LV240" s="97"/>
      <c r="LW240" s="97"/>
      <c r="LX240" s="97"/>
      <c r="LY240" s="97"/>
      <c r="LZ240" s="97"/>
      <c r="MA240" s="97"/>
      <c r="MB240" s="97"/>
      <c r="MC240" s="97"/>
      <c r="MD240" s="97"/>
      <c r="ME240" s="97"/>
      <c r="MF240" s="97"/>
      <c r="MG240" s="97"/>
      <c r="MH240" s="97"/>
      <c r="MI240" s="97"/>
      <c r="MJ240" s="97"/>
      <c r="MK240" s="97"/>
      <c r="ML240" s="97"/>
      <c r="MM240" s="97"/>
      <c r="MN240" s="97"/>
      <c r="MO240" s="97"/>
      <c r="MP240" s="97"/>
      <c r="MQ240" s="97"/>
      <c r="MR240" s="97"/>
      <c r="MS240" s="97"/>
      <c r="MT240" s="97"/>
      <c r="MU240" s="97"/>
      <c r="MV240" s="97"/>
      <c r="MW240" s="97"/>
      <c r="MX240" s="97"/>
      <c r="MY240" s="97"/>
      <c r="MZ240" s="97"/>
      <c r="NA240" s="97"/>
      <c r="NB240" s="97"/>
      <c r="NC240" s="97"/>
      <c r="ND240" s="97"/>
      <c r="NE240" s="97"/>
      <c r="NF240" s="97"/>
      <c r="NG240" s="97"/>
      <c r="NH240" s="97"/>
      <c r="NI240" s="97"/>
      <c r="NJ240" s="97"/>
      <c r="NK240" s="97"/>
      <c r="NL240" s="97"/>
      <c r="NM240" s="97"/>
      <c r="NN240" s="97"/>
      <c r="NO240" s="97"/>
      <c r="NP240" s="97"/>
      <c r="NQ240" s="97"/>
      <c r="NR240" s="97"/>
      <c r="NS240" s="97"/>
      <c r="NT240" s="97"/>
      <c r="NU240" s="97"/>
      <c r="NV240" s="97"/>
      <c r="NW240" s="97"/>
      <c r="NX240" s="97"/>
      <c r="NY240" s="97"/>
      <c r="NZ240" s="97"/>
      <c r="OA240" s="97"/>
      <c r="OB240" s="97"/>
      <c r="OC240" s="97"/>
      <c r="OD240" s="97"/>
      <c r="OE240" s="97"/>
      <c r="OF240" s="97"/>
      <c r="OG240" s="97"/>
      <c r="OH240" s="97"/>
      <c r="OI240" s="97"/>
      <c r="OJ240" s="97"/>
      <c r="OK240" s="97"/>
      <c r="OL240" s="97"/>
      <c r="OM240" s="97"/>
      <c r="ON240" s="97"/>
      <c r="OO240" s="97"/>
      <c r="OP240" s="97"/>
      <c r="OQ240" s="97"/>
      <c r="OR240" s="97"/>
      <c r="OS240" s="97"/>
      <c r="OT240" s="97"/>
      <c r="OU240" s="97"/>
      <c r="OV240" s="97"/>
      <c r="OW240" s="97"/>
      <c r="OX240" s="97"/>
      <c r="OY240" s="97"/>
      <c r="OZ240" s="97"/>
      <c r="PA240" s="97"/>
      <c r="PB240" s="97"/>
      <c r="PC240" s="97"/>
      <c r="PD240" s="97"/>
      <c r="PE240" s="97"/>
      <c r="PF240" s="97"/>
      <c r="PG240" s="97"/>
      <c r="PH240" s="97"/>
      <c r="PI240" s="97"/>
      <c r="PJ240" s="97"/>
      <c r="PK240" s="97"/>
      <c r="PL240" s="97"/>
      <c r="PM240" s="97"/>
      <c r="PN240" s="97"/>
      <c r="PO240" s="97"/>
      <c r="PP240" s="97"/>
      <c r="PQ240" s="97"/>
      <c r="PR240" s="97"/>
      <c r="PS240" s="97"/>
      <c r="PT240" s="97"/>
      <c r="PU240" s="97"/>
      <c r="PV240" s="97"/>
      <c r="PW240" s="97"/>
      <c r="PX240" s="97"/>
      <c r="PY240" s="97"/>
      <c r="PZ240" s="97"/>
      <c r="QA240" s="97"/>
      <c r="QB240" s="97"/>
      <c r="QC240" s="97"/>
      <c r="QD240" s="97"/>
      <c r="QE240" s="97"/>
      <c r="QF240" s="97"/>
      <c r="QG240" s="97"/>
      <c r="QH240" s="97"/>
      <c r="QI240" s="97"/>
      <c r="QJ240" s="97"/>
      <c r="QK240" s="97"/>
      <c r="QL240" s="97"/>
      <c r="QM240" s="97"/>
      <c r="QN240" s="97"/>
      <c r="QO240" s="97"/>
      <c r="QP240" s="97"/>
      <c r="QQ240" s="97"/>
      <c r="QR240" s="97"/>
      <c r="QS240" s="97"/>
      <c r="QT240" s="97"/>
      <c r="QU240" s="97"/>
      <c r="QV240" s="97"/>
      <c r="QW240" s="97"/>
      <c r="QX240" s="97"/>
      <c r="QY240" s="97"/>
      <c r="QZ240" s="97"/>
      <c r="RA240" s="97"/>
      <c r="RB240" s="97"/>
      <c r="RC240" s="97"/>
      <c r="RD240" s="97"/>
      <c r="RE240" s="97"/>
      <c r="RF240" s="97"/>
      <c r="RG240" s="97"/>
      <c r="RH240" s="97"/>
      <c r="RI240" s="97"/>
      <c r="RJ240" s="97"/>
      <c r="RK240" s="97"/>
      <c r="RL240" s="97"/>
      <c r="RM240" s="97"/>
      <c r="RN240" s="97"/>
      <c r="RO240" s="97"/>
      <c r="RP240" s="97"/>
      <c r="RQ240" s="97"/>
      <c r="RR240" s="97"/>
      <c r="RS240" s="97"/>
      <c r="RT240" s="97"/>
      <c r="RU240" s="97"/>
      <c r="RV240" s="97"/>
      <c r="RW240" s="97"/>
      <c r="RX240" s="97"/>
      <c r="RY240" s="97"/>
      <c r="RZ240" s="97"/>
      <c r="SA240" s="97"/>
      <c r="SB240" s="97"/>
      <c r="SC240" s="97"/>
      <c r="SD240" s="97"/>
      <c r="SE240" s="97"/>
      <c r="SF240" s="97"/>
      <c r="SG240" s="97"/>
      <c r="SH240" s="97"/>
      <c r="SI240" s="97"/>
      <c r="SJ240" s="97"/>
      <c r="SK240" s="97"/>
      <c r="SL240" s="97"/>
      <c r="SM240" s="97"/>
      <c r="SN240" s="97"/>
      <c r="SO240" s="97"/>
      <c r="SP240" s="97"/>
      <c r="SQ240" s="97"/>
      <c r="SR240" s="97"/>
      <c r="SS240" s="97"/>
      <c r="ST240" s="97"/>
      <c r="SU240" s="97"/>
      <c r="SV240" s="97"/>
      <c r="SW240" s="97"/>
      <c r="SX240" s="97"/>
      <c r="SY240" s="97"/>
      <c r="SZ240" s="97"/>
      <c r="TA240" s="97"/>
      <c r="TB240" s="97"/>
    </row>
    <row r="241" spans="1:522" s="1" customFormat="1" ht="18" customHeight="1" x14ac:dyDescent="0.2">
      <c r="A241" s="12"/>
      <c r="B241" s="11"/>
      <c r="E241" s="4" t="s">
        <v>509</v>
      </c>
      <c r="F241" s="1">
        <v>10167</v>
      </c>
      <c r="G241" s="9" t="s">
        <v>101</v>
      </c>
      <c r="H241" s="4"/>
      <c r="I241" s="1">
        <f>SUM(K241:TB241)</f>
        <v>0</v>
      </c>
      <c r="J241" s="12">
        <f>Tabuľka3[[#This Row],[Stĺpec9]]</f>
        <v>0</v>
      </c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  <c r="DA241" s="97"/>
      <c r="DB241" s="97"/>
      <c r="DC241" s="97"/>
      <c r="DD241" s="97"/>
      <c r="DE241" s="97"/>
      <c r="DF241" s="97"/>
      <c r="DG241" s="97"/>
      <c r="DH241" s="97"/>
      <c r="DI241" s="97"/>
      <c r="DJ241" s="97"/>
      <c r="DK241" s="97"/>
      <c r="DL241" s="97"/>
      <c r="DM241" s="97"/>
      <c r="DN241" s="97"/>
      <c r="DO241" s="97"/>
      <c r="DP241" s="97"/>
      <c r="DQ241" s="97"/>
      <c r="DR241" s="97"/>
      <c r="DS241" s="97"/>
      <c r="DT241" s="97"/>
      <c r="DU241" s="97"/>
      <c r="DV241" s="97"/>
      <c r="DW241" s="97"/>
      <c r="DX241" s="97"/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97"/>
      <c r="EK241" s="97"/>
      <c r="EL241" s="97"/>
      <c r="EM241" s="97"/>
      <c r="EN241" s="97"/>
      <c r="EO241" s="97"/>
      <c r="EP241" s="97"/>
      <c r="EQ241" s="97"/>
      <c r="ER241" s="97"/>
      <c r="ES241" s="97"/>
      <c r="ET241" s="97"/>
      <c r="EU241" s="97"/>
      <c r="EV241" s="97"/>
      <c r="EW241" s="97"/>
      <c r="EX241" s="97"/>
      <c r="EY241" s="97"/>
      <c r="EZ241" s="97"/>
      <c r="FA241" s="97"/>
      <c r="FB241" s="97"/>
      <c r="FC241" s="97"/>
      <c r="FD241" s="97"/>
      <c r="FE241" s="97"/>
      <c r="FF241" s="97"/>
      <c r="FG241" s="97"/>
      <c r="FH241" s="97"/>
      <c r="FI241" s="97"/>
      <c r="FJ241" s="97"/>
      <c r="FK241" s="97"/>
      <c r="FL241" s="97"/>
      <c r="FM241" s="97"/>
      <c r="FN241" s="97"/>
      <c r="FO241" s="97"/>
      <c r="FP241" s="97"/>
      <c r="FQ241" s="97"/>
      <c r="FR241" s="97"/>
      <c r="FS241" s="97"/>
      <c r="FT241" s="97"/>
      <c r="FU241" s="97"/>
      <c r="FV241" s="97"/>
      <c r="FW241" s="97"/>
      <c r="FX241" s="97"/>
      <c r="FY241" s="97"/>
      <c r="FZ241" s="97"/>
      <c r="GA241" s="97"/>
      <c r="GB241" s="97"/>
      <c r="GC241" s="97"/>
      <c r="GD241" s="97"/>
      <c r="GE241" s="97"/>
      <c r="GF241" s="97"/>
      <c r="GG241" s="97"/>
      <c r="GH241" s="97"/>
      <c r="GI241" s="97"/>
      <c r="GJ241" s="97"/>
      <c r="GK241" s="97"/>
      <c r="GL241" s="97"/>
      <c r="GM241" s="97"/>
      <c r="GN241" s="97"/>
      <c r="GO241" s="97"/>
      <c r="GP241" s="97"/>
      <c r="GQ241" s="97"/>
      <c r="GR241" s="97"/>
      <c r="GS241" s="97"/>
      <c r="GT241" s="97"/>
      <c r="GU241" s="97"/>
      <c r="GV241" s="97"/>
      <c r="GW241" s="97"/>
      <c r="GX241" s="97"/>
      <c r="GY241" s="97"/>
      <c r="GZ241" s="97"/>
      <c r="HA241" s="97"/>
      <c r="HB241" s="97"/>
      <c r="HC241" s="97"/>
      <c r="HD241" s="97"/>
      <c r="HE241" s="97"/>
      <c r="HF241" s="97"/>
      <c r="HG241" s="97"/>
      <c r="HH241" s="97"/>
      <c r="HI241" s="97"/>
      <c r="HJ241" s="97"/>
      <c r="HK241" s="97"/>
      <c r="HL241" s="97"/>
      <c r="HM241" s="97"/>
      <c r="HN241" s="97"/>
      <c r="HO241" s="97"/>
      <c r="HP241" s="97"/>
      <c r="HQ241" s="97"/>
      <c r="HR241" s="97"/>
      <c r="HS241" s="97"/>
      <c r="HT241" s="97"/>
      <c r="HU241" s="97"/>
      <c r="HV241" s="97"/>
      <c r="HW241" s="97"/>
      <c r="HX241" s="97"/>
      <c r="HY241" s="97"/>
      <c r="HZ241" s="97"/>
      <c r="IA241" s="97"/>
      <c r="IB241" s="97"/>
      <c r="IC241" s="97"/>
      <c r="ID241" s="97"/>
      <c r="IE241" s="97"/>
      <c r="IF241" s="97"/>
      <c r="IG241" s="97"/>
      <c r="IH241" s="97"/>
      <c r="II241" s="97"/>
      <c r="IJ241" s="97"/>
      <c r="IK241" s="97"/>
      <c r="IL241" s="97"/>
      <c r="IM241" s="97"/>
      <c r="IN241" s="97"/>
      <c r="IO241" s="97"/>
      <c r="IP241" s="97"/>
      <c r="IQ241" s="97"/>
      <c r="IR241" s="97"/>
      <c r="IS241" s="97"/>
      <c r="IT241" s="97"/>
      <c r="IU241" s="97"/>
      <c r="IV241" s="97"/>
      <c r="IW241" s="97"/>
      <c r="IX241" s="97"/>
      <c r="IY241" s="97"/>
      <c r="IZ241" s="97"/>
      <c r="JA241" s="97"/>
      <c r="JB241" s="97"/>
      <c r="JC241" s="97"/>
      <c r="JD241" s="97"/>
      <c r="JE241" s="97"/>
      <c r="JF241" s="97"/>
      <c r="JG241" s="97"/>
      <c r="JH241" s="97"/>
      <c r="JI241" s="97"/>
      <c r="JJ241" s="97"/>
      <c r="JK241" s="97"/>
      <c r="JL241" s="97"/>
      <c r="JM241" s="97"/>
      <c r="JN241" s="97"/>
      <c r="JO241" s="97"/>
      <c r="JP241" s="97"/>
      <c r="JQ241" s="97"/>
      <c r="JR241" s="97"/>
      <c r="JS241" s="97"/>
      <c r="JT241" s="97"/>
      <c r="JU241" s="97"/>
      <c r="JV241" s="97"/>
      <c r="JW241" s="97"/>
      <c r="JX241" s="97"/>
      <c r="JY241" s="97"/>
      <c r="JZ241" s="97"/>
      <c r="KA241" s="97"/>
      <c r="KB241" s="97"/>
      <c r="KC241" s="97"/>
      <c r="KD241" s="97"/>
      <c r="KE241" s="97"/>
      <c r="KF241" s="97"/>
      <c r="KG241" s="97"/>
      <c r="KH241" s="97"/>
      <c r="KI241" s="97"/>
      <c r="KJ241" s="97"/>
      <c r="KK241" s="97"/>
      <c r="KL241" s="97"/>
      <c r="KM241" s="97"/>
      <c r="KN241" s="97"/>
      <c r="KO241" s="97"/>
      <c r="KP241" s="97"/>
      <c r="KQ241" s="97"/>
      <c r="KR241" s="97"/>
      <c r="KS241" s="97"/>
      <c r="KT241" s="97"/>
      <c r="KU241" s="97"/>
      <c r="KV241" s="97"/>
      <c r="KW241" s="97"/>
      <c r="KX241" s="97"/>
      <c r="KY241" s="97"/>
      <c r="KZ241" s="97"/>
      <c r="LA241" s="97"/>
      <c r="LB241" s="97"/>
      <c r="LC241" s="97"/>
      <c r="LD241" s="97"/>
      <c r="LE241" s="97"/>
      <c r="LF241" s="97"/>
      <c r="LG241" s="97"/>
      <c r="LH241" s="97"/>
      <c r="LI241" s="97"/>
      <c r="LJ241" s="97"/>
      <c r="LK241" s="97"/>
      <c r="LL241" s="97"/>
      <c r="LM241" s="97"/>
      <c r="LN241" s="97"/>
      <c r="LO241" s="97"/>
      <c r="LP241" s="97"/>
      <c r="LQ241" s="97"/>
      <c r="LR241" s="97"/>
      <c r="LS241" s="97"/>
      <c r="LT241" s="97"/>
      <c r="LU241" s="97"/>
      <c r="LV241" s="97"/>
      <c r="LW241" s="97"/>
      <c r="LX241" s="97"/>
      <c r="LY241" s="97"/>
      <c r="LZ241" s="97"/>
      <c r="MA241" s="97"/>
      <c r="MB241" s="97"/>
      <c r="MC241" s="97"/>
      <c r="MD241" s="97"/>
      <c r="ME241" s="97"/>
      <c r="MF241" s="97"/>
      <c r="MG241" s="97"/>
      <c r="MH241" s="97"/>
      <c r="MI241" s="97"/>
      <c r="MJ241" s="97"/>
      <c r="MK241" s="97"/>
      <c r="ML241" s="97"/>
      <c r="MM241" s="97"/>
      <c r="MN241" s="97"/>
      <c r="MO241" s="97"/>
      <c r="MP241" s="97"/>
      <c r="MQ241" s="97"/>
      <c r="MR241" s="97"/>
      <c r="MS241" s="97"/>
      <c r="MT241" s="97"/>
      <c r="MU241" s="97"/>
      <c r="MV241" s="97"/>
      <c r="MW241" s="97"/>
      <c r="MX241" s="97"/>
      <c r="MY241" s="97"/>
      <c r="MZ241" s="97"/>
      <c r="NA241" s="97"/>
      <c r="NB241" s="97"/>
      <c r="NC241" s="97"/>
      <c r="ND241" s="97"/>
      <c r="NE241" s="97"/>
      <c r="NF241" s="97"/>
      <c r="NG241" s="97"/>
      <c r="NH241" s="97"/>
      <c r="NI241" s="97"/>
      <c r="NJ241" s="97"/>
      <c r="NK241" s="97"/>
      <c r="NL241" s="97"/>
      <c r="NM241" s="97"/>
      <c r="NN241" s="97"/>
      <c r="NO241" s="97"/>
      <c r="NP241" s="97"/>
      <c r="NQ241" s="97"/>
      <c r="NR241" s="97"/>
      <c r="NS241" s="97"/>
      <c r="NT241" s="97"/>
      <c r="NU241" s="97"/>
      <c r="NV241" s="97"/>
      <c r="NW241" s="97"/>
      <c r="NX241" s="97"/>
      <c r="NY241" s="97"/>
      <c r="NZ241" s="97"/>
      <c r="OA241" s="97"/>
      <c r="OB241" s="97"/>
      <c r="OC241" s="97"/>
      <c r="OD241" s="97"/>
      <c r="OE241" s="97"/>
      <c r="OF241" s="97"/>
      <c r="OG241" s="97"/>
      <c r="OH241" s="97"/>
      <c r="OI241" s="97"/>
      <c r="OJ241" s="97"/>
      <c r="OK241" s="97"/>
      <c r="OL241" s="97"/>
      <c r="OM241" s="97"/>
      <c r="ON241" s="97"/>
      <c r="OO241" s="97"/>
      <c r="OP241" s="97"/>
      <c r="OQ241" s="97"/>
      <c r="OR241" s="97"/>
      <c r="OS241" s="97"/>
      <c r="OT241" s="97"/>
      <c r="OU241" s="97"/>
      <c r="OV241" s="97"/>
      <c r="OW241" s="97"/>
      <c r="OX241" s="97"/>
      <c r="OY241" s="97"/>
      <c r="OZ241" s="97"/>
      <c r="PA241" s="97"/>
      <c r="PB241" s="97"/>
      <c r="PC241" s="97"/>
      <c r="PD241" s="97"/>
      <c r="PE241" s="97"/>
      <c r="PF241" s="97"/>
      <c r="PG241" s="97"/>
      <c r="PH241" s="97"/>
      <c r="PI241" s="97"/>
      <c r="PJ241" s="97"/>
      <c r="PK241" s="97"/>
      <c r="PL241" s="97"/>
      <c r="PM241" s="97"/>
      <c r="PN241" s="97"/>
      <c r="PO241" s="97"/>
      <c r="PP241" s="97"/>
      <c r="PQ241" s="97"/>
      <c r="PR241" s="97"/>
      <c r="PS241" s="97"/>
      <c r="PT241" s="97"/>
      <c r="PU241" s="97"/>
      <c r="PV241" s="97"/>
      <c r="PW241" s="97"/>
      <c r="PX241" s="97"/>
      <c r="PY241" s="97"/>
      <c r="PZ241" s="97"/>
      <c r="QA241" s="97"/>
      <c r="QB241" s="97"/>
      <c r="QC241" s="97"/>
      <c r="QD241" s="97"/>
      <c r="QE241" s="97"/>
      <c r="QF241" s="97"/>
      <c r="QG241" s="97"/>
      <c r="QH241" s="97"/>
      <c r="QI241" s="97"/>
      <c r="QJ241" s="97"/>
      <c r="QK241" s="97"/>
      <c r="QL241" s="97"/>
      <c r="QM241" s="97"/>
      <c r="QN241" s="97"/>
      <c r="QO241" s="97"/>
      <c r="QP241" s="97"/>
      <c r="QQ241" s="97"/>
      <c r="QR241" s="97"/>
      <c r="QS241" s="97"/>
      <c r="QT241" s="97"/>
      <c r="QU241" s="97"/>
      <c r="QV241" s="97"/>
      <c r="QW241" s="97"/>
      <c r="QX241" s="97"/>
      <c r="QY241" s="97"/>
      <c r="QZ241" s="97"/>
      <c r="RA241" s="97"/>
      <c r="RB241" s="97"/>
      <c r="RC241" s="97"/>
      <c r="RD241" s="97"/>
      <c r="RE241" s="97"/>
      <c r="RF241" s="97"/>
      <c r="RG241" s="97"/>
      <c r="RH241" s="97"/>
      <c r="RI241" s="97"/>
      <c r="RJ241" s="97"/>
      <c r="RK241" s="97"/>
      <c r="RL241" s="97"/>
      <c r="RM241" s="97"/>
      <c r="RN241" s="97"/>
      <c r="RO241" s="97"/>
      <c r="RP241" s="97"/>
      <c r="RQ241" s="97"/>
      <c r="RR241" s="97"/>
      <c r="RS241" s="97"/>
      <c r="RT241" s="97"/>
      <c r="RU241" s="97"/>
      <c r="RV241" s="97"/>
      <c r="RW241" s="97"/>
      <c r="RX241" s="97"/>
      <c r="RY241" s="97"/>
      <c r="RZ241" s="97"/>
      <c r="SA241" s="97"/>
      <c r="SB241" s="97"/>
      <c r="SC241" s="97"/>
      <c r="SD241" s="97"/>
      <c r="SE241" s="97"/>
      <c r="SF241" s="97"/>
      <c r="SG241" s="97"/>
      <c r="SH241" s="97"/>
      <c r="SI241" s="97"/>
      <c r="SJ241" s="97"/>
      <c r="SK241" s="97"/>
      <c r="SL241" s="97"/>
      <c r="SM241" s="97"/>
      <c r="SN241" s="97"/>
      <c r="SO241" s="97"/>
      <c r="SP241" s="97"/>
      <c r="SQ241" s="97"/>
      <c r="SR241" s="97"/>
      <c r="SS241" s="97"/>
      <c r="ST241" s="97"/>
      <c r="SU241" s="97"/>
      <c r="SV241" s="97"/>
      <c r="SW241" s="97"/>
      <c r="SX241" s="97"/>
      <c r="SY241" s="97"/>
      <c r="SZ241" s="97"/>
      <c r="TA241" s="97"/>
      <c r="TB241" s="97"/>
    </row>
    <row r="242" spans="1:522" s="1" customFormat="1" ht="18" customHeight="1" x14ac:dyDescent="0.2">
      <c r="A242" s="12"/>
      <c r="B242" s="11" t="s">
        <v>238</v>
      </c>
      <c r="C242" s="1">
        <v>8874</v>
      </c>
      <c r="E242" s="4" t="s">
        <v>237</v>
      </c>
      <c r="F242" s="1">
        <v>8786</v>
      </c>
      <c r="G242" s="9" t="s">
        <v>100</v>
      </c>
      <c r="H242" s="4" t="s">
        <v>52</v>
      </c>
      <c r="I242" s="1">
        <f>SUM(K242:TB242)</f>
        <v>0</v>
      </c>
      <c r="J242" s="12">
        <f>Tabuľka3[[#This Row],[Stĺpec9]]</f>
        <v>0</v>
      </c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7"/>
      <c r="DK242" s="97"/>
      <c r="DL242" s="97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  <c r="DX242" s="97"/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97"/>
      <c r="EK242" s="97"/>
      <c r="EL242" s="97"/>
      <c r="EM242" s="97"/>
      <c r="EN242" s="97"/>
      <c r="EO242" s="97"/>
      <c r="EP242" s="97"/>
      <c r="EQ242" s="97"/>
      <c r="ER242" s="97"/>
      <c r="ES242" s="97"/>
      <c r="ET242" s="97"/>
      <c r="EU242" s="97"/>
      <c r="EV242" s="97"/>
      <c r="EW242" s="97"/>
      <c r="EX242" s="97"/>
      <c r="EY242" s="97"/>
      <c r="EZ242" s="97"/>
      <c r="FA242" s="97"/>
      <c r="FB242" s="97"/>
      <c r="FC242" s="97"/>
      <c r="FD242" s="97"/>
      <c r="FE242" s="97"/>
      <c r="FF242" s="97"/>
      <c r="FG242" s="97"/>
      <c r="FH242" s="97"/>
      <c r="FI242" s="97"/>
      <c r="FJ242" s="97"/>
      <c r="FK242" s="97"/>
      <c r="FL242" s="97"/>
      <c r="FM242" s="97"/>
      <c r="FN242" s="97"/>
      <c r="FO242" s="97"/>
      <c r="FP242" s="97"/>
      <c r="FQ242" s="97"/>
      <c r="FR242" s="97"/>
      <c r="FS242" s="97"/>
      <c r="FT242" s="97"/>
      <c r="FU242" s="97"/>
      <c r="FV242" s="97"/>
      <c r="FW242" s="97"/>
      <c r="FX242" s="97"/>
      <c r="FY242" s="97"/>
      <c r="FZ242" s="97"/>
      <c r="GA242" s="97"/>
      <c r="GB242" s="97"/>
      <c r="GC242" s="97"/>
      <c r="GD242" s="97"/>
      <c r="GE242" s="97"/>
      <c r="GF242" s="97"/>
      <c r="GG242" s="97"/>
      <c r="GH242" s="97"/>
      <c r="GI242" s="97"/>
      <c r="GJ242" s="97"/>
      <c r="GK242" s="97"/>
      <c r="GL242" s="97"/>
      <c r="GM242" s="97"/>
      <c r="GN242" s="97"/>
      <c r="GO242" s="97"/>
      <c r="GP242" s="97"/>
      <c r="GQ242" s="97"/>
      <c r="GR242" s="97"/>
      <c r="GS242" s="97"/>
      <c r="GT242" s="97"/>
      <c r="GU242" s="97"/>
      <c r="GV242" s="97"/>
      <c r="GW242" s="97"/>
      <c r="GX242" s="97"/>
      <c r="GY242" s="97"/>
      <c r="GZ242" s="97"/>
      <c r="HA242" s="97"/>
      <c r="HB242" s="97"/>
      <c r="HC242" s="97"/>
      <c r="HD242" s="97"/>
      <c r="HE242" s="97"/>
      <c r="HF242" s="97"/>
      <c r="HG242" s="97"/>
      <c r="HH242" s="97"/>
      <c r="HI242" s="97"/>
      <c r="HJ242" s="97"/>
      <c r="HK242" s="97"/>
      <c r="HL242" s="97"/>
      <c r="HM242" s="97"/>
      <c r="HN242" s="97"/>
      <c r="HO242" s="97"/>
      <c r="HP242" s="97"/>
      <c r="HQ242" s="97"/>
      <c r="HR242" s="97"/>
      <c r="HS242" s="97"/>
      <c r="HT242" s="97"/>
      <c r="HU242" s="97"/>
      <c r="HV242" s="97"/>
      <c r="HW242" s="97"/>
      <c r="HX242" s="97"/>
      <c r="HY242" s="97"/>
      <c r="HZ242" s="97"/>
      <c r="IA242" s="97"/>
      <c r="IB242" s="97"/>
      <c r="IC242" s="97"/>
      <c r="ID242" s="97"/>
      <c r="IE242" s="97"/>
      <c r="IF242" s="97"/>
      <c r="IG242" s="97"/>
      <c r="IH242" s="97"/>
      <c r="II242" s="97"/>
      <c r="IJ242" s="97"/>
      <c r="IK242" s="97"/>
      <c r="IL242" s="97"/>
      <c r="IM242" s="97"/>
      <c r="IN242" s="97"/>
      <c r="IO242" s="97"/>
      <c r="IP242" s="97"/>
      <c r="IQ242" s="97"/>
      <c r="IR242" s="97"/>
      <c r="IS242" s="97"/>
      <c r="IT242" s="97"/>
      <c r="IU242" s="97"/>
      <c r="IV242" s="97"/>
      <c r="IW242" s="97"/>
      <c r="IX242" s="97"/>
      <c r="IY242" s="97"/>
      <c r="IZ242" s="97"/>
      <c r="JA242" s="97"/>
      <c r="JB242" s="97"/>
      <c r="JC242" s="97"/>
      <c r="JD242" s="97"/>
      <c r="JE242" s="97"/>
      <c r="JF242" s="97"/>
      <c r="JG242" s="97"/>
      <c r="JH242" s="97"/>
      <c r="JI242" s="97"/>
      <c r="JJ242" s="97"/>
      <c r="JK242" s="97"/>
      <c r="JL242" s="97"/>
      <c r="JM242" s="97"/>
      <c r="JN242" s="97"/>
      <c r="JO242" s="97"/>
      <c r="JP242" s="97"/>
      <c r="JQ242" s="97"/>
      <c r="JR242" s="97"/>
      <c r="JS242" s="97"/>
      <c r="JT242" s="97"/>
      <c r="JU242" s="97"/>
      <c r="JV242" s="97"/>
      <c r="JW242" s="97"/>
      <c r="JX242" s="97"/>
      <c r="JY242" s="97"/>
      <c r="JZ242" s="97"/>
      <c r="KA242" s="97"/>
      <c r="KB242" s="97"/>
      <c r="KC242" s="97"/>
      <c r="KD242" s="97"/>
      <c r="KE242" s="97"/>
      <c r="KF242" s="97"/>
      <c r="KG242" s="97"/>
      <c r="KH242" s="97"/>
      <c r="KI242" s="97"/>
      <c r="KJ242" s="97"/>
      <c r="KK242" s="97"/>
      <c r="KL242" s="97"/>
      <c r="KM242" s="97"/>
      <c r="KN242" s="97"/>
      <c r="KO242" s="97"/>
      <c r="KP242" s="97"/>
      <c r="KQ242" s="97"/>
      <c r="KR242" s="97"/>
      <c r="KS242" s="97"/>
      <c r="KT242" s="97"/>
      <c r="KU242" s="97"/>
      <c r="KV242" s="97"/>
      <c r="KW242" s="97"/>
      <c r="KX242" s="97"/>
      <c r="KY242" s="97"/>
      <c r="KZ242" s="97"/>
      <c r="LA242" s="97"/>
      <c r="LB242" s="97"/>
      <c r="LC242" s="97"/>
      <c r="LD242" s="97"/>
      <c r="LE242" s="97"/>
      <c r="LF242" s="97"/>
      <c r="LG242" s="97"/>
      <c r="LH242" s="97"/>
      <c r="LI242" s="97"/>
      <c r="LJ242" s="97"/>
      <c r="LK242" s="97"/>
      <c r="LL242" s="97"/>
      <c r="LM242" s="97"/>
      <c r="LN242" s="97"/>
      <c r="LO242" s="97"/>
      <c r="LP242" s="97"/>
      <c r="LQ242" s="97"/>
      <c r="LR242" s="97"/>
      <c r="LS242" s="97"/>
      <c r="LT242" s="97"/>
      <c r="LU242" s="97"/>
      <c r="LV242" s="97"/>
      <c r="LW242" s="97"/>
      <c r="LX242" s="97"/>
      <c r="LY242" s="97"/>
      <c r="LZ242" s="97"/>
      <c r="MA242" s="97"/>
      <c r="MB242" s="97"/>
      <c r="MC242" s="97"/>
      <c r="MD242" s="97"/>
      <c r="ME242" s="97"/>
      <c r="MF242" s="97"/>
      <c r="MG242" s="97"/>
      <c r="MH242" s="97"/>
      <c r="MI242" s="97"/>
      <c r="MJ242" s="97"/>
      <c r="MK242" s="97"/>
      <c r="ML242" s="97"/>
      <c r="MM242" s="97"/>
      <c r="MN242" s="97"/>
      <c r="MO242" s="97"/>
      <c r="MP242" s="97"/>
      <c r="MQ242" s="97"/>
      <c r="MR242" s="97"/>
      <c r="MS242" s="97"/>
      <c r="MT242" s="97"/>
      <c r="MU242" s="97"/>
      <c r="MV242" s="97"/>
      <c r="MW242" s="97"/>
      <c r="MX242" s="97"/>
      <c r="MY242" s="97"/>
      <c r="MZ242" s="97"/>
      <c r="NA242" s="97"/>
      <c r="NB242" s="97"/>
      <c r="NC242" s="97"/>
      <c r="ND242" s="97"/>
      <c r="NE242" s="97"/>
      <c r="NF242" s="97"/>
      <c r="NG242" s="97"/>
      <c r="NH242" s="97"/>
      <c r="NI242" s="97"/>
      <c r="NJ242" s="97"/>
      <c r="NK242" s="97"/>
      <c r="NL242" s="97"/>
      <c r="NM242" s="97"/>
      <c r="NN242" s="97"/>
      <c r="NO242" s="97"/>
      <c r="NP242" s="97"/>
      <c r="NQ242" s="97"/>
      <c r="NR242" s="97"/>
      <c r="NS242" s="97"/>
      <c r="NT242" s="97"/>
      <c r="NU242" s="97"/>
      <c r="NV242" s="97"/>
      <c r="NW242" s="97"/>
      <c r="NX242" s="97"/>
      <c r="NY242" s="97"/>
      <c r="NZ242" s="97"/>
      <c r="OA242" s="97"/>
      <c r="OB242" s="97"/>
      <c r="OC242" s="97"/>
      <c r="OD242" s="97"/>
      <c r="OE242" s="97"/>
      <c r="OF242" s="97"/>
      <c r="OG242" s="97"/>
      <c r="OH242" s="97"/>
      <c r="OI242" s="97"/>
      <c r="OJ242" s="97"/>
      <c r="OK242" s="97"/>
      <c r="OL242" s="97"/>
      <c r="OM242" s="97"/>
      <c r="ON242" s="97"/>
      <c r="OO242" s="97"/>
      <c r="OP242" s="97"/>
      <c r="OQ242" s="97"/>
      <c r="OR242" s="97"/>
      <c r="OS242" s="97"/>
      <c r="OT242" s="97"/>
      <c r="OU242" s="97"/>
      <c r="OV242" s="97"/>
      <c r="OW242" s="97"/>
      <c r="OX242" s="97"/>
      <c r="OY242" s="97"/>
      <c r="OZ242" s="97"/>
      <c r="PA242" s="97"/>
      <c r="PB242" s="97"/>
      <c r="PC242" s="97"/>
      <c r="PD242" s="97"/>
      <c r="PE242" s="97"/>
      <c r="PF242" s="97"/>
      <c r="PG242" s="97"/>
      <c r="PH242" s="97"/>
      <c r="PI242" s="97"/>
      <c r="PJ242" s="97"/>
      <c r="PK242" s="97"/>
      <c r="PL242" s="97"/>
      <c r="PM242" s="97"/>
      <c r="PN242" s="97"/>
      <c r="PO242" s="97"/>
      <c r="PP242" s="97"/>
      <c r="PQ242" s="97"/>
      <c r="PR242" s="97"/>
      <c r="PS242" s="97"/>
      <c r="PT242" s="97"/>
      <c r="PU242" s="97"/>
      <c r="PV242" s="97"/>
      <c r="PW242" s="97"/>
      <c r="PX242" s="97"/>
      <c r="PY242" s="97"/>
      <c r="PZ242" s="97"/>
      <c r="QA242" s="97"/>
      <c r="QB242" s="97"/>
      <c r="QC242" s="97"/>
      <c r="QD242" s="97"/>
      <c r="QE242" s="97"/>
      <c r="QF242" s="97"/>
      <c r="QG242" s="97"/>
      <c r="QH242" s="97"/>
      <c r="QI242" s="97"/>
      <c r="QJ242" s="97"/>
      <c r="QK242" s="97"/>
      <c r="QL242" s="97"/>
      <c r="QM242" s="97"/>
      <c r="QN242" s="97"/>
      <c r="QO242" s="97"/>
      <c r="QP242" s="97"/>
      <c r="QQ242" s="97"/>
      <c r="QR242" s="97"/>
      <c r="QS242" s="97"/>
      <c r="QT242" s="97"/>
      <c r="QU242" s="97"/>
      <c r="QV242" s="97"/>
      <c r="QW242" s="97"/>
      <c r="QX242" s="97"/>
      <c r="QY242" s="97"/>
      <c r="QZ242" s="97"/>
      <c r="RA242" s="97"/>
      <c r="RB242" s="97"/>
      <c r="RC242" s="97"/>
      <c r="RD242" s="97"/>
      <c r="RE242" s="97"/>
      <c r="RF242" s="97"/>
      <c r="RG242" s="97"/>
      <c r="RH242" s="97"/>
      <c r="RI242" s="97"/>
      <c r="RJ242" s="97"/>
      <c r="RK242" s="97"/>
      <c r="RL242" s="97"/>
      <c r="RM242" s="97"/>
      <c r="RN242" s="97"/>
      <c r="RO242" s="97"/>
      <c r="RP242" s="97"/>
      <c r="RQ242" s="97"/>
      <c r="RR242" s="97"/>
      <c r="RS242" s="97"/>
      <c r="RT242" s="97"/>
      <c r="RU242" s="97"/>
      <c r="RV242" s="97"/>
      <c r="RW242" s="97"/>
      <c r="RX242" s="97"/>
      <c r="RY242" s="97"/>
      <c r="RZ242" s="97"/>
      <c r="SA242" s="97"/>
      <c r="SB242" s="97"/>
      <c r="SC242" s="97"/>
      <c r="SD242" s="97"/>
      <c r="SE242" s="97"/>
      <c r="SF242" s="97"/>
      <c r="SG242" s="97"/>
      <c r="SH242" s="97"/>
      <c r="SI242" s="97"/>
      <c r="SJ242" s="97"/>
      <c r="SK242" s="97"/>
      <c r="SL242" s="97"/>
      <c r="SM242" s="97"/>
      <c r="SN242" s="97"/>
      <c r="SO242" s="97"/>
      <c r="SP242" s="97"/>
      <c r="SQ242" s="97"/>
      <c r="SR242" s="97"/>
      <c r="SS242" s="97"/>
      <c r="ST242" s="97"/>
      <c r="SU242" s="97"/>
      <c r="SV242" s="97"/>
      <c r="SW242" s="97"/>
      <c r="SX242" s="97"/>
      <c r="SY242" s="97"/>
      <c r="SZ242" s="97"/>
      <c r="TA242" s="97"/>
      <c r="TB242" s="97"/>
    </row>
    <row r="243" spans="1:522" s="1" customFormat="1" ht="18" customHeight="1" x14ac:dyDescent="0.2">
      <c r="A243" s="12"/>
      <c r="B243" s="11" t="s">
        <v>423</v>
      </c>
      <c r="E243" s="4" t="s">
        <v>422</v>
      </c>
      <c r="G243" s="9" t="s">
        <v>98</v>
      </c>
      <c r="H243" s="4" t="s">
        <v>424</v>
      </c>
      <c r="I243" s="1">
        <f>SUM(K243:TB243)</f>
        <v>0</v>
      </c>
      <c r="J243" s="12">
        <f>Tabuľka3[[#This Row],[Stĺpec9]]</f>
        <v>0</v>
      </c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7"/>
      <c r="CZ243" s="97"/>
      <c r="DA243" s="97"/>
      <c r="DB243" s="97"/>
      <c r="DC243" s="97"/>
      <c r="DD243" s="97"/>
      <c r="DE243" s="97"/>
      <c r="DF243" s="97"/>
      <c r="DG243" s="97"/>
      <c r="DH243" s="97"/>
      <c r="DI243" s="97"/>
      <c r="DJ243" s="97"/>
      <c r="DK243" s="97"/>
      <c r="DL243" s="97"/>
      <c r="DM243" s="97"/>
      <c r="DN243" s="97"/>
      <c r="DO243" s="97"/>
      <c r="DP243" s="97"/>
      <c r="DQ243" s="97"/>
      <c r="DR243" s="97"/>
      <c r="DS243" s="97"/>
      <c r="DT243" s="97"/>
      <c r="DU243" s="97"/>
      <c r="DV243" s="97"/>
      <c r="DW243" s="97"/>
      <c r="DX243" s="97"/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97"/>
      <c r="EK243" s="97"/>
      <c r="EL243" s="97"/>
      <c r="EM243" s="97"/>
      <c r="EN243" s="97"/>
      <c r="EO243" s="97"/>
      <c r="EP243" s="97"/>
      <c r="EQ243" s="97"/>
      <c r="ER243" s="97"/>
      <c r="ES243" s="97"/>
      <c r="ET243" s="97"/>
      <c r="EU243" s="97"/>
      <c r="EV243" s="97"/>
      <c r="EW243" s="97"/>
      <c r="EX243" s="97"/>
      <c r="EY243" s="97"/>
      <c r="EZ243" s="97"/>
      <c r="FA243" s="97"/>
      <c r="FB243" s="97"/>
      <c r="FC243" s="97"/>
      <c r="FD243" s="97"/>
      <c r="FE243" s="97"/>
      <c r="FF243" s="97"/>
      <c r="FG243" s="97"/>
      <c r="FH243" s="97"/>
      <c r="FI243" s="97"/>
      <c r="FJ243" s="97"/>
      <c r="FK243" s="97"/>
      <c r="FL243" s="97"/>
      <c r="FM243" s="97"/>
      <c r="FN243" s="97"/>
      <c r="FO243" s="97"/>
      <c r="FP243" s="97"/>
      <c r="FQ243" s="97"/>
      <c r="FR243" s="97"/>
      <c r="FS243" s="97"/>
      <c r="FT243" s="97"/>
      <c r="FU243" s="97"/>
      <c r="FV243" s="97"/>
      <c r="FW243" s="97"/>
      <c r="FX243" s="97"/>
      <c r="FY243" s="97"/>
      <c r="FZ243" s="97"/>
      <c r="GA243" s="97"/>
      <c r="GB243" s="97"/>
      <c r="GC243" s="97"/>
      <c r="GD243" s="97"/>
      <c r="GE243" s="97"/>
      <c r="GF243" s="97"/>
      <c r="GG243" s="97"/>
      <c r="GH243" s="97"/>
      <c r="GI243" s="97"/>
      <c r="GJ243" s="97"/>
      <c r="GK243" s="97"/>
      <c r="GL243" s="97"/>
      <c r="GM243" s="97"/>
      <c r="GN243" s="97"/>
      <c r="GO243" s="97"/>
      <c r="GP243" s="97"/>
      <c r="GQ243" s="97"/>
      <c r="GR243" s="97"/>
      <c r="GS243" s="97"/>
      <c r="GT243" s="97"/>
      <c r="GU243" s="97"/>
      <c r="GV243" s="97"/>
      <c r="GW243" s="97"/>
      <c r="GX243" s="97"/>
      <c r="GY243" s="97"/>
      <c r="GZ243" s="97"/>
      <c r="HA243" s="97"/>
      <c r="HB243" s="97"/>
      <c r="HC243" s="97"/>
      <c r="HD243" s="97"/>
      <c r="HE243" s="97"/>
      <c r="HF243" s="97"/>
      <c r="HG243" s="97"/>
      <c r="HH243" s="97"/>
      <c r="HI243" s="97"/>
      <c r="HJ243" s="97"/>
      <c r="HK243" s="97"/>
      <c r="HL243" s="97"/>
      <c r="HM243" s="97"/>
      <c r="HN243" s="97"/>
      <c r="HO243" s="97"/>
      <c r="HP243" s="97"/>
      <c r="HQ243" s="97"/>
      <c r="HR243" s="97"/>
      <c r="HS243" s="97"/>
      <c r="HT243" s="97"/>
      <c r="HU243" s="97"/>
      <c r="HV243" s="97"/>
      <c r="HW243" s="97"/>
      <c r="HX243" s="97"/>
      <c r="HY243" s="97"/>
      <c r="HZ243" s="97"/>
      <c r="IA243" s="97"/>
      <c r="IB243" s="97"/>
      <c r="IC243" s="97"/>
      <c r="ID243" s="97"/>
      <c r="IE243" s="97"/>
      <c r="IF243" s="97"/>
      <c r="IG243" s="97"/>
      <c r="IH243" s="97"/>
      <c r="II243" s="97"/>
      <c r="IJ243" s="97"/>
      <c r="IK243" s="97"/>
      <c r="IL243" s="97"/>
      <c r="IM243" s="97"/>
      <c r="IN243" s="97"/>
      <c r="IO243" s="97"/>
      <c r="IP243" s="97"/>
      <c r="IQ243" s="97"/>
      <c r="IR243" s="97"/>
      <c r="IS243" s="97"/>
      <c r="IT243" s="97"/>
      <c r="IU243" s="97"/>
      <c r="IV243" s="97"/>
      <c r="IW243" s="97"/>
      <c r="IX243" s="97"/>
      <c r="IY243" s="97"/>
      <c r="IZ243" s="97"/>
      <c r="JA243" s="97"/>
      <c r="JB243" s="97"/>
      <c r="JC243" s="97"/>
      <c r="JD243" s="97"/>
      <c r="JE243" s="97"/>
      <c r="JF243" s="97"/>
      <c r="JG243" s="97"/>
      <c r="JH243" s="97"/>
      <c r="JI243" s="97"/>
      <c r="JJ243" s="97"/>
      <c r="JK243" s="97"/>
      <c r="JL243" s="97"/>
      <c r="JM243" s="97"/>
      <c r="JN243" s="97"/>
      <c r="JO243" s="97"/>
      <c r="JP243" s="97"/>
      <c r="JQ243" s="97"/>
      <c r="JR243" s="97"/>
      <c r="JS243" s="97"/>
      <c r="JT243" s="97"/>
      <c r="JU243" s="97"/>
      <c r="JV243" s="97"/>
      <c r="JW243" s="97"/>
      <c r="JX243" s="97"/>
      <c r="JY243" s="97"/>
      <c r="JZ243" s="97"/>
      <c r="KA243" s="97"/>
      <c r="KB243" s="97"/>
      <c r="KC243" s="97"/>
      <c r="KD243" s="97"/>
      <c r="KE243" s="97"/>
      <c r="KF243" s="97"/>
      <c r="KG243" s="97"/>
      <c r="KH243" s="97"/>
      <c r="KI243" s="97"/>
      <c r="KJ243" s="97"/>
      <c r="KK243" s="97"/>
      <c r="KL243" s="97"/>
      <c r="KM243" s="97"/>
      <c r="KN243" s="97"/>
      <c r="KO243" s="97"/>
      <c r="KP243" s="97"/>
      <c r="KQ243" s="97"/>
      <c r="KR243" s="97"/>
      <c r="KS243" s="97"/>
      <c r="KT243" s="97"/>
      <c r="KU243" s="97"/>
      <c r="KV243" s="97"/>
      <c r="KW243" s="97"/>
      <c r="KX243" s="97"/>
      <c r="KY243" s="97"/>
      <c r="KZ243" s="97"/>
      <c r="LA243" s="97"/>
      <c r="LB243" s="97"/>
      <c r="LC243" s="97"/>
      <c r="LD243" s="97"/>
      <c r="LE243" s="97"/>
      <c r="LF243" s="97"/>
      <c r="LG243" s="97"/>
      <c r="LH243" s="97"/>
      <c r="LI243" s="97"/>
      <c r="LJ243" s="97"/>
      <c r="LK243" s="97"/>
      <c r="LL243" s="97"/>
      <c r="LM243" s="97"/>
      <c r="LN243" s="97"/>
      <c r="LO243" s="97"/>
      <c r="LP243" s="97"/>
      <c r="LQ243" s="97"/>
      <c r="LR243" s="97"/>
      <c r="LS243" s="97"/>
      <c r="LT243" s="97"/>
      <c r="LU243" s="97"/>
      <c r="LV243" s="97"/>
      <c r="LW243" s="97"/>
      <c r="LX243" s="97"/>
      <c r="LY243" s="97"/>
      <c r="LZ243" s="97"/>
      <c r="MA243" s="97"/>
      <c r="MB243" s="97"/>
      <c r="MC243" s="97"/>
      <c r="MD243" s="97"/>
      <c r="ME243" s="97"/>
      <c r="MF243" s="97"/>
      <c r="MG243" s="97"/>
      <c r="MH243" s="97"/>
      <c r="MI243" s="97"/>
      <c r="MJ243" s="97"/>
      <c r="MK243" s="97"/>
      <c r="ML243" s="97"/>
      <c r="MM243" s="97"/>
      <c r="MN243" s="97"/>
      <c r="MO243" s="97"/>
      <c r="MP243" s="97"/>
      <c r="MQ243" s="97"/>
      <c r="MR243" s="97"/>
      <c r="MS243" s="97"/>
      <c r="MT243" s="97"/>
      <c r="MU243" s="97"/>
      <c r="MV243" s="97"/>
      <c r="MW243" s="97"/>
      <c r="MX243" s="97"/>
      <c r="MY243" s="97"/>
      <c r="MZ243" s="97"/>
      <c r="NA243" s="97"/>
      <c r="NB243" s="97"/>
      <c r="NC243" s="97"/>
      <c r="ND243" s="97"/>
      <c r="NE243" s="97"/>
      <c r="NF243" s="97"/>
      <c r="NG243" s="97"/>
      <c r="NH243" s="97"/>
      <c r="NI243" s="97"/>
      <c r="NJ243" s="97"/>
      <c r="NK243" s="97"/>
      <c r="NL243" s="97"/>
      <c r="NM243" s="97"/>
      <c r="NN243" s="97"/>
      <c r="NO243" s="97"/>
      <c r="NP243" s="97"/>
      <c r="NQ243" s="97"/>
      <c r="NR243" s="97"/>
      <c r="NS243" s="97"/>
      <c r="NT243" s="97"/>
      <c r="NU243" s="97"/>
      <c r="NV243" s="97"/>
      <c r="NW243" s="97"/>
      <c r="NX243" s="97"/>
      <c r="NY243" s="97"/>
      <c r="NZ243" s="97"/>
      <c r="OA243" s="97"/>
      <c r="OB243" s="97"/>
      <c r="OC243" s="97"/>
      <c r="OD243" s="97"/>
      <c r="OE243" s="97"/>
      <c r="OF243" s="97"/>
      <c r="OG243" s="97"/>
      <c r="OH243" s="97"/>
      <c r="OI243" s="97"/>
      <c r="OJ243" s="97"/>
      <c r="OK243" s="97"/>
      <c r="OL243" s="97"/>
      <c r="OM243" s="97"/>
      <c r="ON243" s="97"/>
      <c r="OO243" s="97"/>
      <c r="OP243" s="97"/>
      <c r="OQ243" s="97"/>
      <c r="OR243" s="97"/>
      <c r="OS243" s="97"/>
      <c r="OT243" s="97"/>
      <c r="OU243" s="97"/>
      <c r="OV243" s="97"/>
      <c r="OW243" s="97"/>
      <c r="OX243" s="97"/>
      <c r="OY243" s="97"/>
      <c r="OZ243" s="97"/>
      <c r="PA243" s="97"/>
      <c r="PB243" s="97"/>
      <c r="PC243" s="97"/>
      <c r="PD243" s="97"/>
      <c r="PE243" s="97"/>
      <c r="PF243" s="97"/>
      <c r="PG243" s="97"/>
      <c r="PH243" s="97"/>
      <c r="PI243" s="97"/>
      <c r="PJ243" s="97"/>
      <c r="PK243" s="97"/>
      <c r="PL243" s="97"/>
      <c r="PM243" s="97"/>
      <c r="PN243" s="97"/>
      <c r="PO243" s="97"/>
      <c r="PP243" s="97"/>
      <c r="PQ243" s="97"/>
      <c r="PR243" s="97"/>
      <c r="PS243" s="97"/>
      <c r="PT243" s="97"/>
      <c r="PU243" s="97"/>
      <c r="PV243" s="97"/>
      <c r="PW243" s="97"/>
      <c r="PX243" s="97"/>
      <c r="PY243" s="97"/>
      <c r="PZ243" s="97"/>
      <c r="QA243" s="97"/>
      <c r="QB243" s="97"/>
      <c r="QC243" s="97"/>
      <c r="QD243" s="97"/>
      <c r="QE243" s="97"/>
      <c r="QF243" s="97"/>
      <c r="QG243" s="97"/>
      <c r="QH243" s="97"/>
      <c r="QI243" s="97"/>
      <c r="QJ243" s="97"/>
      <c r="QK243" s="97"/>
      <c r="QL243" s="97"/>
      <c r="QM243" s="97"/>
      <c r="QN243" s="97"/>
      <c r="QO243" s="97"/>
      <c r="QP243" s="97"/>
      <c r="QQ243" s="97"/>
      <c r="QR243" s="97"/>
      <c r="QS243" s="97"/>
      <c r="QT243" s="97"/>
      <c r="QU243" s="97"/>
      <c r="QV243" s="97"/>
      <c r="QW243" s="97"/>
      <c r="QX243" s="97"/>
      <c r="QY243" s="97"/>
      <c r="QZ243" s="97"/>
      <c r="RA243" s="97"/>
      <c r="RB243" s="97"/>
      <c r="RC243" s="97"/>
      <c r="RD243" s="97"/>
      <c r="RE243" s="97"/>
      <c r="RF243" s="97"/>
      <c r="RG243" s="97"/>
      <c r="RH243" s="97"/>
      <c r="RI243" s="97"/>
      <c r="RJ243" s="97"/>
      <c r="RK243" s="97"/>
      <c r="RL243" s="97"/>
      <c r="RM243" s="97"/>
      <c r="RN243" s="97"/>
      <c r="RO243" s="97"/>
      <c r="RP243" s="97"/>
      <c r="RQ243" s="97"/>
      <c r="RR243" s="97"/>
      <c r="RS243" s="97"/>
      <c r="RT243" s="97"/>
      <c r="RU243" s="97"/>
      <c r="RV243" s="97"/>
      <c r="RW243" s="97"/>
      <c r="RX243" s="97"/>
      <c r="RY243" s="97"/>
      <c r="RZ243" s="97"/>
      <c r="SA243" s="97"/>
      <c r="SB243" s="97"/>
      <c r="SC243" s="97"/>
      <c r="SD243" s="97"/>
      <c r="SE243" s="97"/>
      <c r="SF243" s="97"/>
      <c r="SG243" s="97"/>
      <c r="SH243" s="97"/>
      <c r="SI243" s="97"/>
      <c r="SJ243" s="97"/>
      <c r="SK243" s="97"/>
      <c r="SL243" s="97"/>
      <c r="SM243" s="97"/>
      <c r="SN243" s="97"/>
      <c r="SO243" s="97"/>
      <c r="SP243" s="97"/>
      <c r="SQ243" s="97"/>
      <c r="SR243" s="97"/>
      <c r="SS243" s="97"/>
      <c r="ST243" s="97"/>
      <c r="SU243" s="97"/>
      <c r="SV243" s="97"/>
      <c r="SW243" s="97"/>
      <c r="SX243" s="97"/>
      <c r="SY243" s="97"/>
      <c r="SZ243" s="97"/>
      <c r="TA243" s="97"/>
      <c r="TB243" s="97"/>
    </row>
    <row r="244" spans="1:522" s="1" customFormat="1" ht="19.5" customHeight="1" x14ac:dyDescent="0.2">
      <c r="A244" s="12"/>
      <c r="B244" s="11" t="s">
        <v>163</v>
      </c>
      <c r="C244" s="1">
        <v>11795</v>
      </c>
      <c r="E244" s="4" t="s">
        <v>161</v>
      </c>
      <c r="F244" s="1">
        <v>8953</v>
      </c>
      <c r="G244" s="9" t="s">
        <v>98</v>
      </c>
      <c r="H244" s="4" t="s">
        <v>93</v>
      </c>
      <c r="I244" s="1">
        <f t="shared" si="32"/>
        <v>0</v>
      </c>
      <c r="J244" s="12">
        <f>Tabuľka3[[#This Row],[Stĺpec9]]</f>
        <v>0</v>
      </c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  <c r="EO244" s="97"/>
      <c r="EP244" s="97"/>
      <c r="EQ244" s="97"/>
      <c r="ER244" s="97"/>
      <c r="ES244" s="97"/>
      <c r="ET244" s="97"/>
      <c r="EU244" s="97"/>
      <c r="EV244" s="97"/>
      <c r="EW244" s="97"/>
      <c r="EX244" s="97"/>
      <c r="EY244" s="97"/>
      <c r="EZ244" s="97"/>
      <c r="FA244" s="97"/>
      <c r="FB244" s="97"/>
      <c r="FC244" s="97"/>
      <c r="FD244" s="97"/>
      <c r="FE244" s="97"/>
      <c r="FF244" s="97"/>
      <c r="FG244" s="97"/>
      <c r="FH244" s="97"/>
      <c r="FI244" s="97"/>
      <c r="FJ244" s="97"/>
      <c r="FK244" s="97"/>
      <c r="FL244" s="97"/>
      <c r="FM244" s="97"/>
      <c r="FN244" s="97"/>
      <c r="FO244" s="97"/>
      <c r="FP244" s="97"/>
      <c r="FQ244" s="97"/>
      <c r="FR244" s="97"/>
      <c r="FS244" s="97"/>
      <c r="FT244" s="97"/>
      <c r="FU244" s="97"/>
      <c r="FV244" s="97"/>
      <c r="FW244" s="97"/>
      <c r="FX244" s="97"/>
      <c r="FY244" s="97"/>
      <c r="FZ244" s="97"/>
      <c r="GA244" s="97"/>
      <c r="GB244" s="97"/>
      <c r="GC244" s="97"/>
      <c r="GD244" s="97"/>
      <c r="GE244" s="97"/>
      <c r="GF244" s="97"/>
      <c r="GG244" s="97"/>
      <c r="GH244" s="97"/>
      <c r="GI244" s="97"/>
      <c r="GJ244" s="97"/>
      <c r="GK244" s="97"/>
      <c r="GL244" s="97"/>
      <c r="GM244" s="97"/>
      <c r="GN244" s="97"/>
      <c r="GO244" s="97"/>
      <c r="GP244" s="97"/>
      <c r="GQ244" s="97"/>
      <c r="GR244" s="97"/>
      <c r="GS244" s="97"/>
      <c r="GT244" s="97"/>
      <c r="GU244" s="97"/>
      <c r="GV244" s="97"/>
      <c r="GW244" s="97"/>
      <c r="GX244" s="97"/>
      <c r="GY244" s="97"/>
      <c r="GZ244" s="97"/>
      <c r="HA244" s="97"/>
      <c r="HB244" s="97"/>
      <c r="HC244" s="97"/>
      <c r="HD244" s="97"/>
      <c r="HE244" s="97"/>
      <c r="HF244" s="97"/>
      <c r="HG244" s="97"/>
      <c r="HH244" s="97"/>
      <c r="HI244" s="97"/>
      <c r="HJ244" s="97"/>
      <c r="HK244" s="97"/>
      <c r="HL244" s="97"/>
      <c r="HM244" s="97"/>
      <c r="HN244" s="97"/>
      <c r="HO244" s="97"/>
      <c r="HP244" s="97"/>
      <c r="HQ244" s="97"/>
      <c r="HR244" s="97"/>
      <c r="HS244" s="97"/>
      <c r="HT244" s="97"/>
      <c r="HU244" s="97"/>
      <c r="HV244" s="97"/>
      <c r="HW244" s="97"/>
      <c r="HX244" s="97"/>
      <c r="HY244" s="97"/>
      <c r="HZ244" s="97"/>
      <c r="IA244" s="97"/>
      <c r="IB244" s="97"/>
      <c r="IC244" s="97"/>
      <c r="ID244" s="97"/>
      <c r="IE244" s="97"/>
      <c r="IF244" s="97"/>
      <c r="IG244" s="97"/>
      <c r="IH244" s="97"/>
      <c r="II244" s="97"/>
      <c r="IJ244" s="97"/>
      <c r="IK244" s="97"/>
      <c r="IL244" s="97"/>
      <c r="IM244" s="97"/>
      <c r="IN244" s="97"/>
      <c r="IO244" s="97"/>
      <c r="IP244" s="97"/>
      <c r="IQ244" s="97"/>
      <c r="IR244" s="97"/>
      <c r="IS244" s="97"/>
      <c r="IT244" s="97"/>
      <c r="IU244" s="97"/>
      <c r="IV244" s="97"/>
      <c r="IW244" s="97"/>
      <c r="IX244" s="97"/>
      <c r="IY244" s="97"/>
      <c r="IZ244" s="97"/>
      <c r="JA244" s="97"/>
      <c r="JB244" s="97"/>
      <c r="JC244" s="97"/>
      <c r="JD244" s="97"/>
      <c r="JE244" s="97"/>
      <c r="JF244" s="97"/>
      <c r="JG244" s="97"/>
      <c r="JH244" s="97"/>
      <c r="JI244" s="97"/>
      <c r="JJ244" s="97"/>
      <c r="JK244" s="97"/>
      <c r="JL244" s="97"/>
      <c r="JM244" s="97"/>
      <c r="JN244" s="97"/>
      <c r="JO244" s="97"/>
      <c r="JP244" s="97"/>
      <c r="JQ244" s="97"/>
      <c r="JR244" s="97"/>
      <c r="JS244" s="97"/>
      <c r="JT244" s="97"/>
      <c r="JU244" s="97"/>
      <c r="JV244" s="97"/>
      <c r="JW244" s="97"/>
      <c r="JX244" s="97"/>
      <c r="JY244" s="97"/>
      <c r="JZ244" s="97"/>
      <c r="KA244" s="97"/>
      <c r="KB244" s="97"/>
      <c r="KC244" s="97"/>
      <c r="KD244" s="97"/>
      <c r="KE244" s="97"/>
      <c r="KF244" s="97"/>
      <c r="KG244" s="97"/>
      <c r="KH244" s="97"/>
      <c r="KI244" s="97"/>
      <c r="KJ244" s="97"/>
      <c r="KK244" s="97"/>
      <c r="KL244" s="97"/>
      <c r="KM244" s="97"/>
      <c r="KN244" s="97"/>
      <c r="KO244" s="97"/>
      <c r="KP244" s="97"/>
      <c r="KQ244" s="97"/>
      <c r="KR244" s="97"/>
      <c r="KS244" s="97"/>
      <c r="KT244" s="97"/>
      <c r="KU244" s="97"/>
      <c r="KV244" s="97"/>
      <c r="KW244" s="97"/>
      <c r="KX244" s="97"/>
      <c r="KY244" s="97"/>
      <c r="KZ244" s="97"/>
      <c r="LA244" s="97"/>
      <c r="LB244" s="97"/>
      <c r="LC244" s="97"/>
      <c r="LD244" s="97"/>
      <c r="LE244" s="97"/>
      <c r="LF244" s="97"/>
      <c r="LG244" s="97"/>
      <c r="LH244" s="97"/>
      <c r="LI244" s="97"/>
      <c r="LJ244" s="97"/>
      <c r="LK244" s="97"/>
      <c r="LL244" s="97"/>
      <c r="LM244" s="97"/>
      <c r="LN244" s="97"/>
      <c r="LO244" s="97"/>
      <c r="LP244" s="97"/>
      <c r="LQ244" s="97"/>
      <c r="LR244" s="97"/>
      <c r="LS244" s="97"/>
      <c r="LT244" s="97"/>
      <c r="LU244" s="97"/>
      <c r="LV244" s="97"/>
      <c r="LW244" s="97"/>
      <c r="LX244" s="97"/>
      <c r="LY244" s="97"/>
      <c r="LZ244" s="97"/>
      <c r="MA244" s="97"/>
      <c r="MB244" s="97"/>
      <c r="MC244" s="97"/>
      <c r="MD244" s="97"/>
      <c r="ME244" s="97"/>
      <c r="MF244" s="97"/>
      <c r="MG244" s="97"/>
      <c r="MH244" s="97"/>
      <c r="MI244" s="97"/>
      <c r="MJ244" s="97"/>
      <c r="MK244" s="97"/>
      <c r="ML244" s="97"/>
      <c r="MM244" s="97"/>
      <c r="MN244" s="97"/>
      <c r="MO244" s="97"/>
      <c r="MP244" s="97"/>
      <c r="MQ244" s="97"/>
      <c r="MR244" s="97"/>
      <c r="MS244" s="97"/>
      <c r="MT244" s="97"/>
      <c r="MU244" s="97"/>
      <c r="MV244" s="97"/>
      <c r="MW244" s="97"/>
      <c r="MX244" s="97"/>
      <c r="MY244" s="97"/>
      <c r="MZ244" s="97"/>
      <c r="NA244" s="97"/>
      <c r="NB244" s="97"/>
      <c r="NC244" s="97"/>
      <c r="ND244" s="97"/>
      <c r="NE244" s="97"/>
      <c r="NF244" s="97"/>
      <c r="NG244" s="97"/>
      <c r="NH244" s="97"/>
      <c r="NI244" s="97"/>
      <c r="NJ244" s="97"/>
      <c r="NK244" s="97"/>
      <c r="NL244" s="97"/>
      <c r="NM244" s="97"/>
      <c r="NN244" s="97"/>
      <c r="NO244" s="97"/>
      <c r="NP244" s="97"/>
      <c r="NQ244" s="97"/>
      <c r="NR244" s="97"/>
      <c r="NS244" s="97"/>
      <c r="NT244" s="97"/>
      <c r="NU244" s="97"/>
      <c r="NV244" s="97"/>
      <c r="NW244" s="97"/>
      <c r="NX244" s="97"/>
      <c r="NY244" s="97"/>
      <c r="NZ244" s="97"/>
      <c r="OA244" s="97"/>
      <c r="OB244" s="97"/>
      <c r="OC244" s="97"/>
      <c r="OD244" s="97"/>
      <c r="OE244" s="97"/>
      <c r="OF244" s="97"/>
      <c r="OG244" s="97"/>
      <c r="OH244" s="97"/>
      <c r="OI244" s="97"/>
      <c r="OJ244" s="97"/>
      <c r="OK244" s="97"/>
      <c r="OL244" s="97"/>
      <c r="OM244" s="97"/>
      <c r="ON244" s="97"/>
      <c r="OO244" s="97"/>
      <c r="OP244" s="97"/>
      <c r="OQ244" s="97"/>
      <c r="OR244" s="97"/>
      <c r="OS244" s="97"/>
      <c r="OT244" s="97"/>
      <c r="OU244" s="97"/>
      <c r="OV244" s="97"/>
      <c r="OW244" s="97"/>
      <c r="OX244" s="97"/>
      <c r="OY244" s="97"/>
      <c r="OZ244" s="97"/>
      <c r="PA244" s="97"/>
      <c r="PB244" s="97"/>
      <c r="PC244" s="97"/>
      <c r="PD244" s="97"/>
      <c r="PE244" s="97"/>
      <c r="PF244" s="97"/>
      <c r="PG244" s="97"/>
      <c r="PH244" s="97"/>
      <c r="PI244" s="97"/>
      <c r="PJ244" s="97"/>
      <c r="PK244" s="97"/>
      <c r="PL244" s="97"/>
      <c r="PM244" s="97"/>
      <c r="PN244" s="97"/>
      <c r="PO244" s="97"/>
      <c r="PP244" s="97"/>
      <c r="PQ244" s="97"/>
      <c r="PR244" s="97"/>
      <c r="PS244" s="97"/>
      <c r="PT244" s="97"/>
      <c r="PU244" s="97"/>
      <c r="PV244" s="97"/>
      <c r="PW244" s="97"/>
      <c r="PX244" s="97"/>
      <c r="PY244" s="97"/>
      <c r="PZ244" s="97"/>
      <c r="QA244" s="97"/>
      <c r="QB244" s="97"/>
      <c r="QC244" s="97"/>
      <c r="QD244" s="97"/>
      <c r="QE244" s="97"/>
      <c r="QF244" s="97"/>
      <c r="QG244" s="97"/>
      <c r="QH244" s="97"/>
      <c r="QI244" s="97"/>
      <c r="QJ244" s="97"/>
      <c r="QK244" s="97"/>
      <c r="QL244" s="97"/>
      <c r="QM244" s="97"/>
      <c r="QN244" s="97"/>
      <c r="QO244" s="97"/>
      <c r="QP244" s="97"/>
      <c r="QQ244" s="97"/>
      <c r="QR244" s="97"/>
      <c r="QS244" s="97"/>
      <c r="QT244" s="97"/>
      <c r="QU244" s="97"/>
      <c r="QV244" s="97"/>
      <c r="QW244" s="97"/>
      <c r="QX244" s="97"/>
      <c r="QY244" s="97"/>
      <c r="QZ244" s="97"/>
      <c r="RA244" s="97"/>
      <c r="RB244" s="97"/>
      <c r="RC244" s="97"/>
      <c r="RD244" s="97"/>
      <c r="RE244" s="97"/>
      <c r="RF244" s="97"/>
      <c r="RG244" s="97"/>
      <c r="RH244" s="97"/>
      <c r="RI244" s="97"/>
      <c r="RJ244" s="97"/>
      <c r="RK244" s="97"/>
      <c r="RL244" s="97"/>
      <c r="RM244" s="97"/>
      <c r="RN244" s="97"/>
      <c r="RO244" s="97"/>
      <c r="RP244" s="97"/>
      <c r="RQ244" s="97"/>
      <c r="RR244" s="97"/>
      <c r="RS244" s="97"/>
      <c r="RT244" s="97"/>
      <c r="RU244" s="97"/>
      <c r="RV244" s="97"/>
      <c r="RW244" s="97"/>
      <c r="RX244" s="97"/>
      <c r="RY244" s="97"/>
      <c r="RZ244" s="97"/>
      <c r="SA244" s="97"/>
      <c r="SB244" s="97"/>
      <c r="SC244" s="97"/>
      <c r="SD244" s="97"/>
      <c r="SE244" s="97"/>
      <c r="SF244" s="97"/>
      <c r="SG244" s="97"/>
      <c r="SH244" s="97"/>
      <c r="SI244" s="97"/>
      <c r="SJ244" s="97"/>
      <c r="SK244" s="97"/>
      <c r="SL244" s="97"/>
      <c r="SM244" s="97"/>
      <c r="SN244" s="97"/>
      <c r="SO244" s="97"/>
      <c r="SP244" s="97"/>
      <c r="SQ244" s="97"/>
      <c r="SR244" s="97"/>
      <c r="SS244" s="97"/>
      <c r="ST244" s="97"/>
      <c r="SU244" s="97"/>
      <c r="SV244" s="97"/>
      <c r="SW244" s="97"/>
      <c r="SX244" s="97"/>
      <c r="SY244" s="97"/>
      <c r="SZ244" s="97"/>
      <c r="TA244" s="97"/>
      <c r="TB244" s="97"/>
    </row>
    <row r="245" spans="1:522" s="1" customFormat="1" ht="18" customHeight="1" x14ac:dyDescent="0.2">
      <c r="A245" s="12"/>
      <c r="B245" s="11" t="s">
        <v>465</v>
      </c>
      <c r="C245" s="1">
        <v>12745</v>
      </c>
      <c r="E245" s="4" t="s">
        <v>464</v>
      </c>
      <c r="F245" s="1">
        <v>5450</v>
      </c>
      <c r="G245" s="9" t="s">
        <v>98</v>
      </c>
      <c r="H245" s="4" t="s">
        <v>466</v>
      </c>
      <c r="I245" s="1">
        <f>SUM(K245:TB245)</f>
        <v>0</v>
      </c>
      <c r="J245" s="12">
        <f>Tabuľka3[[#This Row],[Stĺpec9]]</f>
        <v>0</v>
      </c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  <c r="DH245" s="97"/>
      <c r="DI245" s="97"/>
      <c r="DJ245" s="97"/>
      <c r="DK245" s="97"/>
      <c r="DL245" s="97"/>
      <c r="DM245" s="97"/>
      <c r="DN245" s="97"/>
      <c r="DO245" s="97"/>
      <c r="DP245" s="97"/>
      <c r="DQ245" s="97"/>
      <c r="DR245" s="97"/>
      <c r="DS245" s="97"/>
      <c r="DT245" s="97"/>
      <c r="DU245" s="97"/>
      <c r="DV245" s="97"/>
      <c r="DW245" s="97"/>
      <c r="DX245" s="97"/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97"/>
      <c r="EK245" s="97"/>
      <c r="EL245" s="97"/>
      <c r="EM245" s="97"/>
      <c r="EN245" s="97"/>
      <c r="EO245" s="97"/>
      <c r="EP245" s="97"/>
      <c r="EQ245" s="97"/>
      <c r="ER245" s="97"/>
      <c r="ES245" s="97"/>
      <c r="ET245" s="97"/>
      <c r="EU245" s="97"/>
      <c r="EV245" s="97"/>
      <c r="EW245" s="97"/>
      <c r="EX245" s="97"/>
      <c r="EY245" s="97"/>
      <c r="EZ245" s="97"/>
      <c r="FA245" s="97"/>
      <c r="FB245" s="97"/>
      <c r="FC245" s="97"/>
      <c r="FD245" s="97"/>
      <c r="FE245" s="97"/>
      <c r="FF245" s="97"/>
      <c r="FG245" s="97"/>
      <c r="FH245" s="97"/>
      <c r="FI245" s="97"/>
      <c r="FJ245" s="97"/>
      <c r="FK245" s="97"/>
      <c r="FL245" s="97"/>
      <c r="FM245" s="97"/>
      <c r="FN245" s="97"/>
      <c r="FO245" s="97"/>
      <c r="FP245" s="97"/>
      <c r="FQ245" s="97"/>
      <c r="FR245" s="97"/>
      <c r="FS245" s="97"/>
      <c r="FT245" s="97"/>
      <c r="FU245" s="97"/>
      <c r="FV245" s="97"/>
      <c r="FW245" s="97"/>
      <c r="FX245" s="97"/>
      <c r="FY245" s="97"/>
      <c r="FZ245" s="97"/>
      <c r="GA245" s="97"/>
      <c r="GB245" s="97"/>
      <c r="GC245" s="97"/>
      <c r="GD245" s="97"/>
      <c r="GE245" s="97"/>
      <c r="GF245" s="97"/>
      <c r="GG245" s="97"/>
      <c r="GH245" s="97"/>
      <c r="GI245" s="97"/>
      <c r="GJ245" s="97"/>
      <c r="GK245" s="97"/>
      <c r="GL245" s="97"/>
      <c r="GM245" s="97"/>
      <c r="GN245" s="97"/>
      <c r="GO245" s="97"/>
      <c r="GP245" s="97"/>
      <c r="GQ245" s="97"/>
      <c r="GR245" s="97"/>
      <c r="GS245" s="97"/>
      <c r="GT245" s="97"/>
      <c r="GU245" s="97"/>
      <c r="GV245" s="97"/>
      <c r="GW245" s="97"/>
      <c r="GX245" s="97"/>
      <c r="GY245" s="97"/>
      <c r="GZ245" s="97"/>
      <c r="HA245" s="97"/>
      <c r="HB245" s="97"/>
      <c r="HC245" s="97"/>
      <c r="HD245" s="97"/>
      <c r="HE245" s="97"/>
      <c r="HF245" s="97"/>
      <c r="HG245" s="97"/>
      <c r="HH245" s="97"/>
      <c r="HI245" s="97"/>
      <c r="HJ245" s="97"/>
      <c r="HK245" s="97"/>
      <c r="HL245" s="97"/>
      <c r="HM245" s="97"/>
      <c r="HN245" s="97"/>
      <c r="HO245" s="97"/>
      <c r="HP245" s="97"/>
      <c r="HQ245" s="97"/>
      <c r="HR245" s="97"/>
      <c r="HS245" s="97"/>
      <c r="HT245" s="97"/>
      <c r="HU245" s="97"/>
      <c r="HV245" s="97"/>
      <c r="HW245" s="97"/>
      <c r="HX245" s="97"/>
      <c r="HY245" s="97"/>
      <c r="HZ245" s="97"/>
      <c r="IA245" s="97"/>
      <c r="IB245" s="97"/>
      <c r="IC245" s="97"/>
      <c r="ID245" s="97"/>
      <c r="IE245" s="97"/>
      <c r="IF245" s="97"/>
      <c r="IG245" s="97"/>
      <c r="IH245" s="97"/>
      <c r="II245" s="97"/>
      <c r="IJ245" s="97"/>
      <c r="IK245" s="97"/>
      <c r="IL245" s="97"/>
      <c r="IM245" s="97"/>
      <c r="IN245" s="97"/>
      <c r="IO245" s="97"/>
      <c r="IP245" s="97"/>
      <c r="IQ245" s="97"/>
      <c r="IR245" s="97"/>
      <c r="IS245" s="97"/>
      <c r="IT245" s="97"/>
      <c r="IU245" s="97"/>
      <c r="IV245" s="97"/>
      <c r="IW245" s="97"/>
      <c r="IX245" s="97"/>
      <c r="IY245" s="97"/>
      <c r="IZ245" s="97"/>
      <c r="JA245" s="97"/>
      <c r="JB245" s="97"/>
      <c r="JC245" s="97"/>
      <c r="JD245" s="97"/>
      <c r="JE245" s="97"/>
      <c r="JF245" s="97"/>
      <c r="JG245" s="97"/>
      <c r="JH245" s="97"/>
      <c r="JI245" s="97"/>
      <c r="JJ245" s="97"/>
      <c r="JK245" s="97"/>
      <c r="JL245" s="97"/>
      <c r="JM245" s="97"/>
      <c r="JN245" s="97"/>
      <c r="JO245" s="97"/>
      <c r="JP245" s="97"/>
      <c r="JQ245" s="97"/>
      <c r="JR245" s="97"/>
      <c r="JS245" s="97"/>
      <c r="JT245" s="97"/>
      <c r="JU245" s="97"/>
      <c r="JV245" s="97"/>
      <c r="JW245" s="97"/>
      <c r="JX245" s="97"/>
      <c r="JY245" s="97"/>
      <c r="JZ245" s="97"/>
      <c r="KA245" s="97"/>
      <c r="KB245" s="97"/>
      <c r="KC245" s="97"/>
      <c r="KD245" s="97"/>
      <c r="KE245" s="97"/>
      <c r="KF245" s="97"/>
      <c r="KG245" s="97"/>
      <c r="KH245" s="97"/>
      <c r="KI245" s="97"/>
      <c r="KJ245" s="97"/>
      <c r="KK245" s="97"/>
      <c r="KL245" s="97"/>
      <c r="KM245" s="97"/>
      <c r="KN245" s="97"/>
      <c r="KO245" s="97"/>
      <c r="KP245" s="97"/>
      <c r="KQ245" s="97"/>
      <c r="KR245" s="97"/>
      <c r="KS245" s="97"/>
      <c r="KT245" s="97"/>
      <c r="KU245" s="97"/>
      <c r="KV245" s="97"/>
      <c r="KW245" s="97"/>
      <c r="KX245" s="97"/>
      <c r="KY245" s="97"/>
      <c r="KZ245" s="97"/>
      <c r="LA245" s="97"/>
      <c r="LB245" s="97"/>
      <c r="LC245" s="97"/>
      <c r="LD245" s="97"/>
      <c r="LE245" s="97"/>
      <c r="LF245" s="97"/>
      <c r="LG245" s="97"/>
      <c r="LH245" s="97"/>
      <c r="LI245" s="97"/>
      <c r="LJ245" s="97"/>
      <c r="LK245" s="97"/>
      <c r="LL245" s="97"/>
      <c r="LM245" s="97"/>
      <c r="LN245" s="97"/>
      <c r="LO245" s="97"/>
      <c r="LP245" s="97"/>
      <c r="LQ245" s="97"/>
      <c r="LR245" s="97"/>
      <c r="LS245" s="97"/>
      <c r="LT245" s="97"/>
      <c r="LU245" s="97"/>
      <c r="LV245" s="97"/>
      <c r="LW245" s="97"/>
      <c r="LX245" s="97"/>
      <c r="LY245" s="97"/>
      <c r="LZ245" s="97"/>
      <c r="MA245" s="97"/>
      <c r="MB245" s="97"/>
      <c r="MC245" s="97"/>
      <c r="MD245" s="97"/>
      <c r="ME245" s="97"/>
      <c r="MF245" s="97"/>
      <c r="MG245" s="97"/>
      <c r="MH245" s="97"/>
      <c r="MI245" s="97"/>
      <c r="MJ245" s="97"/>
      <c r="MK245" s="97"/>
      <c r="ML245" s="97"/>
      <c r="MM245" s="97"/>
      <c r="MN245" s="97"/>
      <c r="MO245" s="97"/>
      <c r="MP245" s="97"/>
      <c r="MQ245" s="97"/>
      <c r="MR245" s="97"/>
      <c r="MS245" s="97"/>
      <c r="MT245" s="97"/>
      <c r="MU245" s="97"/>
      <c r="MV245" s="97"/>
      <c r="MW245" s="97"/>
      <c r="MX245" s="97"/>
      <c r="MY245" s="97"/>
      <c r="MZ245" s="97"/>
      <c r="NA245" s="97"/>
      <c r="NB245" s="97"/>
      <c r="NC245" s="97"/>
      <c r="ND245" s="97"/>
      <c r="NE245" s="97"/>
      <c r="NF245" s="97"/>
      <c r="NG245" s="97"/>
      <c r="NH245" s="97"/>
      <c r="NI245" s="97"/>
      <c r="NJ245" s="97"/>
      <c r="NK245" s="97"/>
      <c r="NL245" s="97"/>
      <c r="NM245" s="97"/>
      <c r="NN245" s="97"/>
      <c r="NO245" s="97"/>
      <c r="NP245" s="97"/>
      <c r="NQ245" s="97"/>
      <c r="NR245" s="97"/>
      <c r="NS245" s="97"/>
      <c r="NT245" s="97"/>
      <c r="NU245" s="97"/>
      <c r="NV245" s="97"/>
      <c r="NW245" s="97"/>
      <c r="NX245" s="97"/>
      <c r="NY245" s="97"/>
      <c r="NZ245" s="97"/>
      <c r="OA245" s="97"/>
      <c r="OB245" s="97"/>
      <c r="OC245" s="97"/>
      <c r="OD245" s="97"/>
      <c r="OE245" s="97"/>
      <c r="OF245" s="97"/>
      <c r="OG245" s="97"/>
      <c r="OH245" s="97"/>
      <c r="OI245" s="97"/>
      <c r="OJ245" s="97"/>
      <c r="OK245" s="97"/>
      <c r="OL245" s="97"/>
      <c r="OM245" s="97"/>
      <c r="ON245" s="97"/>
      <c r="OO245" s="97"/>
      <c r="OP245" s="97"/>
      <c r="OQ245" s="97"/>
      <c r="OR245" s="97"/>
      <c r="OS245" s="97"/>
      <c r="OT245" s="97"/>
      <c r="OU245" s="97"/>
      <c r="OV245" s="97"/>
      <c r="OW245" s="97"/>
      <c r="OX245" s="97"/>
      <c r="OY245" s="97"/>
      <c r="OZ245" s="97"/>
      <c r="PA245" s="97"/>
      <c r="PB245" s="97"/>
      <c r="PC245" s="97"/>
      <c r="PD245" s="97"/>
      <c r="PE245" s="97"/>
      <c r="PF245" s="97"/>
      <c r="PG245" s="97"/>
      <c r="PH245" s="97"/>
      <c r="PI245" s="97"/>
      <c r="PJ245" s="97"/>
      <c r="PK245" s="97"/>
      <c r="PL245" s="97"/>
      <c r="PM245" s="97"/>
      <c r="PN245" s="97"/>
      <c r="PO245" s="97"/>
      <c r="PP245" s="97"/>
      <c r="PQ245" s="97"/>
      <c r="PR245" s="97"/>
      <c r="PS245" s="97"/>
      <c r="PT245" s="97"/>
      <c r="PU245" s="97"/>
      <c r="PV245" s="97"/>
      <c r="PW245" s="97"/>
      <c r="PX245" s="97"/>
      <c r="PY245" s="97"/>
      <c r="PZ245" s="97"/>
      <c r="QA245" s="97"/>
      <c r="QB245" s="97"/>
      <c r="QC245" s="97"/>
      <c r="QD245" s="97"/>
      <c r="QE245" s="97"/>
      <c r="QF245" s="97"/>
      <c r="QG245" s="97"/>
      <c r="QH245" s="97"/>
      <c r="QI245" s="97"/>
      <c r="QJ245" s="97"/>
      <c r="QK245" s="97"/>
      <c r="QL245" s="97"/>
      <c r="QM245" s="97"/>
      <c r="QN245" s="97"/>
      <c r="QO245" s="97"/>
      <c r="QP245" s="97"/>
      <c r="QQ245" s="97"/>
      <c r="QR245" s="97"/>
      <c r="QS245" s="97"/>
      <c r="QT245" s="97"/>
      <c r="QU245" s="97"/>
      <c r="QV245" s="97"/>
      <c r="QW245" s="97"/>
      <c r="QX245" s="97"/>
      <c r="QY245" s="97"/>
      <c r="QZ245" s="97"/>
      <c r="RA245" s="97"/>
      <c r="RB245" s="97"/>
      <c r="RC245" s="97"/>
      <c r="RD245" s="97"/>
      <c r="RE245" s="97"/>
      <c r="RF245" s="97"/>
      <c r="RG245" s="97"/>
      <c r="RH245" s="97"/>
      <c r="RI245" s="97"/>
      <c r="RJ245" s="97"/>
      <c r="RK245" s="97"/>
      <c r="RL245" s="97"/>
      <c r="RM245" s="97"/>
      <c r="RN245" s="97"/>
      <c r="RO245" s="97"/>
      <c r="RP245" s="97"/>
      <c r="RQ245" s="97"/>
      <c r="RR245" s="97"/>
      <c r="RS245" s="97"/>
      <c r="RT245" s="97"/>
      <c r="RU245" s="97"/>
      <c r="RV245" s="97"/>
      <c r="RW245" s="97"/>
      <c r="RX245" s="97"/>
      <c r="RY245" s="97"/>
      <c r="RZ245" s="97"/>
      <c r="SA245" s="97"/>
      <c r="SB245" s="97"/>
      <c r="SC245" s="97"/>
      <c r="SD245" s="97"/>
      <c r="SE245" s="97"/>
      <c r="SF245" s="97"/>
      <c r="SG245" s="97"/>
      <c r="SH245" s="97"/>
      <c r="SI245" s="97"/>
      <c r="SJ245" s="97"/>
      <c r="SK245" s="97"/>
      <c r="SL245" s="97"/>
      <c r="SM245" s="97"/>
      <c r="SN245" s="97"/>
      <c r="SO245" s="97"/>
      <c r="SP245" s="97"/>
      <c r="SQ245" s="97"/>
      <c r="SR245" s="97"/>
      <c r="SS245" s="97"/>
      <c r="ST245" s="97"/>
      <c r="SU245" s="97"/>
      <c r="SV245" s="97"/>
      <c r="SW245" s="97"/>
      <c r="SX245" s="97"/>
      <c r="SY245" s="97"/>
      <c r="SZ245" s="97"/>
      <c r="TA245" s="97"/>
      <c r="TB245" s="97"/>
    </row>
    <row r="246" spans="1:522" s="1" customFormat="1" ht="19.5" customHeight="1" x14ac:dyDescent="0.2">
      <c r="A246" s="12"/>
      <c r="B246" s="11" t="s">
        <v>479</v>
      </c>
      <c r="C246" s="1">
        <v>11653</v>
      </c>
      <c r="D246" s="1">
        <v>2016</v>
      </c>
      <c r="E246" s="4" t="s">
        <v>481</v>
      </c>
      <c r="F246" s="1">
        <v>6225</v>
      </c>
      <c r="G246" s="9" t="s">
        <v>100</v>
      </c>
      <c r="H246" s="4" t="s">
        <v>40</v>
      </c>
      <c r="I246" s="1">
        <f t="shared" si="32"/>
        <v>0</v>
      </c>
      <c r="J246" s="12">
        <f>Tabuľka3[[#This Row],[Stĺpec9]]</f>
        <v>0</v>
      </c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  <c r="DH246" s="97"/>
      <c r="DI246" s="97"/>
      <c r="DJ246" s="97"/>
      <c r="DK246" s="97"/>
      <c r="DL246" s="97"/>
      <c r="DM246" s="97"/>
      <c r="DN246" s="97"/>
      <c r="DO246" s="97"/>
      <c r="DP246" s="97"/>
      <c r="DQ246" s="97"/>
      <c r="DR246" s="97"/>
      <c r="DS246" s="97"/>
      <c r="DT246" s="97"/>
      <c r="DU246" s="97"/>
      <c r="DV246" s="97"/>
      <c r="DW246" s="97"/>
      <c r="DX246" s="97"/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97"/>
      <c r="EK246" s="97"/>
      <c r="EL246" s="97"/>
      <c r="EM246" s="97"/>
      <c r="EN246" s="97"/>
      <c r="EO246" s="97"/>
      <c r="EP246" s="97"/>
      <c r="EQ246" s="97"/>
      <c r="ER246" s="97"/>
      <c r="ES246" s="97"/>
      <c r="ET246" s="97"/>
      <c r="EU246" s="97"/>
      <c r="EV246" s="97"/>
      <c r="EW246" s="97"/>
      <c r="EX246" s="97"/>
      <c r="EY246" s="97"/>
      <c r="EZ246" s="97"/>
      <c r="FA246" s="97"/>
      <c r="FB246" s="97"/>
      <c r="FC246" s="97"/>
      <c r="FD246" s="97"/>
      <c r="FE246" s="97"/>
      <c r="FF246" s="97"/>
      <c r="FG246" s="97"/>
      <c r="FH246" s="97"/>
      <c r="FI246" s="97"/>
      <c r="FJ246" s="97"/>
      <c r="FK246" s="97"/>
      <c r="FL246" s="97"/>
      <c r="FM246" s="97"/>
      <c r="FN246" s="97"/>
      <c r="FO246" s="97"/>
      <c r="FP246" s="97"/>
      <c r="FQ246" s="97"/>
      <c r="FR246" s="97"/>
      <c r="FS246" s="97"/>
      <c r="FT246" s="97"/>
      <c r="FU246" s="97"/>
      <c r="FV246" s="97"/>
      <c r="FW246" s="97"/>
      <c r="FX246" s="97"/>
      <c r="FY246" s="97"/>
      <c r="FZ246" s="97"/>
      <c r="GA246" s="97"/>
      <c r="GB246" s="97"/>
      <c r="GC246" s="97"/>
      <c r="GD246" s="97"/>
      <c r="GE246" s="97"/>
      <c r="GF246" s="97"/>
      <c r="GG246" s="97"/>
      <c r="GH246" s="97"/>
      <c r="GI246" s="97"/>
      <c r="GJ246" s="97"/>
      <c r="GK246" s="97"/>
      <c r="GL246" s="97"/>
      <c r="GM246" s="97"/>
      <c r="GN246" s="97"/>
      <c r="GO246" s="97"/>
      <c r="GP246" s="97"/>
      <c r="GQ246" s="97"/>
      <c r="GR246" s="97"/>
      <c r="GS246" s="97"/>
      <c r="GT246" s="97"/>
      <c r="GU246" s="97"/>
      <c r="GV246" s="97"/>
      <c r="GW246" s="97"/>
      <c r="GX246" s="97"/>
      <c r="GY246" s="97"/>
      <c r="GZ246" s="97"/>
      <c r="HA246" s="97"/>
      <c r="HB246" s="97"/>
      <c r="HC246" s="97"/>
      <c r="HD246" s="97"/>
      <c r="HE246" s="97"/>
      <c r="HF246" s="97"/>
      <c r="HG246" s="97"/>
      <c r="HH246" s="97"/>
      <c r="HI246" s="97"/>
      <c r="HJ246" s="97"/>
      <c r="HK246" s="97"/>
      <c r="HL246" s="97"/>
      <c r="HM246" s="97"/>
      <c r="HN246" s="97"/>
      <c r="HO246" s="97"/>
      <c r="HP246" s="97"/>
      <c r="HQ246" s="97"/>
      <c r="HR246" s="97"/>
      <c r="HS246" s="97"/>
      <c r="HT246" s="97"/>
      <c r="HU246" s="97"/>
      <c r="HV246" s="97"/>
      <c r="HW246" s="97"/>
      <c r="HX246" s="97"/>
      <c r="HY246" s="97"/>
      <c r="HZ246" s="97"/>
      <c r="IA246" s="97"/>
      <c r="IB246" s="97"/>
      <c r="IC246" s="97"/>
      <c r="ID246" s="97"/>
      <c r="IE246" s="97"/>
      <c r="IF246" s="97"/>
      <c r="IG246" s="97"/>
      <c r="IH246" s="97"/>
      <c r="II246" s="97"/>
      <c r="IJ246" s="97"/>
      <c r="IK246" s="97"/>
      <c r="IL246" s="97"/>
      <c r="IM246" s="97"/>
      <c r="IN246" s="97"/>
      <c r="IO246" s="97"/>
      <c r="IP246" s="97"/>
      <c r="IQ246" s="97"/>
      <c r="IR246" s="97"/>
      <c r="IS246" s="97"/>
      <c r="IT246" s="97"/>
      <c r="IU246" s="97"/>
      <c r="IV246" s="97"/>
      <c r="IW246" s="97"/>
      <c r="IX246" s="97"/>
      <c r="IY246" s="97"/>
      <c r="IZ246" s="97"/>
      <c r="JA246" s="97"/>
      <c r="JB246" s="97"/>
      <c r="JC246" s="97"/>
      <c r="JD246" s="97"/>
      <c r="JE246" s="97"/>
      <c r="JF246" s="97"/>
      <c r="JG246" s="97"/>
      <c r="JH246" s="97"/>
      <c r="JI246" s="97"/>
      <c r="JJ246" s="97"/>
      <c r="JK246" s="97"/>
      <c r="JL246" s="97"/>
      <c r="JM246" s="97"/>
      <c r="JN246" s="97"/>
      <c r="JO246" s="97"/>
      <c r="JP246" s="97"/>
      <c r="JQ246" s="97"/>
      <c r="JR246" s="97"/>
      <c r="JS246" s="97"/>
      <c r="JT246" s="97"/>
      <c r="JU246" s="97"/>
      <c r="JV246" s="97"/>
      <c r="JW246" s="97"/>
      <c r="JX246" s="97"/>
      <c r="JY246" s="97"/>
      <c r="JZ246" s="97"/>
      <c r="KA246" s="97"/>
      <c r="KB246" s="97"/>
      <c r="KC246" s="97"/>
      <c r="KD246" s="97"/>
      <c r="KE246" s="97"/>
      <c r="KF246" s="97"/>
      <c r="KG246" s="97"/>
      <c r="KH246" s="97"/>
      <c r="KI246" s="97"/>
      <c r="KJ246" s="97"/>
      <c r="KK246" s="97"/>
      <c r="KL246" s="97"/>
      <c r="KM246" s="97"/>
      <c r="KN246" s="97"/>
      <c r="KO246" s="97"/>
      <c r="KP246" s="97"/>
      <c r="KQ246" s="97"/>
      <c r="KR246" s="97"/>
      <c r="KS246" s="97"/>
      <c r="KT246" s="97"/>
      <c r="KU246" s="97"/>
      <c r="KV246" s="97"/>
      <c r="KW246" s="97"/>
      <c r="KX246" s="97"/>
      <c r="KY246" s="97"/>
      <c r="KZ246" s="97"/>
      <c r="LA246" s="97"/>
      <c r="LB246" s="97"/>
      <c r="LC246" s="97"/>
      <c r="LD246" s="97"/>
      <c r="LE246" s="97"/>
      <c r="LF246" s="97"/>
      <c r="LG246" s="97"/>
      <c r="LH246" s="97"/>
      <c r="LI246" s="97"/>
      <c r="LJ246" s="97"/>
      <c r="LK246" s="97"/>
      <c r="LL246" s="97"/>
      <c r="LM246" s="97"/>
      <c r="LN246" s="97"/>
      <c r="LO246" s="97"/>
      <c r="LP246" s="97"/>
      <c r="LQ246" s="97"/>
      <c r="LR246" s="97"/>
      <c r="LS246" s="97"/>
      <c r="LT246" s="97"/>
      <c r="LU246" s="97"/>
      <c r="LV246" s="97"/>
      <c r="LW246" s="97"/>
      <c r="LX246" s="97"/>
      <c r="LY246" s="97"/>
      <c r="LZ246" s="97"/>
      <c r="MA246" s="97"/>
      <c r="MB246" s="97"/>
      <c r="MC246" s="97"/>
      <c r="MD246" s="97"/>
      <c r="ME246" s="97"/>
      <c r="MF246" s="97"/>
      <c r="MG246" s="97"/>
      <c r="MH246" s="97"/>
      <c r="MI246" s="97"/>
      <c r="MJ246" s="97"/>
      <c r="MK246" s="97"/>
      <c r="ML246" s="97"/>
      <c r="MM246" s="97"/>
      <c r="MN246" s="97"/>
      <c r="MO246" s="97"/>
      <c r="MP246" s="97"/>
      <c r="MQ246" s="97"/>
      <c r="MR246" s="97"/>
      <c r="MS246" s="97"/>
      <c r="MT246" s="97"/>
      <c r="MU246" s="97"/>
      <c r="MV246" s="97"/>
      <c r="MW246" s="97"/>
      <c r="MX246" s="97"/>
      <c r="MY246" s="97"/>
      <c r="MZ246" s="97"/>
      <c r="NA246" s="97"/>
      <c r="NB246" s="97"/>
      <c r="NC246" s="97"/>
      <c r="ND246" s="97"/>
      <c r="NE246" s="97"/>
      <c r="NF246" s="97"/>
      <c r="NG246" s="97"/>
      <c r="NH246" s="97"/>
      <c r="NI246" s="97"/>
      <c r="NJ246" s="97"/>
      <c r="NK246" s="97"/>
      <c r="NL246" s="97"/>
      <c r="NM246" s="97"/>
      <c r="NN246" s="97"/>
      <c r="NO246" s="97"/>
      <c r="NP246" s="97"/>
      <c r="NQ246" s="97"/>
      <c r="NR246" s="97"/>
      <c r="NS246" s="97"/>
      <c r="NT246" s="97"/>
      <c r="NU246" s="97"/>
      <c r="NV246" s="97"/>
      <c r="NW246" s="97"/>
      <c r="NX246" s="97"/>
      <c r="NY246" s="97"/>
      <c r="NZ246" s="97"/>
      <c r="OA246" s="97"/>
      <c r="OB246" s="97"/>
      <c r="OC246" s="97"/>
      <c r="OD246" s="97"/>
      <c r="OE246" s="97"/>
      <c r="OF246" s="97"/>
      <c r="OG246" s="97"/>
      <c r="OH246" s="97"/>
      <c r="OI246" s="97"/>
      <c r="OJ246" s="97"/>
      <c r="OK246" s="97"/>
      <c r="OL246" s="97"/>
      <c r="OM246" s="97"/>
      <c r="ON246" s="97"/>
      <c r="OO246" s="97"/>
      <c r="OP246" s="97"/>
      <c r="OQ246" s="97"/>
      <c r="OR246" s="97"/>
      <c r="OS246" s="97"/>
      <c r="OT246" s="97"/>
      <c r="OU246" s="97"/>
      <c r="OV246" s="97"/>
      <c r="OW246" s="97"/>
      <c r="OX246" s="97"/>
      <c r="OY246" s="97"/>
      <c r="OZ246" s="97"/>
      <c r="PA246" s="97"/>
      <c r="PB246" s="97"/>
      <c r="PC246" s="97"/>
      <c r="PD246" s="97"/>
      <c r="PE246" s="97"/>
      <c r="PF246" s="97"/>
      <c r="PG246" s="97"/>
      <c r="PH246" s="97"/>
      <c r="PI246" s="97"/>
      <c r="PJ246" s="97"/>
      <c r="PK246" s="97"/>
      <c r="PL246" s="97"/>
      <c r="PM246" s="97"/>
      <c r="PN246" s="97"/>
      <c r="PO246" s="97"/>
      <c r="PP246" s="97"/>
      <c r="PQ246" s="97"/>
      <c r="PR246" s="97"/>
      <c r="PS246" s="97"/>
      <c r="PT246" s="97"/>
      <c r="PU246" s="97"/>
      <c r="PV246" s="97"/>
      <c r="PW246" s="97"/>
      <c r="PX246" s="97"/>
      <c r="PY246" s="97"/>
      <c r="PZ246" s="97"/>
      <c r="QA246" s="97"/>
      <c r="QB246" s="97"/>
      <c r="QC246" s="97"/>
      <c r="QD246" s="97"/>
      <c r="QE246" s="97"/>
      <c r="QF246" s="97"/>
      <c r="QG246" s="97"/>
      <c r="QH246" s="97"/>
      <c r="QI246" s="97"/>
      <c r="QJ246" s="97"/>
      <c r="QK246" s="97"/>
      <c r="QL246" s="97"/>
      <c r="QM246" s="97"/>
      <c r="QN246" s="97"/>
      <c r="QO246" s="97"/>
      <c r="QP246" s="97"/>
      <c r="QQ246" s="97"/>
      <c r="QR246" s="97"/>
      <c r="QS246" s="97"/>
      <c r="QT246" s="97"/>
      <c r="QU246" s="97"/>
      <c r="QV246" s="97"/>
      <c r="QW246" s="97"/>
      <c r="QX246" s="97"/>
      <c r="QY246" s="97"/>
      <c r="QZ246" s="97"/>
      <c r="RA246" s="97"/>
      <c r="RB246" s="97"/>
      <c r="RC246" s="97"/>
      <c r="RD246" s="97"/>
      <c r="RE246" s="97"/>
      <c r="RF246" s="97"/>
      <c r="RG246" s="97"/>
      <c r="RH246" s="97"/>
      <c r="RI246" s="97"/>
      <c r="RJ246" s="97"/>
      <c r="RK246" s="97"/>
      <c r="RL246" s="97"/>
      <c r="RM246" s="97"/>
      <c r="RN246" s="97"/>
      <c r="RO246" s="97"/>
      <c r="RP246" s="97"/>
      <c r="RQ246" s="97"/>
      <c r="RR246" s="97"/>
      <c r="RS246" s="97"/>
      <c r="RT246" s="97"/>
      <c r="RU246" s="97"/>
      <c r="RV246" s="97"/>
      <c r="RW246" s="97"/>
      <c r="RX246" s="97"/>
      <c r="RY246" s="97"/>
      <c r="RZ246" s="97"/>
      <c r="SA246" s="97"/>
      <c r="SB246" s="97"/>
      <c r="SC246" s="97"/>
      <c r="SD246" s="97"/>
      <c r="SE246" s="97"/>
      <c r="SF246" s="97"/>
      <c r="SG246" s="97"/>
      <c r="SH246" s="97"/>
      <c r="SI246" s="97"/>
      <c r="SJ246" s="97"/>
      <c r="SK246" s="97"/>
      <c r="SL246" s="97"/>
      <c r="SM246" s="97"/>
      <c r="SN246" s="97"/>
      <c r="SO246" s="97"/>
      <c r="SP246" s="97"/>
      <c r="SQ246" s="97"/>
      <c r="SR246" s="97"/>
      <c r="SS246" s="97"/>
      <c r="ST246" s="97"/>
      <c r="SU246" s="97"/>
      <c r="SV246" s="97"/>
      <c r="SW246" s="97"/>
      <c r="SX246" s="97"/>
      <c r="SY246" s="97"/>
      <c r="SZ246" s="97"/>
      <c r="TA246" s="97"/>
      <c r="TB246" s="97"/>
    </row>
    <row r="247" spans="1:522" s="1" customFormat="1" ht="19.5" customHeight="1" x14ac:dyDescent="0.2">
      <c r="A247" s="12"/>
      <c r="B247" s="11" t="s">
        <v>474</v>
      </c>
      <c r="C247" s="1">
        <v>11468</v>
      </c>
      <c r="D247" s="1">
        <v>2015</v>
      </c>
      <c r="E247" s="4" t="s">
        <v>473</v>
      </c>
      <c r="F247" s="1">
        <v>5985</v>
      </c>
      <c r="G247" s="9" t="s">
        <v>98</v>
      </c>
      <c r="H247" s="4" t="s">
        <v>476</v>
      </c>
      <c r="I247" s="1">
        <f t="shared" si="32"/>
        <v>0</v>
      </c>
      <c r="J247" s="12">
        <f>Tabuľka3[[#This Row],[Stĺpec9]]</f>
        <v>0</v>
      </c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  <c r="EO247" s="97"/>
      <c r="EP247" s="97"/>
      <c r="EQ247" s="97"/>
      <c r="ER247" s="97"/>
      <c r="ES247" s="97"/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97"/>
      <c r="FK247" s="97"/>
      <c r="FL247" s="97"/>
      <c r="FM247" s="97"/>
      <c r="FN247" s="97"/>
      <c r="FO247" s="97"/>
      <c r="FP247" s="97"/>
      <c r="FQ247" s="97"/>
      <c r="FR247" s="97"/>
      <c r="FS247" s="97"/>
      <c r="FT247" s="97"/>
      <c r="FU247" s="97"/>
      <c r="FV247" s="97"/>
      <c r="FW247" s="97"/>
      <c r="FX247" s="97"/>
      <c r="FY247" s="97"/>
      <c r="FZ247" s="97"/>
      <c r="GA247" s="97"/>
      <c r="GB247" s="97"/>
      <c r="GC247" s="97"/>
      <c r="GD247" s="97"/>
      <c r="GE247" s="97"/>
      <c r="GF247" s="97"/>
      <c r="GG247" s="97"/>
      <c r="GH247" s="97"/>
      <c r="GI247" s="97"/>
      <c r="GJ247" s="97"/>
      <c r="GK247" s="97"/>
      <c r="GL247" s="97"/>
      <c r="GM247" s="97"/>
      <c r="GN247" s="97"/>
      <c r="GO247" s="97"/>
      <c r="GP247" s="97"/>
      <c r="GQ247" s="97"/>
      <c r="GR247" s="97"/>
      <c r="GS247" s="97"/>
      <c r="GT247" s="97"/>
      <c r="GU247" s="97"/>
      <c r="GV247" s="97"/>
      <c r="GW247" s="97"/>
      <c r="GX247" s="97"/>
      <c r="GY247" s="97"/>
      <c r="GZ247" s="97"/>
      <c r="HA247" s="97"/>
      <c r="HB247" s="97"/>
      <c r="HC247" s="97"/>
      <c r="HD247" s="97"/>
      <c r="HE247" s="97"/>
      <c r="HF247" s="97"/>
      <c r="HG247" s="97"/>
      <c r="HH247" s="97"/>
      <c r="HI247" s="97"/>
      <c r="HJ247" s="97"/>
      <c r="HK247" s="97"/>
      <c r="HL247" s="97"/>
      <c r="HM247" s="97"/>
      <c r="HN247" s="97"/>
      <c r="HO247" s="97"/>
      <c r="HP247" s="97"/>
      <c r="HQ247" s="97"/>
      <c r="HR247" s="97"/>
      <c r="HS247" s="97"/>
      <c r="HT247" s="97"/>
      <c r="HU247" s="97"/>
      <c r="HV247" s="97"/>
      <c r="HW247" s="97"/>
      <c r="HX247" s="97"/>
      <c r="HY247" s="97"/>
      <c r="HZ247" s="97"/>
      <c r="IA247" s="97"/>
      <c r="IB247" s="97"/>
      <c r="IC247" s="97"/>
      <c r="ID247" s="97"/>
      <c r="IE247" s="97"/>
      <c r="IF247" s="97"/>
      <c r="IG247" s="97"/>
      <c r="IH247" s="97"/>
      <c r="II247" s="97"/>
      <c r="IJ247" s="97"/>
      <c r="IK247" s="97"/>
      <c r="IL247" s="97"/>
      <c r="IM247" s="97"/>
      <c r="IN247" s="97"/>
      <c r="IO247" s="97"/>
      <c r="IP247" s="97"/>
      <c r="IQ247" s="97"/>
      <c r="IR247" s="97"/>
      <c r="IS247" s="97"/>
      <c r="IT247" s="97"/>
      <c r="IU247" s="97"/>
      <c r="IV247" s="97"/>
      <c r="IW247" s="97"/>
      <c r="IX247" s="97"/>
      <c r="IY247" s="97"/>
      <c r="IZ247" s="97"/>
      <c r="JA247" s="97"/>
      <c r="JB247" s="97"/>
      <c r="JC247" s="97"/>
      <c r="JD247" s="97"/>
      <c r="JE247" s="97"/>
      <c r="JF247" s="97"/>
      <c r="JG247" s="97"/>
      <c r="JH247" s="97"/>
      <c r="JI247" s="97"/>
      <c r="JJ247" s="97"/>
      <c r="JK247" s="97"/>
      <c r="JL247" s="97"/>
      <c r="JM247" s="97"/>
      <c r="JN247" s="97"/>
      <c r="JO247" s="97"/>
      <c r="JP247" s="97"/>
      <c r="JQ247" s="97"/>
      <c r="JR247" s="97"/>
      <c r="JS247" s="97"/>
      <c r="JT247" s="97"/>
      <c r="JU247" s="97"/>
      <c r="JV247" s="97"/>
      <c r="JW247" s="97"/>
      <c r="JX247" s="97"/>
      <c r="JY247" s="97"/>
      <c r="JZ247" s="97"/>
      <c r="KA247" s="97"/>
      <c r="KB247" s="97"/>
      <c r="KC247" s="97"/>
      <c r="KD247" s="97"/>
      <c r="KE247" s="97"/>
      <c r="KF247" s="97"/>
      <c r="KG247" s="97"/>
      <c r="KH247" s="97"/>
      <c r="KI247" s="97"/>
      <c r="KJ247" s="97"/>
      <c r="KK247" s="97"/>
      <c r="KL247" s="97"/>
      <c r="KM247" s="97"/>
      <c r="KN247" s="97"/>
      <c r="KO247" s="97"/>
      <c r="KP247" s="97"/>
      <c r="KQ247" s="97"/>
      <c r="KR247" s="97"/>
      <c r="KS247" s="97"/>
      <c r="KT247" s="97"/>
      <c r="KU247" s="97"/>
      <c r="KV247" s="97"/>
      <c r="KW247" s="97"/>
      <c r="KX247" s="97"/>
      <c r="KY247" s="97"/>
      <c r="KZ247" s="97"/>
      <c r="LA247" s="97"/>
      <c r="LB247" s="97"/>
      <c r="LC247" s="97"/>
      <c r="LD247" s="97"/>
      <c r="LE247" s="97"/>
      <c r="LF247" s="97"/>
      <c r="LG247" s="97"/>
      <c r="LH247" s="97"/>
      <c r="LI247" s="97"/>
      <c r="LJ247" s="97"/>
      <c r="LK247" s="97"/>
      <c r="LL247" s="97"/>
      <c r="LM247" s="97"/>
      <c r="LN247" s="97"/>
      <c r="LO247" s="97"/>
      <c r="LP247" s="97"/>
      <c r="LQ247" s="97"/>
      <c r="LR247" s="97"/>
      <c r="LS247" s="97"/>
      <c r="LT247" s="97"/>
      <c r="LU247" s="97"/>
      <c r="LV247" s="97"/>
      <c r="LW247" s="97"/>
      <c r="LX247" s="97"/>
      <c r="LY247" s="97"/>
      <c r="LZ247" s="97"/>
      <c r="MA247" s="97"/>
      <c r="MB247" s="97"/>
      <c r="MC247" s="97"/>
      <c r="MD247" s="97"/>
      <c r="ME247" s="97"/>
      <c r="MF247" s="97"/>
      <c r="MG247" s="97"/>
      <c r="MH247" s="97"/>
      <c r="MI247" s="97"/>
      <c r="MJ247" s="97"/>
      <c r="MK247" s="97"/>
      <c r="ML247" s="97"/>
      <c r="MM247" s="97"/>
      <c r="MN247" s="97"/>
      <c r="MO247" s="97"/>
      <c r="MP247" s="97"/>
      <c r="MQ247" s="97"/>
      <c r="MR247" s="97"/>
      <c r="MS247" s="97"/>
      <c r="MT247" s="97"/>
      <c r="MU247" s="97"/>
      <c r="MV247" s="97"/>
      <c r="MW247" s="97"/>
      <c r="MX247" s="97"/>
      <c r="MY247" s="97"/>
      <c r="MZ247" s="97"/>
      <c r="NA247" s="97"/>
      <c r="NB247" s="97"/>
      <c r="NC247" s="97"/>
      <c r="ND247" s="97"/>
      <c r="NE247" s="97"/>
      <c r="NF247" s="97"/>
      <c r="NG247" s="97"/>
      <c r="NH247" s="97"/>
      <c r="NI247" s="97"/>
      <c r="NJ247" s="97"/>
      <c r="NK247" s="97"/>
      <c r="NL247" s="97"/>
      <c r="NM247" s="97"/>
      <c r="NN247" s="97"/>
      <c r="NO247" s="97"/>
      <c r="NP247" s="97"/>
      <c r="NQ247" s="97"/>
      <c r="NR247" s="97"/>
      <c r="NS247" s="97"/>
      <c r="NT247" s="97"/>
      <c r="NU247" s="97"/>
      <c r="NV247" s="97"/>
      <c r="NW247" s="97"/>
      <c r="NX247" s="97"/>
      <c r="NY247" s="97"/>
      <c r="NZ247" s="97"/>
      <c r="OA247" s="97"/>
      <c r="OB247" s="97"/>
      <c r="OC247" s="97"/>
      <c r="OD247" s="97"/>
      <c r="OE247" s="97"/>
      <c r="OF247" s="97"/>
      <c r="OG247" s="97"/>
      <c r="OH247" s="97"/>
      <c r="OI247" s="97"/>
      <c r="OJ247" s="97"/>
      <c r="OK247" s="97"/>
      <c r="OL247" s="97"/>
      <c r="OM247" s="97"/>
      <c r="ON247" s="97"/>
      <c r="OO247" s="97"/>
      <c r="OP247" s="97"/>
      <c r="OQ247" s="97"/>
      <c r="OR247" s="97"/>
      <c r="OS247" s="97"/>
      <c r="OT247" s="97"/>
      <c r="OU247" s="97"/>
      <c r="OV247" s="97"/>
      <c r="OW247" s="97"/>
      <c r="OX247" s="97"/>
      <c r="OY247" s="97"/>
      <c r="OZ247" s="97"/>
      <c r="PA247" s="97"/>
      <c r="PB247" s="97"/>
      <c r="PC247" s="97"/>
      <c r="PD247" s="97"/>
      <c r="PE247" s="97"/>
      <c r="PF247" s="97"/>
      <c r="PG247" s="97"/>
      <c r="PH247" s="97"/>
      <c r="PI247" s="97"/>
      <c r="PJ247" s="97"/>
      <c r="PK247" s="97"/>
      <c r="PL247" s="97"/>
      <c r="PM247" s="97"/>
      <c r="PN247" s="97"/>
      <c r="PO247" s="97"/>
      <c r="PP247" s="97"/>
      <c r="PQ247" s="97"/>
      <c r="PR247" s="97"/>
      <c r="PS247" s="97"/>
      <c r="PT247" s="97"/>
      <c r="PU247" s="97"/>
      <c r="PV247" s="97"/>
      <c r="PW247" s="97"/>
      <c r="PX247" s="97"/>
      <c r="PY247" s="97"/>
      <c r="PZ247" s="97"/>
      <c r="QA247" s="97"/>
      <c r="QB247" s="97"/>
      <c r="QC247" s="97"/>
      <c r="QD247" s="97"/>
      <c r="QE247" s="97"/>
      <c r="QF247" s="97"/>
      <c r="QG247" s="97"/>
      <c r="QH247" s="97"/>
      <c r="QI247" s="97"/>
      <c r="QJ247" s="97"/>
      <c r="QK247" s="97"/>
      <c r="QL247" s="97"/>
      <c r="QM247" s="97"/>
      <c r="QN247" s="97"/>
      <c r="QO247" s="97"/>
      <c r="QP247" s="97"/>
      <c r="QQ247" s="97"/>
      <c r="QR247" s="97"/>
      <c r="QS247" s="97"/>
      <c r="QT247" s="97"/>
      <c r="QU247" s="97"/>
      <c r="QV247" s="97"/>
      <c r="QW247" s="97"/>
      <c r="QX247" s="97"/>
      <c r="QY247" s="97"/>
      <c r="QZ247" s="97"/>
      <c r="RA247" s="97"/>
      <c r="RB247" s="97"/>
      <c r="RC247" s="97"/>
      <c r="RD247" s="97"/>
      <c r="RE247" s="97"/>
      <c r="RF247" s="97"/>
      <c r="RG247" s="97"/>
      <c r="RH247" s="97"/>
      <c r="RI247" s="97"/>
      <c r="RJ247" s="97"/>
      <c r="RK247" s="97"/>
      <c r="RL247" s="97"/>
      <c r="RM247" s="97"/>
      <c r="RN247" s="97"/>
      <c r="RO247" s="97"/>
      <c r="RP247" s="97"/>
      <c r="RQ247" s="97"/>
      <c r="RR247" s="97"/>
      <c r="RS247" s="97"/>
      <c r="RT247" s="97"/>
      <c r="RU247" s="97"/>
      <c r="RV247" s="97"/>
      <c r="RW247" s="97"/>
      <c r="RX247" s="97"/>
      <c r="RY247" s="97"/>
      <c r="RZ247" s="97"/>
      <c r="SA247" s="97"/>
      <c r="SB247" s="97"/>
      <c r="SC247" s="97"/>
      <c r="SD247" s="97"/>
      <c r="SE247" s="97"/>
      <c r="SF247" s="97"/>
      <c r="SG247" s="97"/>
      <c r="SH247" s="97"/>
      <c r="SI247" s="97"/>
      <c r="SJ247" s="97"/>
      <c r="SK247" s="97"/>
      <c r="SL247" s="97"/>
      <c r="SM247" s="97"/>
      <c r="SN247" s="97"/>
      <c r="SO247" s="97"/>
      <c r="SP247" s="97"/>
      <c r="SQ247" s="97"/>
      <c r="SR247" s="97"/>
      <c r="SS247" s="97"/>
      <c r="ST247" s="97"/>
      <c r="SU247" s="97"/>
      <c r="SV247" s="97"/>
      <c r="SW247" s="97"/>
      <c r="SX247" s="97"/>
      <c r="SY247" s="97"/>
      <c r="SZ247" s="97"/>
      <c r="TA247" s="97"/>
      <c r="TB247" s="97"/>
    </row>
    <row r="248" spans="1:522" s="1" customFormat="1" ht="18" customHeight="1" x14ac:dyDescent="0.2">
      <c r="A248" s="12"/>
      <c r="B248" s="11" t="s">
        <v>453</v>
      </c>
      <c r="C248" s="1">
        <v>12637</v>
      </c>
      <c r="E248" s="4" t="s">
        <v>452</v>
      </c>
      <c r="F248" s="1">
        <v>8582</v>
      </c>
      <c r="G248" s="9" t="s">
        <v>98</v>
      </c>
      <c r="H248" s="4" t="s">
        <v>454</v>
      </c>
      <c r="I248" s="1">
        <f>SUM(K248:TB248)</f>
        <v>0</v>
      </c>
      <c r="J248" s="12">
        <f>Tabuľka3[[#This Row],[Stĺpec9]]</f>
        <v>0</v>
      </c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  <c r="DA248" s="97"/>
      <c r="DB248" s="97"/>
      <c r="DC248" s="97"/>
      <c r="DD248" s="97"/>
      <c r="DE248" s="97"/>
      <c r="DF248" s="97"/>
      <c r="DG248" s="97"/>
      <c r="DH248" s="97"/>
      <c r="DI248" s="97"/>
      <c r="DJ248" s="97"/>
      <c r="DK248" s="97"/>
      <c r="DL248" s="97"/>
      <c r="DM248" s="97"/>
      <c r="DN248" s="97"/>
      <c r="DO248" s="97"/>
      <c r="DP248" s="97"/>
      <c r="DQ248" s="97"/>
      <c r="DR248" s="97"/>
      <c r="DS248" s="97"/>
      <c r="DT248" s="97"/>
      <c r="DU248" s="97"/>
      <c r="DV248" s="97"/>
      <c r="DW248" s="97"/>
      <c r="DX248" s="97"/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97"/>
      <c r="EK248" s="97"/>
      <c r="EL248" s="97"/>
      <c r="EM248" s="97"/>
      <c r="EN248" s="97"/>
      <c r="EO248" s="97"/>
      <c r="EP248" s="97"/>
      <c r="EQ248" s="97"/>
      <c r="ER248" s="97"/>
      <c r="ES248" s="97"/>
      <c r="ET248" s="97"/>
      <c r="EU248" s="97"/>
      <c r="EV248" s="97"/>
      <c r="EW248" s="97"/>
      <c r="EX248" s="97"/>
      <c r="EY248" s="97"/>
      <c r="EZ248" s="97"/>
      <c r="FA248" s="97"/>
      <c r="FB248" s="97"/>
      <c r="FC248" s="97"/>
      <c r="FD248" s="97"/>
      <c r="FE248" s="97"/>
      <c r="FF248" s="97"/>
      <c r="FG248" s="97"/>
      <c r="FH248" s="97"/>
      <c r="FI248" s="97"/>
      <c r="FJ248" s="97"/>
      <c r="FK248" s="97"/>
      <c r="FL248" s="97"/>
      <c r="FM248" s="97"/>
      <c r="FN248" s="97"/>
      <c r="FO248" s="97"/>
      <c r="FP248" s="97"/>
      <c r="FQ248" s="97"/>
      <c r="FR248" s="97"/>
      <c r="FS248" s="97"/>
      <c r="FT248" s="97"/>
      <c r="FU248" s="97"/>
      <c r="FV248" s="97"/>
      <c r="FW248" s="97"/>
      <c r="FX248" s="97"/>
      <c r="FY248" s="97"/>
      <c r="FZ248" s="97"/>
      <c r="GA248" s="97"/>
      <c r="GB248" s="97"/>
      <c r="GC248" s="97"/>
      <c r="GD248" s="97"/>
      <c r="GE248" s="97"/>
      <c r="GF248" s="97"/>
      <c r="GG248" s="97"/>
      <c r="GH248" s="97"/>
      <c r="GI248" s="97"/>
      <c r="GJ248" s="97"/>
      <c r="GK248" s="97"/>
      <c r="GL248" s="97"/>
      <c r="GM248" s="97"/>
      <c r="GN248" s="97"/>
      <c r="GO248" s="97"/>
      <c r="GP248" s="97"/>
      <c r="GQ248" s="97"/>
      <c r="GR248" s="97"/>
      <c r="GS248" s="97"/>
      <c r="GT248" s="97"/>
      <c r="GU248" s="97"/>
      <c r="GV248" s="97"/>
      <c r="GW248" s="97"/>
      <c r="GX248" s="97"/>
      <c r="GY248" s="97"/>
      <c r="GZ248" s="97"/>
      <c r="HA248" s="97"/>
      <c r="HB248" s="97"/>
      <c r="HC248" s="97"/>
      <c r="HD248" s="97"/>
      <c r="HE248" s="97"/>
      <c r="HF248" s="97"/>
      <c r="HG248" s="97"/>
      <c r="HH248" s="97"/>
      <c r="HI248" s="97"/>
      <c r="HJ248" s="97"/>
      <c r="HK248" s="97"/>
      <c r="HL248" s="97"/>
      <c r="HM248" s="97"/>
      <c r="HN248" s="97"/>
      <c r="HO248" s="97"/>
      <c r="HP248" s="97"/>
      <c r="HQ248" s="97"/>
      <c r="HR248" s="97"/>
      <c r="HS248" s="97"/>
      <c r="HT248" s="97"/>
      <c r="HU248" s="97"/>
      <c r="HV248" s="97"/>
      <c r="HW248" s="97"/>
      <c r="HX248" s="97"/>
      <c r="HY248" s="97"/>
      <c r="HZ248" s="97"/>
      <c r="IA248" s="97"/>
      <c r="IB248" s="97"/>
      <c r="IC248" s="97"/>
      <c r="ID248" s="97"/>
      <c r="IE248" s="97"/>
      <c r="IF248" s="97"/>
      <c r="IG248" s="97"/>
      <c r="IH248" s="97"/>
      <c r="II248" s="97"/>
      <c r="IJ248" s="97"/>
      <c r="IK248" s="97"/>
      <c r="IL248" s="97"/>
      <c r="IM248" s="97"/>
      <c r="IN248" s="97"/>
      <c r="IO248" s="97"/>
      <c r="IP248" s="97"/>
      <c r="IQ248" s="97"/>
      <c r="IR248" s="97"/>
      <c r="IS248" s="97"/>
      <c r="IT248" s="97"/>
      <c r="IU248" s="97"/>
      <c r="IV248" s="97"/>
      <c r="IW248" s="97"/>
      <c r="IX248" s="97"/>
      <c r="IY248" s="97"/>
      <c r="IZ248" s="97"/>
      <c r="JA248" s="97"/>
      <c r="JB248" s="97"/>
      <c r="JC248" s="97"/>
      <c r="JD248" s="97"/>
      <c r="JE248" s="97"/>
      <c r="JF248" s="97"/>
      <c r="JG248" s="97"/>
      <c r="JH248" s="97"/>
      <c r="JI248" s="97"/>
      <c r="JJ248" s="97"/>
      <c r="JK248" s="97"/>
      <c r="JL248" s="97"/>
      <c r="JM248" s="97"/>
      <c r="JN248" s="97"/>
      <c r="JO248" s="97"/>
      <c r="JP248" s="97"/>
      <c r="JQ248" s="97"/>
      <c r="JR248" s="97"/>
      <c r="JS248" s="97"/>
      <c r="JT248" s="97"/>
      <c r="JU248" s="97"/>
      <c r="JV248" s="97"/>
      <c r="JW248" s="97"/>
      <c r="JX248" s="97"/>
      <c r="JY248" s="97"/>
      <c r="JZ248" s="97"/>
      <c r="KA248" s="97"/>
      <c r="KB248" s="97"/>
      <c r="KC248" s="97"/>
      <c r="KD248" s="97"/>
      <c r="KE248" s="97"/>
      <c r="KF248" s="97"/>
      <c r="KG248" s="97"/>
      <c r="KH248" s="97"/>
      <c r="KI248" s="97"/>
      <c r="KJ248" s="97"/>
      <c r="KK248" s="97"/>
      <c r="KL248" s="97"/>
      <c r="KM248" s="97"/>
      <c r="KN248" s="97"/>
      <c r="KO248" s="97"/>
      <c r="KP248" s="97"/>
      <c r="KQ248" s="97"/>
      <c r="KR248" s="97"/>
      <c r="KS248" s="97"/>
      <c r="KT248" s="97"/>
      <c r="KU248" s="97"/>
      <c r="KV248" s="97"/>
      <c r="KW248" s="97"/>
      <c r="KX248" s="97"/>
      <c r="KY248" s="97"/>
      <c r="KZ248" s="97"/>
      <c r="LA248" s="97"/>
      <c r="LB248" s="97"/>
      <c r="LC248" s="97"/>
      <c r="LD248" s="97"/>
      <c r="LE248" s="97"/>
      <c r="LF248" s="97"/>
      <c r="LG248" s="97"/>
      <c r="LH248" s="97"/>
      <c r="LI248" s="97"/>
      <c r="LJ248" s="97"/>
      <c r="LK248" s="97"/>
      <c r="LL248" s="97"/>
      <c r="LM248" s="97"/>
      <c r="LN248" s="97"/>
      <c r="LO248" s="97"/>
      <c r="LP248" s="97"/>
      <c r="LQ248" s="97"/>
      <c r="LR248" s="97"/>
      <c r="LS248" s="97"/>
      <c r="LT248" s="97"/>
      <c r="LU248" s="97"/>
      <c r="LV248" s="97"/>
      <c r="LW248" s="97"/>
      <c r="LX248" s="97"/>
      <c r="LY248" s="97"/>
      <c r="LZ248" s="97"/>
      <c r="MA248" s="97"/>
      <c r="MB248" s="97"/>
      <c r="MC248" s="97"/>
      <c r="MD248" s="97"/>
      <c r="ME248" s="97"/>
      <c r="MF248" s="97"/>
      <c r="MG248" s="97"/>
      <c r="MH248" s="97"/>
      <c r="MI248" s="97"/>
      <c r="MJ248" s="97"/>
      <c r="MK248" s="97"/>
      <c r="ML248" s="97"/>
      <c r="MM248" s="97"/>
      <c r="MN248" s="97"/>
      <c r="MO248" s="97"/>
      <c r="MP248" s="97"/>
      <c r="MQ248" s="97"/>
      <c r="MR248" s="97"/>
      <c r="MS248" s="97"/>
      <c r="MT248" s="97"/>
      <c r="MU248" s="97"/>
      <c r="MV248" s="97"/>
      <c r="MW248" s="97"/>
      <c r="MX248" s="97"/>
      <c r="MY248" s="97"/>
      <c r="MZ248" s="97"/>
      <c r="NA248" s="97"/>
      <c r="NB248" s="97"/>
      <c r="NC248" s="97"/>
      <c r="ND248" s="97"/>
      <c r="NE248" s="97"/>
      <c r="NF248" s="97"/>
      <c r="NG248" s="97"/>
      <c r="NH248" s="97"/>
      <c r="NI248" s="97"/>
      <c r="NJ248" s="97"/>
      <c r="NK248" s="97"/>
      <c r="NL248" s="97"/>
      <c r="NM248" s="97"/>
      <c r="NN248" s="97"/>
      <c r="NO248" s="97"/>
      <c r="NP248" s="97"/>
      <c r="NQ248" s="97"/>
      <c r="NR248" s="97"/>
      <c r="NS248" s="97"/>
      <c r="NT248" s="97"/>
      <c r="NU248" s="97"/>
      <c r="NV248" s="97"/>
      <c r="NW248" s="97"/>
      <c r="NX248" s="97"/>
      <c r="NY248" s="97"/>
      <c r="NZ248" s="97"/>
      <c r="OA248" s="97"/>
      <c r="OB248" s="97"/>
      <c r="OC248" s="97"/>
      <c r="OD248" s="97"/>
      <c r="OE248" s="97"/>
      <c r="OF248" s="97"/>
      <c r="OG248" s="97"/>
      <c r="OH248" s="97"/>
      <c r="OI248" s="97"/>
      <c r="OJ248" s="97"/>
      <c r="OK248" s="97"/>
      <c r="OL248" s="97"/>
      <c r="OM248" s="97"/>
      <c r="ON248" s="97"/>
      <c r="OO248" s="97"/>
      <c r="OP248" s="97"/>
      <c r="OQ248" s="97"/>
      <c r="OR248" s="97"/>
      <c r="OS248" s="97"/>
      <c r="OT248" s="97"/>
      <c r="OU248" s="97"/>
      <c r="OV248" s="97"/>
      <c r="OW248" s="97"/>
      <c r="OX248" s="97"/>
      <c r="OY248" s="97"/>
      <c r="OZ248" s="97"/>
      <c r="PA248" s="97"/>
      <c r="PB248" s="97"/>
      <c r="PC248" s="97"/>
      <c r="PD248" s="97"/>
      <c r="PE248" s="97"/>
      <c r="PF248" s="97"/>
      <c r="PG248" s="97"/>
      <c r="PH248" s="97"/>
      <c r="PI248" s="97"/>
      <c r="PJ248" s="97"/>
      <c r="PK248" s="97"/>
      <c r="PL248" s="97"/>
      <c r="PM248" s="97"/>
      <c r="PN248" s="97"/>
      <c r="PO248" s="97"/>
      <c r="PP248" s="97"/>
      <c r="PQ248" s="97"/>
      <c r="PR248" s="97"/>
      <c r="PS248" s="97"/>
      <c r="PT248" s="97"/>
      <c r="PU248" s="97"/>
      <c r="PV248" s="97"/>
      <c r="PW248" s="97"/>
      <c r="PX248" s="97"/>
      <c r="PY248" s="97"/>
      <c r="PZ248" s="97"/>
      <c r="QA248" s="97"/>
      <c r="QB248" s="97"/>
      <c r="QC248" s="97"/>
      <c r="QD248" s="97"/>
      <c r="QE248" s="97"/>
      <c r="QF248" s="97"/>
      <c r="QG248" s="97"/>
      <c r="QH248" s="97"/>
      <c r="QI248" s="97"/>
      <c r="QJ248" s="97"/>
      <c r="QK248" s="97"/>
      <c r="QL248" s="97"/>
      <c r="QM248" s="97"/>
      <c r="QN248" s="97"/>
      <c r="QO248" s="97"/>
      <c r="QP248" s="97"/>
      <c r="QQ248" s="97"/>
      <c r="QR248" s="97"/>
      <c r="QS248" s="97"/>
      <c r="QT248" s="97"/>
      <c r="QU248" s="97"/>
      <c r="QV248" s="97"/>
      <c r="QW248" s="97"/>
      <c r="QX248" s="97"/>
      <c r="QY248" s="97"/>
      <c r="QZ248" s="97"/>
      <c r="RA248" s="97"/>
      <c r="RB248" s="97"/>
      <c r="RC248" s="97"/>
      <c r="RD248" s="97"/>
      <c r="RE248" s="97"/>
      <c r="RF248" s="97"/>
      <c r="RG248" s="97"/>
      <c r="RH248" s="97"/>
      <c r="RI248" s="97"/>
      <c r="RJ248" s="97"/>
      <c r="RK248" s="97"/>
      <c r="RL248" s="97"/>
      <c r="RM248" s="97"/>
      <c r="RN248" s="97"/>
      <c r="RO248" s="97"/>
      <c r="RP248" s="97"/>
      <c r="RQ248" s="97"/>
      <c r="RR248" s="97"/>
      <c r="RS248" s="97"/>
      <c r="RT248" s="97"/>
      <c r="RU248" s="97"/>
      <c r="RV248" s="97"/>
      <c r="RW248" s="97"/>
      <c r="RX248" s="97"/>
      <c r="RY248" s="97"/>
      <c r="RZ248" s="97"/>
      <c r="SA248" s="97"/>
      <c r="SB248" s="97"/>
      <c r="SC248" s="97"/>
      <c r="SD248" s="97"/>
      <c r="SE248" s="97"/>
      <c r="SF248" s="97"/>
      <c r="SG248" s="97"/>
      <c r="SH248" s="97"/>
      <c r="SI248" s="97"/>
      <c r="SJ248" s="97"/>
      <c r="SK248" s="97"/>
      <c r="SL248" s="97"/>
      <c r="SM248" s="97"/>
      <c r="SN248" s="97"/>
      <c r="SO248" s="97"/>
      <c r="SP248" s="97"/>
      <c r="SQ248" s="97"/>
      <c r="SR248" s="97"/>
      <c r="SS248" s="97"/>
      <c r="ST248" s="97"/>
      <c r="SU248" s="97"/>
      <c r="SV248" s="97"/>
      <c r="SW248" s="97"/>
      <c r="SX248" s="97"/>
      <c r="SY248" s="97"/>
      <c r="SZ248" s="97"/>
      <c r="TA248" s="97"/>
      <c r="TB248" s="97"/>
    </row>
    <row r="249" spans="1:522" s="1" customFormat="1" ht="18" customHeight="1" x14ac:dyDescent="0.2">
      <c r="A249" s="12"/>
      <c r="B249" s="11" t="s">
        <v>430</v>
      </c>
      <c r="E249" s="4" t="s">
        <v>429</v>
      </c>
      <c r="G249" s="9" t="s">
        <v>96</v>
      </c>
      <c r="H249" s="4" t="s">
        <v>424</v>
      </c>
      <c r="I249" s="1">
        <f>SUM(K249:TB249)</f>
        <v>0</v>
      </c>
      <c r="J249" s="12">
        <f>Tabuľka3[[#This Row],[Stĺpec9]]</f>
        <v>0</v>
      </c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  <c r="DA249" s="97"/>
      <c r="DB249" s="97"/>
      <c r="DC249" s="97"/>
      <c r="DD249" s="97"/>
      <c r="DE249" s="97"/>
      <c r="DF249" s="97"/>
      <c r="DG249" s="97"/>
      <c r="DH249" s="97"/>
      <c r="DI249" s="97"/>
      <c r="DJ249" s="97"/>
      <c r="DK249" s="97"/>
      <c r="DL249" s="97"/>
      <c r="DM249" s="97"/>
      <c r="DN249" s="97"/>
      <c r="DO249" s="97"/>
      <c r="DP249" s="97"/>
      <c r="DQ249" s="97"/>
      <c r="DR249" s="97"/>
      <c r="DS249" s="97"/>
      <c r="DT249" s="97"/>
      <c r="DU249" s="97"/>
      <c r="DV249" s="97"/>
      <c r="DW249" s="97"/>
      <c r="DX249" s="97"/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97"/>
      <c r="EK249" s="97"/>
      <c r="EL249" s="97"/>
      <c r="EM249" s="97"/>
      <c r="EN249" s="97"/>
      <c r="EO249" s="97"/>
      <c r="EP249" s="97"/>
      <c r="EQ249" s="97"/>
      <c r="ER249" s="97"/>
      <c r="ES249" s="97"/>
      <c r="ET249" s="97"/>
      <c r="EU249" s="97"/>
      <c r="EV249" s="97"/>
      <c r="EW249" s="97"/>
      <c r="EX249" s="97"/>
      <c r="EY249" s="97"/>
      <c r="EZ249" s="97"/>
      <c r="FA249" s="97"/>
      <c r="FB249" s="97"/>
      <c r="FC249" s="97"/>
      <c r="FD249" s="97"/>
      <c r="FE249" s="97"/>
      <c r="FF249" s="97"/>
      <c r="FG249" s="97"/>
      <c r="FH249" s="97"/>
      <c r="FI249" s="97"/>
      <c r="FJ249" s="97"/>
      <c r="FK249" s="97"/>
      <c r="FL249" s="97"/>
      <c r="FM249" s="97"/>
      <c r="FN249" s="97"/>
      <c r="FO249" s="97"/>
      <c r="FP249" s="97"/>
      <c r="FQ249" s="97"/>
      <c r="FR249" s="97"/>
      <c r="FS249" s="97"/>
      <c r="FT249" s="97"/>
      <c r="FU249" s="97"/>
      <c r="FV249" s="97"/>
      <c r="FW249" s="97"/>
      <c r="FX249" s="97"/>
      <c r="FY249" s="97"/>
      <c r="FZ249" s="97"/>
      <c r="GA249" s="97"/>
      <c r="GB249" s="97"/>
      <c r="GC249" s="97"/>
      <c r="GD249" s="97"/>
      <c r="GE249" s="97"/>
      <c r="GF249" s="97"/>
      <c r="GG249" s="97"/>
      <c r="GH249" s="97"/>
      <c r="GI249" s="97"/>
      <c r="GJ249" s="97"/>
      <c r="GK249" s="97"/>
      <c r="GL249" s="97"/>
      <c r="GM249" s="97"/>
      <c r="GN249" s="97"/>
      <c r="GO249" s="97"/>
      <c r="GP249" s="97"/>
      <c r="GQ249" s="97"/>
      <c r="GR249" s="97"/>
      <c r="GS249" s="97"/>
      <c r="GT249" s="97"/>
      <c r="GU249" s="97"/>
      <c r="GV249" s="97"/>
      <c r="GW249" s="97"/>
      <c r="GX249" s="97"/>
      <c r="GY249" s="97"/>
      <c r="GZ249" s="97"/>
      <c r="HA249" s="97"/>
      <c r="HB249" s="97"/>
      <c r="HC249" s="97"/>
      <c r="HD249" s="97"/>
      <c r="HE249" s="97"/>
      <c r="HF249" s="97"/>
      <c r="HG249" s="97"/>
      <c r="HH249" s="97"/>
      <c r="HI249" s="97"/>
      <c r="HJ249" s="97"/>
      <c r="HK249" s="97"/>
      <c r="HL249" s="97"/>
      <c r="HM249" s="97"/>
      <c r="HN249" s="97"/>
      <c r="HO249" s="97"/>
      <c r="HP249" s="97"/>
      <c r="HQ249" s="97"/>
      <c r="HR249" s="97"/>
      <c r="HS249" s="97"/>
      <c r="HT249" s="97"/>
      <c r="HU249" s="97"/>
      <c r="HV249" s="97"/>
      <c r="HW249" s="97"/>
      <c r="HX249" s="97"/>
      <c r="HY249" s="97"/>
      <c r="HZ249" s="97"/>
      <c r="IA249" s="97"/>
      <c r="IB249" s="97"/>
      <c r="IC249" s="97"/>
      <c r="ID249" s="97"/>
      <c r="IE249" s="97"/>
      <c r="IF249" s="97"/>
      <c r="IG249" s="97"/>
      <c r="IH249" s="97"/>
      <c r="II249" s="97"/>
      <c r="IJ249" s="97"/>
      <c r="IK249" s="97"/>
      <c r="IL249" s="97"/>
      <c r="IM249" s="97"/>
      <c r="IN249" s="97"/>
      <c r="IO249" s="97"/>
      <c r="IP249" s="97"/>
      <c r="IQ249" s="97"/>
      <c r="IR249" s="97"/>
      <c r="IS249" s="97"/>
      <c r="IT249" s="97"/>
      <c r="IU249" s="97"/>
      <c r="IV249" s="97"/>
      <c r="IW249" s="97"/>
      <c r="IX249" s="97"/>
      <c r="IY249" s="97"/>
      <c r="IZ249" s="97"/>
      <c r="JA249" s="97"/>
      <c r="JB249" s="97"/>
      <c r="JC249" s="97"/>
      <c r="JD249" s="97"/>
      <c r="JE249" s="97"/>
      <c r="JF249" s="97"/>
      <c r="JG249" s="97"/>
      <c r="JH249" s="97"/>
      <c r="JI249" s="97"/>
      <c r="JJ249" s="97"/>
      <c r="JK249" s="97"/>
      <c r="JL249" s="97"/>
      <c r="JM249" s="97"/>
      <c r="JN249" s="97"/>
      <c r="JO249" s="97"/>
      <c r="JP249" s="97"/>
      <c r="JQ249" s="97"/>
      <c r="JR249" s="97"/>
      <c r="JS249" s="97"/>
      <c r="JT249" s="97"/>
      <c r="JU249" s="97"/>
      <c r="JV249" s="97"/>
      <c r="JW249" s="97"/>
      <c r="JX249" s="97"/>
      <c r="JY249" s="97"/>
      <c r="JZ249" s="97"/>
      <c r="KA249" s="97"/>
      <c r="KB249" s="97"/>
      <c r="KC249" s="97"/>
      <c r="KD249" s="97"/>
      <c r="KE249" s="97"/>
      <c r="KF249" s="97"/>
      <c r="KG249" s="97"/>
      <c r="KH249" s="97"/>
      <c r="KI249" s="97"/>
      <c r="KJ249" s="97"/>
      <c r="KK249" s="97"/>
      <c r="KL249" s="97"/>
      <c r="KM249" s="97"/>
      <c r="KN249" s="97"/>
      <c r="KO249" s="97"/>
      <c r="KP249" s="97"/>
      <c r="KQ249" s="97"/>
      <c r="KR249" s="97"/>
      <c r="KS249" s="97"/>
      <c r="KT249" s="97"/>
      <c r="KU249" s="97"/>
      <c r="KV249" s="97"/>
      <c r="KW249" s="97"/>
      <c r="KX249" s="97"/>
      <c r="KY249" s="97"/>
      <c r="KZ249" s="97"/>
      <c r="LA249" s="97"/>
      <c r="LB249" s="97"/>
      <c r="LC249" s="97"/>
      <c r="LD249" s="97"/>
      <c r="LE249" s="97"/>
      <c r="LF249" s="97"/>
      <c r="LG249" s="97"/>
      <c r="LH249" s="97"/>
      <c r="LI249" s="97"/>
      <c r="LJ249" s="97"/>
      <c r="LK249" s="97"/>
      <c r="LL249" s="97"/>
      <c r="LM249" s="97"/>
      <c r="LN249" s="97"/>
      <c r="LO249" s="97"/>
      <c r="LP249" s="97"/>
      <c r="LQ249" s="97"/>
      <c r="LR249" s="97"/>
      <c r="LS249" s="97"/>
      <c r="LT249" s="97"/>
      <c r="LU249" s="97"/>
      <c r="LV249" s="97"/>
      <c r="LW249" s="97"/>
      <c r="LX249" s="97"/>
      <c r="LY249" s="97"/>
      <c r="LZ249" s="97"/>
      <c r="MA249" s="97"/>
      <c r="MB249" s="97"/>
      <c r="MC249" s="97"/>
      <c r="MD249" s="97"/>
      <c r="ME249" s="97"/>
      <c r="MF249" s="97"/>
      <c r="MG249" s="97"/>
      <c r="MH249" s="97"/>
      <c r="MI249" s="97"/>
      <c r="MJ249" s="97"/>
      <c r="MK249" s="97"/>
      <c r="ML249" s="97"/>
      <c r="MM249" s="97"/>
      <c r="MN249" s="97"/>
      <c r="MO249" s="97"/>
      <c r="MP249" s="97"/>
      <c r="MQ249" s="97"/>
      <c r="MR249" s="97"/>
      <c r="MS249" s="97"/>
      <c r="MT249" s="97"/>
      <c r="MU249" s="97"/>
      <c r="MV249" s="97"/>
      <c r="MW249" s="97"/>
      <c r="MX249" s="97"/>
      <c r="MY249" s="97"/>
      <c r="MZ249" s="97"/>
      <c r="NA249" s="97"/>
      <c r="NB249" s="97"/>
      <c r="NC249" s="97"/>
      <c r="ND249" s="97"/>
      <c r="NE249" s="97"/>
      <c r="NF249" s="97"/>
      <c r="NG249" s="97"/>
      <c r="NH249" s="97"/>
      <c r="NI249" s="97"/>
      <c r="NJ249" s="97"/>
      <c r="NK249" s="97"/>
      <c r="NL249" s="97"/>
      <c r="NM249" s="97"/>
      <c r="NN249" s="97"/>
      <c r="NO249" s="97"/>
      <c r="NP249" s="97"/>
      <c r="NQ249" s="97"/>
      <c r="NR249" s="97"/>
      <c r="NS249" s="97"/>
      <c r="NT249" s="97"/>
      <c r="NU249" s="97"/>
      <c r="NV249" s="97"/>
      <c r="NW249" s="97"/>
      <c r="NX249" s="97"/>
      <c r="NY249" s="97"/>
      <c r="NZ249" s="97"/>
      <c r="OA249" s="97"/>
      <c r="OB249" s="97"/>
      <c r="OC249" s="97"/>
      <c r="OD249" s="97"/>
      <c r="OE249" s="97"/>
      <c r="OF249" s="97"/>
      <c r="OG249" s="97"/>
      <c r="OH249" s="97"/>
      <c r="OI249" s="97"/>
      <c r="OJ249" s="97"/>
      <c r="OK249" s="97"/>
      <c r="OL249" s="97"/>
      <c r="OM249" s="97"/>
      <c r="ON249" s="97"/>
      <c r="OO249" s="97"/>
      <c r="OP249" s="97"/>
      <c r="OQ249" s="97"/>
      <c r="OR249" s="97"/>
      <c r="OS249" s="97"/>
      <c r="OT249" s="97"/>
      <c r="OU249" s="97"/>
      <c r="OV249" s="97"/>
      <c r="OW249" s="97"/>
      <c r="OX249" s="97"/>
      <c r="OY249" s="97"/>
      <c r="OZ249" s="97"/>
      <c r="PA249" s="97"/>
      <c r="PB249" s="97"/>
      <c r="PC249" s="97"/>
      <c r="PD249" s="97"/>
      <c r="PE249" s="97"/>
      <c r="PF249" s="97"/>
      <c r="PG249" s="97"/>
      <c r="PH249" s="97"/>
      <c r="PI249" s="97"/>
      <c r="PJ249" s="97"/>
      <c r="PK249" s="97"/>
      <c r="PL249" s="97"/>
      <c r="PM249" s="97"/>
      <c r="PN249" s="97"/>
      <c r="PO249" s="97"/>
      <c r="PP249" s="97"/>
      <c r="PQ249" s="97"/>
      <c r="PR249" s="97"/>
      <c r="PS249" s="97"/>
      <c r="PT249" s="97"/>
      <c r="PU249" s="97"/>
      <c r="PV249" s="97"/>
      <c r="PW249" s="97"/>
      <c r="PX249" s="97"/>
      <c r="PY249" s="97"/>
      <c r="PZ249" s="97"/>
      <c r="QA249" s="97"/>
      <c r="QB249" s="97"/>
      <c r="QC249" s="97"/>
      <c r="QD249" s="97"/>
      <c r="QE249" s="97"/>
      <c r="QF249" s="97"/>
      <c r="QG249" s="97"/>
      <c r="QH249" s="97"/>
      <c r="QI249" s="97"/>
      <c r="QJ249" s="97"/>
      <c r="QK249" s="97"/>
      <c r="QL249" s="97"/>
      <c r="QM249" s="97"/>
      <c r="QN249" s="97"/>
      <c r="QO249" s="97"/>
      <c r="QP249" s="97"/>
      <c r="QQ249" s="97"/>
      <c r="QR249" s="97"/>
      <c r="QS249" s="97"/>
      <c r="QT249" s="97"/>
      <c r="QU249" s="97"/>
      <c r="QV249" s="97"/>
      <c r="QW249" s="97"/>
      <c r="QX249" s="97"/>
      <c r="QY249" s="97"/>
      <c r="QZ249" s="97"/>
      <c r="RA249" s="97"/>
      <c r="RB249" s="97"/>
      <c r="RC249" s="97"/>
      <c r="RD249" s="97"/>
      <c r="RE249" s="97"/>
      <c r="RF249" s="97"/>
      <c r="RG249" s="97"/>
      <c r="RH249" s="97"/>
      <c r="RI249" s="97"/>
      <c r="RJ249" s="97"/>
      <c r="RK249" s="97"/>
      <c r="RL249" s="97"/>
      <c r="RM249" s="97"/>
      <c r="RN249" s="97"/>
      <c r="RO249" s="97"/>
      <c r="RP249" s="97"/>
      <c r="RQ249" s="97"/>
      <c r="RR249" s="97"/>
      <c r="RS249" s="97"/>
      <c r="RT249" s="97"/>
      <c r="RU249" s="97"/>
      <c r="RV249" s="97"/>
      <c r="RW249" s="97"/>
      <c r="RX249" s="97"/>
      <c r="RY249" s="97"/>
      <c r="RZ249" s="97"/>
      <c r="SA249" s="97"/>
      <c r="SB249" s="97"/>
      <c r="SC249" s="97"/>
      <c r="SD249" s="97"/>
      <c r="SE249" s="97"/>
      <c r="SF249" s="97"/>
      <c r="SG249" s="97"/>
      <c r="SH249" s="97"/>
      <c r="SI249" s="97"/>
      <c r="SJ249" s="97"/>
      <c r="SK249" s="97"/>
      <c r="SL249" s="97"/>
      <c r="SM249" s="97"/>
      <c r="SN249" s="97"/>
      <c r="SO249" s="97"/>
      <c r="SP249" s="97"/>
      <c r="SQ249" s="97"/>
      <c r="SR249" s="97"/>
      <c r="SS249" s="97"/>
      <c r="ST249" s="97"/>
      <c r="SU249" s="97"/>
      <c r="SV249" s="97"/>
      <c r="SW249" s="97"/>
      <c r="SX249" s="97"/>
      <c r="SY249" s="97"/>
      <c r="SZ249" s="97"/>
      <c r="TA249" s="97"/>
      <c r="TB249" s="97"/>
    </row>
    <row r="250" spans="1:522" s="1" customFormat="1" ht="18" customHeight="1" x14ac:dyDescent="0.2">
      <c r="A250" s="12"/>
      <c r="B250" s="11" t="s">
        <v>230</v>
      </c>
      <c r="C250" s="1">
        <v>10339</v>
      </c>
      <c r="D250" s="1">
        <v>2011</v>
      </c>
      <c r="E250" s="4" t="s">
        <v>406</v>
      </c>
      <c r="F250" s="9">
        <v>9946</v>
      </c>
      <c r="G250" s="9" t="s">
        <v>96</v>
      </c>
      <c r="H250" s="4" t="s">
        <v>52</v>
      </c>
      <c r="I250" s="1">
        <f>SUM(K250:TB250)</f>
        <v>0</v>
      </c>
      <c r="J250" s="12">
        <f>Tabuľka3[[#This Row],[Stĺpec9]]</f>
        <v>0</v>
      </c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  <c r="DA250" s="97"/>
      <c r="DB250" s="97"/>
      <c r="DC250" s="97"/>
      <c r="DD250" s="97"/>
      <c r="DE250" s="97"/>
      <c r="DF250" s="97"/>
      <c r="DG250" s="97"/>
      <c r="DH250" s="97"/>
      <c r="DI250" s="97"/>
      <c r="DJ250" s="97"/>
      <c r="DK250" s="97"/>
      <c r="DL250" s="97"/>
      <c r="DM250" s="97"/>
      <c r="DN250" s="97"/>
      <c r="DO250" s="97"/>
      <c r="DP250" s="97"/>
      <c r="DQ250" s="97"/>
      <c r="DR250" s="97"/>
      <c r="DS250" s="97"/>
      <c r="DT250" s="97"/>
      <c r="DU250" s="97"/>
      <c r="DV250" s="97"/>
      <c r="DW250" s="97"/>
      <c r="DX250" s="97"/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97"/>
      <c r="EK250" s="97"/>
      <c r="EL250" s="97"/>
      <c r="EM250" s="97"/>
      <c r="EN250" s="97"/>
      <c r="EO250" s="97"/>
      <c r="EP250" s="97"/>
      <c r="EQ250" s="97"/>
      <c r="ER250" s="97"/>
      <c r="ES250" s="97"/>
      <c r="ET250" s="97"/>
      <c r="EU250" s="97"/>
      <c r="EV250" s="97"/>
      <c r="EW250" s="97"/>
      <c r="EX250" s="97"/>
      <c r="EY250" s="97"/>
      <c r="EZ250" s="97"/>
      <c r="FA250" s="97"/>
      <c r="FB250" s="97"/>
      <c r="FC250" s="97"/>
      <c r="FD250" s="97"/>
      <c r="FE250" s="97"/>
      <c r="FF250" s="97"/>
      <c r="FG250" s="97"/>
      <c r="FH250" s="97"/>
      <c r="FI250" s="97"/>
      <c r="FJ250" s="97"/>
      <c r="FK250" s="97"/>
      <c r="FL250" s="97"/>
      <c r="FM250" s="97"/>
      <c r="FN250" s="97"/>
      <c r="FO250" s="97"/>
      <c r="FP250" s="97"/>
      <c r="FQ250" s="97"/>
      <c r="FR250" s="97"/>
      <c r="FS250" s="97"/>
      <c r="FT250" s="97"/>
      <c r="FU250" s="97"/>
      <c r="FV250" s="97"/>
      <c r="FW250" s="97"/>
      <c r="FX250" s="97"/>
      <c r="FY250" s="97"/>
      <c r="FZ250" s="97"/>
      <c r="GA250" s="97"/>
      <c r="GB250" s="97"/>
      <c r="GC250" s="97"/>
      <c r="GD250" s="97"/>
      <c r="GE250" s="97"/>
      <c r="GF250" s="97"/>
      <c r="GG250" s="97"/>
      <c r="GH250" s="97"/>
      <c r="GI250" s="97"/>
      <c r="GJ250" s="97"/>
      <c r="GK250" s="97"/>
      <c r="GL250" s="97"/>
      <c r="GM250" s="97"/>
      <c r="GN250" s="97"/>
      <c r="GO250" s="97"/>
      <c r="GP250" s="97"/>
      <c r="GQ250" s="97"/>
      <c r="GR250" s="97"/>
      <c r="GS250" s="97"/>
      <c r="GT250" s="97"/>
      <c r="GU250" s="97"/>
      <c r="GV250" s="97"/>
      <c r="GW250" s="97"/>
      <c r="GX250" s="97"/>
      <c r="GY250" s="97"/>
      <c r="GZ250" s="97"/>
      <c r="HA250" s="97"/>
      <c r="HB250" s="97"/>
      <c r="HC250" s="97"/>
      <c r="HD250" s="97"/>
      <c r="HE250" s="97"/>
      <c r="HF250" s="97"/>
      <c r="HG250" s="97"/>
      <c r="HH250" s="97"/>
      <c r="HI250" s="97"/>
      <c r="HJ250" s="97"/>
      <c r="HK250" s="97"/>
      <c r="HL250" s="97"/>
      <c r="HM250" s="97"/>
      <c r="HN250" s="97"/>
      <c r="HO250" s="97"/>
      <c r="HP250" s="97"/>
      <c r="HQ250" s="97"/>
      <c r="HR250" s="97"/>
      <c r="HS250" s="97"/>
      <c r="HT250" s="97"/>
      <c r="HU250" s="97"/>
      <c r="HV250" s="97"/>
      <c r="HW250" s="97"/>
      <c r="HX250" s="97"/>
      <c r="HY250" s="97"/>
      <c r="HZ250" s="97"/>
      <c r="IA250" s="97"/>
      <c r="IB250" s="97"/>
      <c r="IC250" s="97"/>
      <c r="ID250" s="97"/>
      <c r="IE250" s="97"/>
      <c r="IF250" s="97"/>
      <c r="IG250" s="97"/>
      <c r="IH250" s="97"/>
      <c r="II250" s="97"/>
      <c r="IJ250" s="97"/>
      <c r="IK250" s="97"/>
      <c r="IL250" s="97"/>
      <c r="IM250" s="97"/>
      <c r="IN250" s="97"/>
      <c r="IO250" s="97"/>
      <c r="IP250" s="97"/>
      <c r="IQ250" s="97"/>
      <c r="IR250" s="97"/>
      <c r="IS250" s="97"/>
      <c r="IT250" s="97"/>
      <c r="IU250" s="97"/>
      <c r="IV250" s="97"/>
      <c r="IW250" s="97"/>
      <c r="IX250" s="97"/>
      <c r="IY250" s="97"/>
      <c r="IZ250" s="97"/>
      <c r="JA250" s="97"/>
      <c r="JB250" s="97"/>
      <c r="JC250" s="97"/>
      <c r="JD250" s="97"/>
      <c r="JE250" s="97"/>
      <c r="JF250" s="97"/>
      <c r="JG250" s="97"/>
      <c r="JH250" s="97"/>
      <c r="JI250" s="97"/>
      <c r="JJ250" s="97"/>
      <c r="JK250" s="97"/>
      <c r="JL250" s="97"/>
      <c r="JM250" s="97"/>
      <c r="JN250" s="97"/>
      <c r="JO250" s="97"/>
      <c r="JP250" s="97"/>
      <c r="JQ250" s="97"/>
      <c r="JR250" s="97"/>
      <c r="JS250" s="97"/>
      <c r="JT250" s="97"/>
      <c r="JU250" s="97"/>
      <c r="JV250" s="97"/>
      <c r="JW250" s="97"/>
      <c r="JX250" s="97"/>
      <c r="JY250" s="97"/>
      <c r="JZ250" s="97"/>
      <c r="KA250" s="97"/>
      <c r="KB250" s="97"/>
      <c r="KC250" s="97"/>
      <c r="KD250" s="97"/>
      <c r="KE250" s="97"/>
      <c r="KF250" s="97"/>
      <c r="KG250" s="97"/>
      <c r="KH250" s="97"/>
      <c r="KI250" s="97"/>
      <c r="KJ250" s="97"/>
      <c r="KK250" s="97"/>
      <c r="KL250" s="97"/>
      <c r="KM250" s="97"/>
      <c r="KN250" s="97"/>
      <c r="KO250" s="97"/>
      <c r="KP250" s="97"/>
      <c r="KQ250" s="97"/>
      <c r="KR250" s="97"/>
      <c r="KS250" s="97"/>
      <c r="KT250" s="97"/>
      <c r="KU250" s="97"/>
      <c r="KV250" s="97"/>
      <c r="KW250" s="97"/>
      <c r="KX250" s="97"/>
      <c r="KY250" s="97"/>
      <c r="KZ250" s="97"/>
      <c r="LA250" s="97"/>
      <c r="LB250" s="97"/>
      <c r="LC250" s="97"/>
      <c r="LD250" s="97"/>
      <c r="LE250" s="97"/>
      <c r="LF250" s="97"/>
      <c r="LG250" s="97"/>
      <c r="LH250" s="97"/>
      <c r="LI250" s="97"/>
      <c r="LJ250" s="97"/>
      <c r="LK250" s="97"/>
      <c r="LL250" s="97"/>
      <c r="LM250" s="97"/>
      <c r="LN250" s="97"/>
      <c r="LO250" s="97"/>
      <c r="LP250" s="97"/>
      <c r="LQ250" s="97"/>
      <c r="LR250" s="97"/>
      <c r="LS250" s="97"/>
      <c r="LT250" s="97"/>
      <c r="LU250" s="97"/>
      <c r="LV250" s="97"/>
      <c r="LW250" s="97"/>
      <c r="LX250" s="97"/>
      <c r="LY250" s="97"/>
      <c r="LZ250" s="97"/>
      <c r="MA250" s="97"/>
      <c r="MB250" s="97"/>
      <c r="MC250" s="97"/>
      <c r="MD250" s="97"/>
      <c r="ME250" s="97"/>
      <c r="MF250" s="97"/>
      <c r="MG250" s="97"/>
      <c r="MH250" s="97"/>
      <c r="MI250" s="97"/>
      <c r="MJ250" s="97"/>
      <c r="MK250" s="97"/>
      <c r="ML250" s="97"/>
      <c r="MM250" s="97"/>
      <c r="MN250" s="97"/>
      <c r="MO250" s="97"/>
      <c r="MP250" s="97"/>
      <c r="MQ250" s="97"/>
      <c r="MR250" s="97"/>
      <c r="MS250" s="97"/>
      <c r="MT250" s="97"/>
      <c r="MU250" s="97"/>
      <c r="MV250" s="97"/>
      <c r="MW250" s="97"/>
      <c r="MX250" s="97"/>
      <c r="MY250" s="97"/>
      <c r="MZ250" s="97"/>
      <c r="NA250" s="97"/>
      <c r="NB250" s="97"/>
      <c r="NC250" s="97"/>
      <c r="ND250" s="97"/>
      <c r="NE250" s="97"/>
      <c r="NF250" s="97"/>
      <c r="NG250" s="97"/>
      <c r="NH250" s="97"/>
      <c r="NI250" s="97"/>
      <c r="NJ250" s="97"/>
      <c r="NK250" s="97"/>
      <c r="NL250" s="97"/>
      <c r="NM250" s="97"/>
      <c r="NN250" s="97"/>
      <c r="NO250" s="97"/>
      <c r="NP250" s="97"/>
      <c r="NQ250" s="97"/>
      <c r="NR250" s="97"/>
      <c r="NS250" s="97"/>
      <c r="NT250" s="97"/>
      <c r="NU250" s="97"/>
      <c r="NV250" s="97"/>
      <c r="NW250" s="97"/>
      <c r="NX250" s="97"/>
      <c r="NY250" s="97"/>
      <c r="NZ250" s="97"/>
      <c r="OA250" s="97"/>
      <c r="OB250" s="97"/>
      <c r="OC250" s="97"/>
      <c r="OD250" s="97"/>
      <c r="OE250" s="97"/>
      <c r="OF250" s="97"/>
      <c r="OG250" s="97"/>
      <c r="OH250" s="97"/>
      <c r="OI250" s="97"/>
      <c r="OJ250" s="97"/>
      <c r="OK250" s="97"/>
      <c r="OL250" s="97"/>
      <c r="OM250" s="97"/>
      <c r="ON250" s="97"/>
      <c r="OO250" s="97"/>
      <c r="OP250" s="97"/>
      <c r="OQ250" s="97"/>
      <c r="OR250" s="97"/>
      <c r="OS250" s="97"/>
      <c r="OT250" s="97"/>
      <c r="OU250" s="97"/>
      <c r="OV250" s="97"/>
      <c r="OW250" s="97"/>
      <c r="OX250" s="97"/>
      <c r="OY250" s="97"/>
      <c r="OZ250" s="97"/>
      <c r="PA250" s="97"/>
      <c r="PB250" s="97"/>
      <c r="PC250" s="97"/>
      <c r="PD250" s="97"/>
      <c r="PE250" s="97"/>
      <c r="PF250" s="97"/>
      <c r="PG250" s="97"/>
      <c r="PH250" s="97"/>
      <c r="PI250" s="97"/>
      <c r="PJ250" s="97"/>
      <c r="PK250" s="97"/>
      <c r="PL250" s="97"/>
      <c r="PM250" s="97"/>
      <c r="PN250" s="97"/>
      <c r="PO250" s="97"/>
      <c r="PP250" s="97"/>
      <c r="PQ250" s="97"/>
      <c r="PR250" s="97"/>
      <c r="PS250" s="97"/>
      <c r="PT250" s="97"/>
      <c r="PU250" s="97"/>
      <c r="PV250" s="97"/>
      <c r="PW250" s="97"/>
      <c r="PX250" s="97"/>
      <c r="PY250" s="97"/>
      <c r="PZ250" s="97"/>
      <c r="QA250" s="97"/>
      <c r="QB250" s="97"/>
      <c r="QC250" s="97"/>
      <c r="QD250" s="97"/>
      <c r="QE250" s="97"/>
      <c r="QF250" s="97"/>
      <c r="QG250" s="97"/>
      <c r="QH250" s="97"/>
      <c r="QI250" s="97"/>
      <c r="QJ250" s="97"/>
      <c r="QK250" s="97"/>
      <c r="QL250" s="97"/>
      <c r="QM250" s="97"/>
      <c r="QN250" s="97"/>
      <c r="QO250" s="97"/>
      <c r="QP250" s="97"/>
      <c r="QQ250" s="97"/>
      <c r="QR250" s="97"/>
      <c r="QS250" s="97"/>
      <c r="QT250" s="97"/>
      <c r="QU250" s="97"/>
      <c r="QV250" s="97"/>
      <c r="QW250" s="97"/>
      <c r="QX250" s="97"/>
      <c r="QY250" s="97"/>
      <c r="QZ250" s="97"/>
      <c r="RA250" s="97"/>
      <c r="RB250" s="97"/>
      <c r="RC250" s="97"/>
      <c r="RD250" s="97"/>
      <c r="RE250" s="97"/>
      <c r="RF250" s="97"/>
      <c r="RG250" s="97"/>
      <c r="RH250" s="97"/>
      <c r="RI250" s="97"/>
      <c r="RJ250" s="97"/>
      <c r="RK250" s="97"/>
      <c r="RL250" s="97"/>
      <c r="RM250" s="97"/>
      <c r="RN250" s="97"/>
      <c r="RO250" s="97"/>
      <c r="RP250" s="97"/>
      <c r="RQ250" s="97"/>
      <c r="RR250" s="97"/>
      <c r="RS250" s="97"/>
      <c r="RT250" s="97"/>
      <c r="RU250" s="97"/>
      <c r="RV250" s="97"/>
      <c r="RW250" s="97"/>
      <c r="RX250" s="97"/>
      <c r="RY250" s="97"/>
      <c r="RZ250" s="97"/>
      <c r="SA250" s="97"/>
      <c r="SB250" s="97"/>
      <c r="SC250" s="97"/>
      <c r="SD250" s="97"/>
      <c r="SE250" s="97"/>
      <c r="SF250" s="97"/>
      <c r="SG250" s="97"/>
      <c r="SH250" s="97"/>
      <c r="SI250" s="97"/>
      <c r="SJ250" s="97"/>
      <c r="SK250" s="97"/>
      <c r="SL250" s="97"/>
      <c r="SM250" s="97"/>
      <c r="SN250" s="97"/>
      <c r="SO250" s="97"/>
      <c r="SP250" s="97"/>
      <c r="SQ250" s="97"/>
      <c r="SR250" s="97"/>
      <c r="SS250" s="97"/>
      <c r="ST250" s="97"/>
      <c r="SU250" s="97"/>
      <c r="SV250" s="97"/>
      <c r="SW250" s="97"/>
      <c r="SX250" s="97"/>
      <c r="SY250" s="97"/>
      <c r="SZ250" s="97"/>
      <c r="TA250" s="97"/>
      <c r="TB250" s="97"/>
    </row>
    <row r="251" spans="1:522" s="1" customFormat="1" ht="18" customHeight="1" x14ac:dyDescent="0.2">
      <c r="A251" s="12"/>
      <c r="B251" s="11" t="s">
        <v>358</v>
      </c>
      <c r="C251" s="1">
        <v>12695</v>
      </c>
      <c r="E251" s="4" t="s">
        <v>357</v>
      </c>
      <c r="F251" s="1">
        <v>9935</v>
      </c>
      <c r="G251" s="9" t="s">
        <v>101</v>
      </c>
      <c r="H251" s="4" t="s">
        <v>49</v>
      </c>
      <c r="I251" s="1">
        <f>SUM(K251:TB251)</f>
        <v>0</v>
      </c>
      <c r="J251" s="12">
        <f>Tabuľka3[[#This Row],[Stĺpec9]]</f>
        <v>0</v>
      </c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  <c r="DH251" s="97"/>
      <c r="DI251" s="97"/>
      <c r="DJ251" s="97"/>
      <c r="DK251" s="97"/>
      <c r="DL251" s="97"/>
      <c r="DM251" s="97"/>
      <c r="DN251" s="97"/>
      <c r="DO251" s="97"/>
      <c r="DP251" s="97"/>
      <c r="DQ251" s="97"/>
      <c r="DR251" s="97"/>
      <c r="DS251" s="97"/>
      <c r="DT251" s="97"/>
      <c r="DU251" s="97"/>
      <c r="DV251" s="97"/>
      <c r="DW251" s="97"/>
      <c r="DX251" s="97"/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97"/>
      <c r="EK251" s="97"/>
      <c r="EL251" s="97"/>
      <c r="EM251" s="97"/>
      <c r="EN251" s="97"/>
      <c r="EO251" s="97"/>
      <c r="EP251" s="97"/>
      <c r="EQ251" s="97"/>
      <c r="ER251" s="97"/>
      <c r="ES251" s="97"/>
      <c r="ET251" s="97"/>
      <c r="EU251" s="97"/>
      <c r="EV251" s="97"/>
      <c r="EW251" s="97"/>
      <c r="EX251" s="97"/>
      <c r="EY251" s="97"/>
      <c r="EZ251" s="97"/>
      <c r="FA251" s="97"/>
      <c r="FB251" s="97"/>
      <c r="FC251" s="97"/>
      <c r="FD251" s="97"/>
      <c r="FE251" s="97"/>
      <c r="FF251" s="97"/>
      <c r="FG251" s="97"/>
      <c r="FH251" s="97"/>
      <c r="FI251" s="97"/>
      <c r="FJ251" s="97"/>
      <c r="FK251" s="97"/>
      <c r="FL251" s="97"/>
      <c r="FM251" s="97"/>
      <c r="FN251" s="97"/>
      <c r="FO251" s="97"/>
      <c r="FP251" s="97"/>
      <c r="FQ251" s="97"/>
      <c r="FR251" s="97"/>
      <c r="FS251" s="97"/>
      <c r="FT251" s="97"/>
      <c r="FU251" s="97"/>
      <c r="FV251" s="97"/>
      <c r="FW251" s="97"/>
      <c r="FX251" s="97"/>
      <c r="FY251" s="97"/>
      <c r="FZ251" s="97"/>
      <c r="GA251" s="97"/>
      <c r="GB251" s="97"/>
      <c r="GC251" s="97"/>
      <c r="GD251" s="97"/>
      <c r="GE251" s="97"/>
      <c r="GF251" s="97"/>
      <c r="GG251" s="97"/>
      <c r="GH251" s="97"/>
      <c r="GI251" s="97"/>
      <c r="GJ251" s="97"/>
      <c r="GK251" s="97"/>
      <c r="GL251" s="97"/>
      <c r="GM251" s="97"/>
      <c r="GN251" s="97"/>
      <c r="GO251" s="97"/>
      <c r="GP251" s="97"/>
      <c r="GQ251" s="97"/>
      <c r="GR251" s="97"/>
      <c r="GS251" s="97"/>
      <c r="GT251" s="97"/>
      <c r="GU251" s="97"/>
      <c r="GV251" s="97"/>
      <c r="GW251" s="97"/>
      <c r="GX251" s="97"/>
      <c r="GY251" s="97"/>
      <c r="GZ251" s="97"/>
      <c r="HA251" s="97"/>
      <c r="HB251" s="97"/>
      <c r="HC251" s="97"/>
      <c r="HD251" s="97"/>
      <c r="HE251" s="97"/>
      <c r="HF251" s="97"/>
      <c r="HG251" s="97"/>
      <c r="HH251" s="97"/>
      <c r="HI251" s="97"/>
      <c r="HJ251" s="97"/>
      <c r="HK251" s="97"/>
      <c r="HL251" s="97"/>
      <c r="HM251" s="97"/>
      <c r="HN251" s="97"/>
      <c r="HO251" s="97"/>
      <c r="HP251" s="97"/>
      <c r="HQ251" s="97"/>
      <c r="HR251" s="97"/>
      <c r="HS251" s="97"/>
      <c r="HT251" s="97"/>
      <c r="HU251" s="97"/>
      <c r="HV251" s="97"/>
      <c r="HW251" s="97"/>
      <c r="HX251" s="97"/>
      <c r="HY251" s="97"/>
      <c r="HZ251" s="97"/>
      <c r="IA251" s="97"/>
      <c r="IB251" s="97"/>
      <c r="IC251" s="97"/>
      <c r="ID251" s="97"/>
      <c r="IE251" s="97"/>
      <c r="IF251" s="97"/>
      <c r="IG251" s="97"/>
      <c r="IH251" s="97"/>
      <c r="II251" s="97"/>
      <c r="IJ251" s="97"/>
      <c r="IK251" s="97"/>
      <c r="IL251" s="97"/>
      <c r="IM251" s="97"/>
      <c r="IN251" s="97"/>
      <c r="IO251" s="97"/>
      <c r="IP251" s="97"/>
      <c r="IQ251" s="97"/>
      <c r="IR251" s="97"/>
      <c r="IS251" s="97"/>
      <c r="IT251" s="97"/>
      <c r="IU251" s="97"/>
      <c r="IV251" s="97"/>
      <c r="IW251" s="97"/>
      <c r="IX251" s="97"/>
      <c r="IY251" s="97"/>
      <c r="IZ251" s="97"/>
      <c r="JA251" s="97"/>
      <c r="JB251" s="97"/>
      <c r="JC251" s="97"/>
      <c r="JD251" s="97"/>
      <c r="JE251" s="97"/>
      <c r="JF251" s="97"/>
      <c r="JG251" s="97"/>
      <c r="JH251" s="97"/>
      <c r="JI251" s="97"/>
      <c r="JJ251" s="97"/>
      <c r="JK251" s="97"/>
      <c r="JL251" s="97"/>
      <c r="JM251" s="97"/>
      <c r="JN251" s="97"/>
      <c r="JO251" s="97"/>
      <c r="JP251" s="97"/>
      <c r="JQ251" s="97"/>
      <c r="JR251" s="97"/>
      <c r="JS251" s="97"/>
      <c r="JT251" s="97"/>
      <c r="JU251" s="97"/>
      <c r="JV251" s="97"/>
      <c r="JW251" s="97"/>
      <c r="JX251" s="97"/>
      <c r="JY251" s="97"/>
      <c r="JZ251" s="97"/>
      <c r="KA251" s="97"/>
      <c r="KB251" s="97"/>
      <c r="KC251" s="97"/>
      <c r="KD251" s="97"/>
      <c r="KE251" s="97"/>
      <c r="KF251" s="97"/>
      <c r="KG251" s="97"/>
      <c r="KH251" s="97"/>
      <c r="KI251" s="97"/>
      <c r="KJ251" s="97"/>
      <c r="KK251" s="97"/>
      <c r="KL251" s="97"/>
      <c r="KM251" s="97"/>
      <c r="KN251" s="97"/>
      <c r="KO251" s="97"/>
      <c r="KP251" s="97"/>
      <c r="KQ251" s="97"/>
      <c r="KR251" s="97"/>
      <c r="KS251" s="97"/>
      <c r="KT251" s="97"/>
      <c r="KU251" s="97"/>
      <c r="KV251" s="97"/>
      <c r="KW251" s="97"/>
      <c r="KX251" s="97"/>
      <c r="KY251" s="97"/>
      <c r="KZ251" s="97"/>
      <c r="LA251" s="97"/>
      <c r="LB251" s="97"/>
      <c r="LC251" s="97"/>
      <c r="LD251" s="97"/>
      <c r="LE251" s="97"/>
      <c r="LF251" s="97"/>
      <c r="LG251" s="97"/>
      <c r="LH251" s="97"/>
      <c r="LI251" s="97"/>
      <c r="LJ251" s="97"/>
      <c r="LK251" s="97"/>
      <c r="LL251" s="97"/>
      <c r="LM251" s="97"/>
      <c r="LN251" s="97"/>
      <c r="LO251" s="97"/>
      <c r="LP251" s="97"/>
      <c r="LQ251" s="97"/>
      <c r="LR251" s="97"/>
      <c r="LS251" s="97"/>
      <c r="LT251" s="97"/>
      <c r="LU251" s="97"/>
      <c r="LV251" s="97"/>
      <c r="LW251" s="97"/>
      <c r="LX251" s="97"/>
      <c r="LY251" s="97"/>
      <c r="LZ251" s="97"/>
      <c r="MA251" s="97"/>
      <c r="MB251" s="97"/>
      <c r="MC251" s="97"/>
      <c r="MD251" s="97"/>
      <c r="ME251" s="97"/>
      <c r="MF251" s="97"/>
      <c r="MG251" s="97"/>
      <c r="MH251" s="97"/>
      <c r="MI251" s="97"/>
      <c r="MJ251" s="97"/>
      <c r="MK251" s="97"/>
      <c r="ML251" s="97"/>
      <c r="MM251" s="97"/>
      <c r="MN251" s="97"/>
      <c r="MO251" s="97"/>
      <c r="MP251" s="97"/>
      <c r="MQ251" s="97"/>
      <c r="MR251" s="97"/>
      <c r="MS251" s="97"/>
      <c r="MT251" s="97"/>
      <c r="MU251" s="97"/>
      <c r="MV251" s="97"/>
      <c r="MW251" s="97"/>
      <c r="MX251" s="97"/>
      <c r="MY251" s="97"/>
      <c r="MZ251" s="97"/>
      <c r="NA251" s="97"/>
      <c r="NB251" s="97"/>
      <c r="NC251" s="97"/>
      <c r="ND251" s="97"/>
      <c r="NE251" s="97"/>
      <c r="NF251" s="97"/>
      <c r="NG251" s="97"/>
      <c r="NH251" s="97"/>
      <c r="NI251" s="97"/>
      <c r="NJ251" s="97"/>
      <c r="NK251" s="97"/>
      <c r="NL251" s="97"/>
      <c r="NM251" s="97"/>
      <c r="NN251" s="97"/>
      <c r="NO251" s="97"/>
      <c r="NP251" s="97"/>
      <c r="NQ251" s="97"/>
      <c r="NR251" s="97"/>
      <c r="NS251" s="97"/>
      <c r="NT251" s="97"/>
      <c r="NU251" s="97"/>
      <c r="NV251" s="97"/>
      <c r="NW251" s="97"/>
      <c r="NX251" s="97"/>
      <c r="NY251" s="97"/>
      <c r="NZ251" s="97"/>
      <c r="OA251" s="97"/>
      <c r="OB251" s="97"/>
      <c r="OC251" s="97"/>
      <c r="OD251" s="97"/>
      <c r="OE251" s="97"/>
      <c r="OF251" s="97"/>
      <c r="OG251" s="97"/>
      <c r="OH251" s="97"/>
      <c r="OI251" s="97"/>
      <c r="OJ251" s="97"/>
      <c r="OK251" s="97"/>
      <c r="OL251" s="97"/>
      <c r="OM251" s="97"/>
      <c r="ON251" s="97"/>
      <c r="OO251" s="97"/>
      <c r="OP251" s="97"/>
      <c r="OQ251" s="97"/>
      <c r="OR251" s="97"/>
      <c r="OS251" s="97"/>
      <c r="OT251" s="97"/>
      <c r="OU251" s="97"/>
      <c r="OV251" s="97"/>
      <c r="OW251" s="97"/>
      <c r="OX251" s="97"/>
      <c r="OY251" s="97"/>
      <c r="OZ251" s="97"/>
      <c r="PA251" s="97"/>
      <c r="PB251" s="97"/>
      <c r="PC251" s="97"/>
      <c r="PD251" s="97"/>
      <c r="PE251" s="97"/>
      <c r="PF251" s="97"/>
      <c r="PG251" s="97"/>
      <c r="PH251" s="97"/>
      <c r="PI251" s="97"/>
      <c r="PJ251" s="97"/>
      <c r="PK251" s="97"/>
      <c r="PL251" s="97"/>
      <c r="PM251" s="97"/>
      <c r="PN251" s="97"/>
      <c r="PO251" s="97"/>
      <c r="PP251" s="97"/>
      <c r="PQ251" s="97"/>
      <c r="PR251" s="97"/>
      <c r="PS251" s="97"/>
      <c r="PT251" s="97"/>
      <c r="PU251" s="97"/>
      <c r="PV251" s="97"/>
      <c r="PW251" s="97"/>
      <c r="PX251" s="97"/>
      <c r="PY251" s="97"/>
      <c r="PZ251" s="97"/>
      <c r="QA251" s="97"/>
      <c r="QB251" s="97"/>
      <c r="QC251" s="97"/>
      <c r="QD251" s="97"/>
      <c r="QE251" s="97"/>
      <c r="QF251" s="97"/>
      <c r="QG251" s="97"/>
      <c r="QH251" s="97"/>
      <c r="QI251" s="97"/>
      <c r="QJ251" s="97"/>
      <c r="QK251" s="97"/>
      <c r="QL251" s="97"/>
      <c r="QM251" s="97"/>
      <c r="QN251" s="97"/>
      <c r="QO251" s="97"/>
      <c r="QP251" s="97"/>
      <c r="QQ251" s="97"/>
      <c r="QR251" s="97"/>
      <c r="QS251" s="97"/>
      <c r="QT251" s="97"/>
      <c r="QU251" s="97"/>
      <c r="QV251" s="97"/>
      <c r="QW251" s="97"/>
      <c r="QX251" s="97"/>
      <c r="QY251" s="97"/>
      <c r="QZ251" s="97"/>
      <c r="RA251" s="97"/>
      <c r="RB251" s="97"/>
      <c r="RC251" s="97"/>
      <c r="RD251" s="97"/>
      <c r="RE251" s="97"/>
      <c r="RF251" s="97"/>
      <c r="RG251" s="97"/>
      <c r="RH251" s="97"/>
      <c r="RI251" s="97"/>
      <c r="RJ251" s="97"/>
      <c r="RK251" s="97"/>
      <c r="RL251" s="97"/>
      <c r="RM251" s="97"/>
      <c r="RN251" s="97"/>
      <c r="RO251" s="97"/>
      <c r="RP251" s="97"/>
      <c r="RQ251" s="97"/>
      <c r="RR251" s="97"/>
      <c r="RS251" s="97"/>
      <c r="RT251" s="97"/>
      <c r="RU251" s="97"/>
      <c r="RV251" s="97"/>
      <c r="RW251" s="97"/>
      <c r="RX251" s="97"/>
      <c r="RY251" s="97"/>
      <c r="RZ251" s="97"/>
      <c r="SA251" s="97"/>
      <c r="SB251" s="97"/>
      <c r="SC251" s="97"/>
      <c r="SD251" s="97"/>
      <c r="SE251" s="97"/>
      <c r="SF251" s="97"/>
      <c r="SG251" s="97"/>
      <c r="SH251" s="97"/>
      <c r="SI251" s="97"/>
      <c r="SJ251" s="97"/>
      <c r="SK251" s="97"/>
      <c r="SL251" s="97"/>
      <c r="SM251" s="97"/>
      <c r="SN251" s="97"/>
      <c r="SO251" s="97"/>
      <c r="SP251" s="97"/>
      <c r="SQ251" s="97"/>
      <c r="SR251" s="97"/>
      <c r="SS251" s="97"/>
      <c r="ST251" s="97"/>
      <c r="SU251" s="97"/>
      <c r="SV251" s="97"/>
      <c r="SW251" s="97"/>
      <c r="SX251" s="97"/>
      <c r="SY251" s="97"/>
      <c r="SZ251" s="97"/>
      <c r="TA251" s="97"/>
      <c r="TB251" s="97"/>
    </row>
    <row r="252" spans="1:522" s="1" customFormat="1" ht="18" customHeight="1" x14ac:dyDescent="0.2">
      <c r="A252" s="12"/>
      <c r="B252" s="11" t="s">
        <v>501</v>
      </c>
      <c r="C252" s="1">
        <v>10277</v>
      </c>
      <c r="E252" s="4" t="s">
        <v>500</v>
      </c>
      <c r="F252" s="1">
        <v>9676</v>
      </c>
      <c r="G252" s="9" t="s">
        <v>101</v>
      </c>
      <c r="H252" s="4" t="s">
        <v>46</v>
      </c>
      <c r="I252" s="1">
        <f t="shared" si="32"/>
        <v>0</v>
      </c>
      <c r="J252" s="12">
        <f>Tabuľka3[[#This Row],[Stĺpec9]]</f>
        <v>0</v>
      </c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97"/>
      <c r="FH252" s="97"/>
      <c r="FI252" s="97"/>
      <c r="FJ252" s="97"/>
      <c r="FK252" s="97"/>
      <c r="FL252" s="97"/>
      <c r="FM252" s="97"/>
      <c r="FN252" s="97"/>
      <c r="FO252" s="97"/>
      <c r="FP252" s="97"/>
      <c r="FQ252" s="97"/>
      <c r="FR252" s="97"/>
      <c r="FS252" s="97"/>
      <c r="FT252" s="97"/>
      <c r="FU252" s="97"/>
      <c r="FV252" s="97"/>
      <c r="FW252" s="97"/>
      <c r="FX252" s="97"/>
      <c r="FY252" s="97"/>
      <c r="FZ252" s="97"/>
      <c r="GA252" s="97"/>
      <c r="GB252" s="97"/>
      <c r="GC252" s="97"/>
      <c r="GD252" s="97"/>
      <c r="GE252" s="97"/>
      <c r="GF252" s="97"/>
      <c r="GG252" s="97"/>
      <c r="GH252" s="97"/>
      <c r="GI252" s="97"/>
      <c r="GJ252" s="97"/>
      <c r="GK252" s="97"/>
      <c r="GL252" s="97"/>
      <c r="GM252" s="97"/>
      <c r="GN252" s="97"/>
      <c r="GO252" s="97"/>
      <c r="GP252" s="97"/>
      <c r="GQ252" s="97"/>
      <c r="GR252" s="97"/>
      <c r="GS252" s="97"/>
      <c r="GT252" s="97"/>
      <c r="GU252" s="97"/>
      <c r="GV252" s="97"/>
      <c r="GW252" s="97"/>
      <c r="GX252" s="97"/>
      <c r="GY252" s="97"/>
      <c r="GZ252" s="97"/>
      <c r="HA252" s="97"/>
      <c r="HB252" s="97"/>
      <c r="HC252" s="97"/>
      <c r="HD252" s="97"/>
      <c r="HE252" s="97"/>
      <c r="HF252" s="97"/>
      <c r="HG252" s="97"/>
      <c r="HH252" s="97"/>
      <c r="HI252" s="97"/>
      <c r="HJ252" s="97"/>
      <c r="HK252" s="97"/>
      <c r="HL252" s="97"/>
      <c r="HM252" s="97"/>
      <c r="HN252" s="97"/>
      <c r="HO252" s="97"/>
      <c r="HP252" s="97"/>
      <c r="HQ252" s="97"/>
      <c r="HR252" s="97"/>
      <c r="HS252" s="97"/>
      <c r="HT252" s="97"/>
      <c r="HU252" s="97"/>
      <c r="HV252" s="97"/>
      <c r="HW252" s="97"/>
      <c r="HX252" s="97"/>
      <c r="HY252" s="97"/>
      <c r="HZ252" s="97"/>
      <c r="IA252" s="97"/>
      <c r="IB252" s="97"/>
      <c r="IC252" s="97"/>
      <c r="ID252" s="97"/>
      <c r="IE252" s="97"/>
      <c r="IF252" s="97"/>
      <c r="IG252" s="97"/>
      <c r="IH252" s="97"/>
      <c r="II252" s="97"/>
      <c r="IJ252" s="97"/>
      <c r="IK252" s="97"/>
      <c r="IL252" s="97"/>
      <c r="IM252" s="97"/>
      <c r="IN252" s="97"/>
      <c r="IO252" s="97"/>
      <c r="IP252" s="97"/>
      <c r="IQ252" s="97"/>
      <c r="IR252" s="97"/>
      <c r="IS252" s="97"/>
      <c r="IT252" s="97"/>
      <c r="IU252" s="97"/>
      <c r="IV252" s="97"/>
      <c r="IW252" s="97"/>
      <c r="IX252" s="97"/>
      <c r="IY252" s="97"/>
      <c r="IZ252" s="97"/>
      <c r="JA252" s="97"/>
      <c r="JB252" s="97"/>
      <c r="JC252" s="97"/>
      <c r="JD252" s="97"/>
      <c r="JE252" s="97"/>
      <c r="JF252" s="97"/>
      <c r="JG252" s="97"/>
      <c r="JH252" s="97"/>
      <c r="JI252" s="97"/>
      <c r="JJ252" s="97"/>
      <c r="JK252" s="97"/>
      <c r="JL252" s="97"/>
      <c r="JM252" s="97"/>
      <c r="JN252" s="97"/>
      <c r="JO252" s="97"/>
      <c r="JP252" s="97"/>
      <c r="JQ252" s="97"/>
      <c r="JR252" s="97"/>
      <c r="JS252" s="97"/>
      <c r="JT252" s="97"/>
      <c r="JU252" s="97"/>
      <c r="JV252" s="97"/>
      <c r="JW252" s="97"/>
      <c r="JX252" s="97"/>
      <c r="JY252" s="97"/>
      <c r="JZ252" s="97"/>
      <c r="KA252" s="97"/>
      <c r="KB252" s="97"/>
      <c r="KC252" s="97"/>
      <c r="KD252" s="97"/>
      <c r="KE252" s="97"/>
      <c r="KF252" s="97"/>
      <c r="KG252" s="97"/>
      <c r="KH252" s="97"/>
      <c r="KI252" s="97"/>
      <c r="KJ252" s="97"/>
      <c r="KK252" s="97"/>
      <c r="KL252" s="97"/>
      <c r="KM252" s="97"/>
      <c r="KN252" s="97"/>
      <c r="KO252" s="97"/>
      <c r="KP252" s="97"/>
      <c r="KQ252" s="97"/>
      <c r="KR252" s="97"/>
      <c r="KS252" s="97"/>
      <c r="KT252" s="97"/>
      <c r="KU252" s="97"/>
      <c r="KV252" s="97"/>
      <c r="KW252" s="97"/>
      <c r="KX252" s="97"/>
      <c r="KY252" s="97"/>
      <c r="KZ252" s="97"/>
      <c r="LA252" s="97"/>
      <c r="LB252" s="97"/>
      <c r="LC252" s="97"/>
      <c r="LD252" s="97"/>
      <c r="LE252" s="97"/>
      <c r="LF252" s="97"/>
      <c r="LG252" s="97"/>
      <c r="LH252" s="97"/>
      <c r="LI252" s="97"/>
      <c r="LJ252" s="97"/>
      <c r="LK252" s="97"/>
      <c r="LL252" s="97"/>
      <c r="LM252" s="97"/>
      <c r="LN252" s="97"/>
      <c r="LO252" s="97"/>
      <c r="LP252" s="97"/>
      <c r="LQ252" s="97"/>
      <c r="LR252" s="97"/>
      <c r="LS252" s="97"/>
      <c r="LT252" s="97"/>
      <c r="LU252" s="97"/>
      <c r="LV252" s="97"/>
      <c r="LW252" s="97"/>
      <c r="LX252" s="97"/>
      <c r="LY252" s="97"/>
      <c r="LZ252" s="97"/>
      <c r="MA252" s="97"/>
      <c r="MB252" s="97"/>
      <c r="MC252" s="97"/>
      <c r="MD252" s="97"/>
      <c r="ME252" s="97"/>
      <c r="MF252" s="97"/>
      <c r="MG252" s="97"/>
      <c r="MH252" s="97"/>
      <c r="MI252" s="97"/>
      <c r="MJ252" s="97"/>
      <c r="MK252" s="97"/>
      <c r="ML252" s="97"/>
      <c r="MM252" s="97"/>
      <c r="MN252" s="97"/>
      <c r="MO252" s="97"/>
      <c r="MP252" s="97"/>
      <c r="MQ252" s="97"/>
      <c r="MR252" s="97"/>
      <c r="MS252" s="97"/>
      <c r="MT252" s="97"/>
      <c r="MU252" s="97"/>
      <c r="MV252" s="97"/>
      <c r="MW252" s="97"/>
      <c r="MX252" s="97"/>
      <c r="MY252" s="97"/>
      <c r="MZ252" s="97"/>
      <c r="NA252" s="97"/>
      <c r="NB252" s="97"/>
      <c r="NC252" s="97"/>
      <c r="ND252" s="97"/>
      <c r="NE252" s="97"/>
      <c r="NF252" s="97"/>
      <c r="NG252" s="97"/>
      <c r="NH252" s="97"/>
      <c r="NI252" s="97"/>
      <c r="NJ252" s="97"/>
      <c r="NK252" s="97"/>
      <c r="NL252" s="97"/>
      <c r="NM252" s="97"/>
      <c r="NN252" s="97"/>
      <c r="NO252" s="97"/>
      <c r="NP252" s="97"/>
      <c r="NQ252" s="97"/>
      <c r="NR252" s="97"/>
      <c r="NS252" s="97"/>
      <c r="NT252" s="97"/>
      <c r="NU252" s="97"/>
      <c r="NV252" s="97"/>
      <c r="NW252" s="97"/>
      <c r="NX252" s="97"/>
      <c r="NY252" s="97"/>
      <c r="NZ252" s="97"/>
      <c r="OA252" s="97"/>
      <c r="OB252" s="97"/>
      <c r="OC252" s="97"/>
      <c r="OD252" s="97"/>
      <c r="OE252" s="97"/>
      <c r="OF252" s="97"/>
      <c r="OG252" s="97"/>
      <c r="OH252" s="97"/>
      <c r="OI252" s="97"/>
      <c r="OJ252" s="97"/>
      <c r="OK252" s="97"/>
      <c r="OL252" s="97"/>
      <c r="OM252" s="97"/>
      <c r="ON252" s="97"/>
      <c r="OO252" s="97"/>
      <c r="OP252" s="97"/>
      <c r="OQ252" s="97"/>
      <c r="OR252" s="97"/>
      <c r="OS252" s="97"/>
      <c r="OT252" s="97"/>
      <c r="OU252" s="97"/>
      <c r="OV252" s="97"/>
      <c r="OW252" s="97"/>
      <c r="OX252" s="97"/>
      <c r="OY252" s="97"/>
      <c r="OZ252" s="97"/>
      <c r="PA252" s="97"/>
      <c r="PB252" s="97"/>
      <c r="PC252" s="97"/>
      <c r="PD252" s="97"/>
      <c r="PE252" s="97"/>
      <c r="PF252" s="97"/>
      <c r="PG252" s="97"/>
      <c r="PH252" s="97"/>
      <c r="PI252" s="97"/>
      <c r="PJ252" s="97"/>
      <c r="PK252" s="97"/>
      <c r="PL252" s="97"/>
      <c r="PM252" s="97"/>
      <c r="PN252" s="97"/>
      <c r="PO252" s="97"/>
      <c r="PP252" s="97"/>
      <c r="PQ252" s="97"/>
      <c r="PR252" s="97"/>
      <c r="PS252" s="97"/>
      <c r="PT252" s="97"/>
      <c r="PU252" s="97"/>
      <c r="PV252" s="97"/>
      <c r="PW252" s="97"/>
      <c r="PX252" s="97"/>
      <c r="PY252" s="97"/>
      <c r="PZ252" s="97"/>
      <c r="QA252" s="97"/>
      <c r="QB252" s="97"/>
      <c r="QC252" s="97"/>
      <c r="QD252" s="97"/>
      <c r="QE252" s="97"/>
      <c r="QF252" s="97"/>
      <c r="QG252" s="97"/>
      <c r="QH252" s="97"/>
      <c r="QI252" s="97"/>
      <c r="QJ252" s="97"/>
      <c r="QK252" s="97"/>
      <c r="QL252" s="97"/>
      <c r="QM252" s="97"/>
      <c r="QN252" s="97"/>
      <c r="QO252" s="97"/>
      <c r="QP252" s="97"/>
      <c r="QQ252" s="97"/>
      <c r="QR252" s="97"/>
      <c r="QS252" s="97"/>
      <c r="QT252" s="97"/>
      <c r="QU252" s="97"/>
      <c r="QV252" s="97"/>
      <c r="QW252" s="97"/>
      <c r="QX252" s="97"/>
      <c r="QY252" s="97"/>
      <c r="QZ252" s="97"/>
      <c r="RA252" s="97"/>
      <c r="RB252" s="97"/>
      <c r="RC252" s="97"/>
      <c r="RD252" s="97"/>
      <c r="RE252" s="97"/>
      <c r="RF252" s="97"/>
      <c r="RG252" s="97"/>
      <c r="RH252" s="97"/>
      <c r="RI252" s="97"/>
      <c r="RJ252" s="97"/>
      <c r="RK252" s="97"/>
      <c r="RL252" s="97"/>
      <c r="RM252" s="97"/>
      <c r="RN252" s="97"/>
      <c r="RO252" s="97"/>
      <c r="RP252" s="97"/>
      <c r="RQ252" s="97"/>
      <c r="RR252" s="97"/>
      <c r="RS252" s="97"/>
      <c r="RT252" s="97"/>
      <c r="RU252" s="97"/>
      <c r="RV252" s="97"/>
      <c r="RW252" s="97"/>
      <c r="RX252" s="97"/>
      <c r="RY252" s="97"/>
      <c r="RZ252" s="97"/>
      <c r="SA252" s="97"/>
      <c r="SB252" s="97"/>
      <c r="SC252" s="97"/>
      <c r="SD252" s="97"/>
      <c r="SE252" s="97"/>
      <c r="SF252" s="97"/>
      <c r="SG252" s="97"/>
      <c r="SH252" s="97"/>
      <c r="SI252" s="97"/>
      <c r="SJ252" s="97"/>
      <c r="SK252" s="97"/>
      <c r="SL252" s="97"/>
      <c r="SM252" s="97"/>
      <c r="SN252" s="97"/>
      <c r="SO252" s="97"/>
      <c r="SP252" s="97"/>
      <c r="SQ252" s="97"/>
      <c r="SR252" s="97"/>
      <c r="SS252" s="97"/>
      <c r="ST252" s="97"/>
      <c r="SU252" s="97"/>
      <c r="SV252" s="97"/>
      <c r="SW252" s="97"/>
      <c r="SX252" s="97"/>
      <c r="SY252" s="97"/>
      <c r="SZ252" s="97"/>
      <c r="TA252" s="97"/>
      <c r="TB252" s="97"/>
    </row>
    <row r="253" spans="1:522" s="1" customFormat="1" ht="18" customHeight="1" x14ac:dyDescent="0.2">
      <c r="A253" s="12"/>
      <c r="B253" s="11" t="s">
        <v>121</v>
      </c>
      <c r="C253" s="1">
        <v>11810</v>
      </c>
      <c r="D253" s="1">
        <v>2016</v>
      </c>
      <c r="E253" s="4" t="s">
        <v>120</v>
      </c>
      <c r="F253" s="1">
        <v>3237</v>
      </c>
      <c r="G253" s="9" t="s">
        <v>100</v>
      </c>
      <c r="H253" s="4" t="s">
        <v>76</v>
      </c>
      <c r="I253" s="1">
        <f t="shared" si="32"/>
        <v>0</v>
      </c>
      <c r="J253" s="12">
        <f>Tabuľka3[[#This Row],[Stĺpec9]]</f>
        <v>0</v>
      </c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  <c r="CR253" s="97"/>
      <c r="CS253" s="97"/>
      <c r="CT253" s="97"/>
      <c r="CU253" s="97"/>
      <c r="CV253" s="97"/>
      <c r="CW253" s="97"/>
      <c r="CX253" s="97"/>
      <c r="CY253" s="97"/>
      <c r="CZ253" s="97"/>
      <c r="DA253" s="97"/>
      <c r="DB253" s="97"/>
      <c r="DC253" s="97"/>
      <c r="DD253" s="97"/>
      <c r="DE253" s="97"/>
      <c r="DF253" s="97"/>
      <c r="DG253" s="97"/>
      <c r="DH253" s="97"/>
      <c r="DI253" s="97"/>
      <c r="DJ253" s="97"/>
      <c r="DK253" s="97"/>
      <c r="DL253" s="97"/>
      <c r="DM253" s="97"/>
      <c r="DN253" s="97"/>
      <c r="DO253" s="97"/>
      <c r="DP253" s="97"/>
      <c r="DQ253" s="97"/>
      <c r="DR253" s="97"/>
      <c r="DS253" s="97"/>
      <c r="DT253" s="97"/>
      <c r="DU253" s="97"/>
      <c r="DV253" s="97"/>
      <c r="DW253" s="97"/>
      <c r="DX253" s="97"/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97"/>
      <c r="EK253" s="97"/>
      <c r="EL253" s="97"/>
      <c r="EM253" s="97"/>
      <c r="EN253" s="97"/>
      <c r="EO253" s="97"/>
      <c r="EP253" s="97"/>
      <c r="EQ253" s="97"/>
      <c r="ER253" s="97"/>
      <c r="ES253" s="97"/>
      <c r="ET253" s="97"/>
      <c r="EU253" s="97"/>
      <c r="EV253" s="97"/>
      <c r="EW253" s="97"/>
      <c r="EX253" s="97"/>
      <c r="EY253" s="97"/>
      <c r="EZ253" s="97"/>
      <c r="FA253" s="97"/>
      <c r="FB253" s="97"/>
      <c r="FC253" s="97"/>
      <c r="FD253" s="97"/>
      <c r="FE253" s="97"/>
      <c r="FF253" s="97"/>
      <c r="FG253" s="97"/>
      <c r="FH253" s="97"/>
      <c r="FI253" s="97"/>
      <c r="FJ253" s="97"/>
      <c r="FK253" s="97"/>
      <c r="FL253" s="97"/>
      <c r="FM253" s="97"/>
      <c r="FN253" s="97"/>
      <c r="FO253" s="97"/>
      <c r="FP253" s="97"/>
      <c r="FQ253" s="97"/>
      <c r="FR253" s="97"/>
      <c r="FS253" s="97"/>
      <c r="FT253" s="97"/>
      <c r="FU253" s="97"/>
      <c r="FV253" s="97"/>
      <c r="FW253" s="97"/>
      <c r="FX253" s="97"/>
      <c r="FY253" s="97"/>
      <c r="FZ253" s="97"/>
      <c r="GA253" s="97"/>
      <c r="GB253" s="97"/>
      <c r="GC253" s="97"/>
      <c r="GD253" s="97"/>
      <c r="GE253" s="97"/>
      <c r="GF253" s="97"/>
      <c r="GG253" s="97"/>
      <c r="GH253" s="97"/>
      <c r="GI253" s="97"/>
      <c r="GJ253" s="97"/>
      <c r="GK253" s="97"/>
      <c r="GL253" s="97"/>
      <c r="GM253" s="97"/>
      <c r="GN253" s="97"/>
      <c r="GO253" s="97"/>
      <c r="GP253" s="97"/>
      <c r="GQ253" s="97"/>
      <c r="GR253" s="97"/>
      <c r="GS253" s="97"/>
      <c r="GT253" s="97"/>
      <c r="GU253" s="97"/>
      <c r="GV253" s="97"/>
      <c r="GW253" s="97"/>
      <c r="GX253" s="97"/>
      <c r="GY253" s="97"/>
      <c r="GZ253" s="97"/>
      <c r="HA253" s="97"/>
      <c r="HB253" s="97"/>
      <c r="HC253" s="97"/>
      <c r="HD253" s="97"/>
      <c r="HE253" s="97"/>
      <c r="HF253" s="97"/>
      <c r="HG253" s="97"/>
      <c r="HH253" s="97"/>
      <c r="HI253" s="97"/>
      <c r="HJ253" s="97"/>
      <c r="HK253" s="97"/>
      <c r="HL253" s="97"/>
      <c r="HM253" s="97"/>
      <c r="HN253" s="97"/>
      <c r="HO253" s="97"/>
      <c r="HP253" s="97"/>
      <c r="HQ253" s="97"/>
      <c r="HR253" s="97"/>
      <c r="HS253" s="97"/>
      <c r="HT253" s="97"/>
      <c r="HU253" s="97"/>
      <c r="HV253" s="97"/>
      <c r="HW253" s="97"/>
      <c r="HX253" s="97"/>
      <c r="HY253" s="97"/>
      <c r="HZ253" s="97"/>
      <c r="IA253" s="97"/>
      <c r="IB253" s="97"/>
      <c r="IC253" s="97"/>
      <c r="ID253" s="97"/>
      <c r="IE253" s="97"/>
      <c r="IF253" s="97"/>
      <c r="IG253" s="97"/>
      <c r="IH253" s="97"/>
      <c r="II253" s="97"/>
      <c r="IJ253" s="97"/>
      <c r="IK253" s="97"/>
      <c r="IL253" s="97"/>
      <c r="IM253" s="97"/>
      <c r="IN253" s="97"/>
      <c r="IO253" s="97"/>
      <c r="IP253" s="97"/>
      <c r="IQ253" s="97"/>
      <c r="IR253" s="97"/>
      <c r="IS253" s="97"/>
      <c r="IT253" s="97"/>
      <c r="IU253" s="97"/>
      <c r="IV253" s="97"/>
      <c r="IW253" s="97"/>
      <c r="IX253" s="97"/>
      <c r="IY253" s="97"/>
      <c r="IZ253" s="97"/>
      <c r="JA253" s="97"/>
      <c r="JB253" s="97"/>
      <c r="JC253" s="97"/>
      <c r="JD253" s="97"/>
      <c r="JE253" s="97"/>
      <c r="JF253" s="97"/>
      <c r="JG253" s="97"/>
      <c r="JH253" s="97"/>
      <c r="JI253" s="97"/>
      <c r="JJ253" s="97"/>
      <c r="JK253" s="97"/>
      <c r="JL253" s="97"/>
      <c r="JM253" s="97"/>
      <c r="JN253" s="97"/>
      <c r="JO253" s="97"/>
      <c r="JP253" s="97"/>
      <c r="JQ253" s="97"/>
      <c r="JR253" s="97"/>
      <c r="JS253" s="97"/>
      <c r="JT253" s="97"/>
      <c r="JU253" s="97"/>
      <c r="JV253" s="97"/>
      <c r="JW253" s="97"/>
      <c r="JX253" s="97"/>
      <c r="JY253" s="97"/>
      <c r="JZ253" s="97"/>
      <c r="KA253" s="97"/>
      <c r="KB253" s="97"/>
      <c r="KC253" s="97"/>
      <c r="KD253" s="97"/>
      <c r="KE253" s="97"/>
      <c r="KF253" s="97"/>
      <c r="KG253" s="97"/>
      <c r="KH253" s="97"/>
      <c r="KI253" s="97"/>
      <c r="KJ253" s="97"/>
      <c r="KK253" s="97"/>
      <c r="KL253" s="97"/>
      <c r="KM253" s="97"/>
      <c r="KN253" s="97"/>
      <c r="KO253" s="97"/>
      <c r="KP253" s="97"/>
      <c r="KQ253" s="97"/>
      <c r="KR253" s="97"/>
      <c r="KS253" s="97"/>
      <c r="KT253" s="97"/>
      <c r="KU253" s="97"/>
      <c r="KV253" s="97"/>
      <c r="KW253" s="97"/>
      <c r="KX253" s="97"/>
      <c r="KY253" s="97"/>
      <c r="KZ253" s="97"/>
      <c r="LA253" s="97"/>
      <c r="LB253" s="97"/>
      <c r="LC253" s="97"/>
      <c r="LD253" s="97"/>
      <c r="LE253" s="97"/>
      <c r="LF253" s="97"/>
      <c r="LG253" s="97"/>
      <c r="LH253" s="97"/>
      <c r="LI253" s="97"/>
      <c r="LJ253" s="97"/>
      <c r="LK253" s="97"/>
      <c r="LL253" s="97"/>
      <c r="LM253" s="97"/>
      <c r="LN253" s="97"/>
      <c r="LO253" s="97"/>
      <c r="LP253" s="97"/>
      <c r="LQ253" s="97"/>
      <c r="LR253" s="97"/>
      <c r="LS253" s="97"/>
      <c r="LT253" s="97"/>
      <c r="LU253" s="97"/>
      <c r="LV253" s="97"/>
      <c r="LW253" s="97"/>
      <c r="LX253" s="97"/>
      <c r="LY253" s="97"/>
      <c r="LZ253" s="97"/>
      <c r="MA253" s="97"/>
      <c r="MB253" s="97"/>
      <c r="MC253" s="97"/>
      <c r="MD253" s="97"/>
      <c r="ME253" s="97"/>
      <c r="MF253" s="97"/>
      <c r="MG253" s="97"/>
      <c r="MH253" s="97"/>
      <c r="MI253" s="97"/>
      <c r="MJ253" s="97"/>
      <c r="MK253" s="97"/>
      <c r="ML253" s="97"/>
      <c r="MM253" s="97"/>
      <c r="MN253" s="97"/>
      <c r="MO253" s="97"/>
      <c r="MP253" s="97"/>
      <c r="MQ253" s="97"/>
      <c r="MR253" s="97"/>
      <c r="MS253" s="97"/>
      <c r="MT253" s="97"/>
      <c r="MU253" s="97"/>
      <c r="MV253" s="97"/>
      <c r="MW253" s="97"/>
      <c r="MX253" s="97"/>
      <c r="MY253" s="97"/>
      <c r="MZ253" s="97"/>
      <c r="NA253" s="97"/>
      <c r="NB253" s="97"/>
      <c r="NC253" s="97"/>
      <c r="ND253" s="97"/>
      <c r="NE253" s="97"/>
      <c r="NF253" s="97"/>
      <c r="NG253" s="97"/>
      <c r="NH253" s="97"/>
      <c r="NI253" s="97"/>
      <c r="NJ253" s="97"/>
      <c r="NK253" s="97"/>
      <c r="NL253" s="97"/>
      <c r="NM253" s="97"/>
      <c r="NN253" s="97"/>
      <c r="NO253" s="97"/>
      <c r="NP253" s="97"/>
      <c r="NQ253" s="97"/>
      <c r="NR253" s="97"/>
      <c r="NS253" s="97"/>
      <c r="NT253" s="97"/>
      <c r="NU253" s="97"/>
      <c r="NV253" s="97"/>
      <c r="NW253" s="97"/>
      <c r="NX253" s="97"/>
      <c r="NY253" s="97"/>
      <c r="NZ253" s="97"/>
      <c r="OA253" s="97"/>
      <c r="OB253" s="97"/>
      <c r="OC253" s="97"/>
      <c r="OD253" s="97"/>
      <c r="OE253" s="97"/>
      <c r="OF253" s="97"/>
      <c r="OG253" s="97"/>
      <c r="OH253" s="97"/>
      <c r="OI253" s="97"/>
      <c r="OJ253" s="97"/>
      <c r="OK253" s="97"/>
      <c r="OL253" s="97"/>
      <c r="OM253" s="97"/>
      <c r="ON253" s="97"/>
      <c r="OO253" s="97"/>
      <c r="OP253" s="97"/>
      <c r="OQ253" s="97"/>
      <c r="OR253" s="97"/>
      <c r="OS253" s="97"/>
      <c r="OT253" s="97"/>
      <c r="OU253" s="97"/>
      <c r="OV253" s="97"/>
      <c r="OW253" s="97"/>
      <c r="OX253" s="97"/>
      <c r="OY253" s="97"/>
      <c r="OZ253" s="97"/>
      <c r="PA253" s="97"/>
      <c r="PB253" s="97"/>
      <c r="PC253" s="97"/>
      <c r="PD253" s="97"/>
      <c r="PE253" s="97"/>
      <c r="PF253" s="97"/>
      <c r="PG253" s="97"/>
      <c r="PH253" s="97"/>
      <c r="PI253" s="97"/>
      <c r="PJ253" s="97"/>
      <c r="PK253" s="97"/>
      <c r="PL253" s="97"/>
      <c r="PM253" s="97"/>
      <c r="PN253" s="97"/>
      <c r="PO253" s="97"/>
      <c r="PP253" s="97"/>
      <c r="PQ253" s="97"/>
      <c r="PR253" s="97"/>
      <c r="PS253" s="97"/>
      <c r="PT253" s="97"/>
      <c r="PU253" s="97"/>
      <c r="PV253" s="97"/>
      <c r="PW253" s="97"/>
      <c r="PX253" s="97"/>
      <c r="PY253" s="97"/>
      <c r="PZ253" s="97"/>
      <c r="QA253" s="97"/>
      <c r="QB253" s="97"/>
      <c r="QC253" s="97"/>
      <c r="QD253" s="97"/>
      <c r="QE253" s="97"/>
      <c r="QF253" s="97"/>
      <c r="QG253" s="97"/>
      <c r="QH253" s="97"/>
      <c r="QI253" s="97"/>
      <c r="QJ253" s="97"/>
      <c r="QK253" s="97"/>
      <c r="QL253" s="97"/>
      <c r="QM253" s="97"/>
      <c r="QN253" s="97"/>
      <c r="QO253" s="97"/>
      <c r="QP253" s="97"/>
      <c r="QQ253" s="97"/>
      <c r="QR253" s="97"/>
      <c r="QS253" s="97"/>
      <c r="QT253" s="97"/>
      <c r="QU253" s="97"/>
      <c r="QV253" s="97"/>
      <c r="QW253" s="97"/>
      <c r="QX253" s="97"/>
      <c r="QY253" s="97"/>
      <c r="QZ253" s="97"/>
      <c r="RA253" s="97"/>
      <c r="RB253" s="97"/>
      <c r="RC253" s="97"/>
      <c r="RD253" s="97"/>
      <c r="RE253" s="97"/>
      <c r="RF253" s="97"/>
      <c r="RG253" s="97"/>
      <c r="RH253" s="97"/>
      <c r="RI253" s="97"/>
      <c r="RJ253" s="97"/>
      <c r="RK253" s="97"/>
      <c r="RL253" s="97"/>
      <c r="RM253" s="97"/>
      <c r="RN253" s="97"/>
      <c r="RO253" s="97"/>
      <c r="RP253" s="97"/>
      <c r="RQ253" s="97"/>
      <c r="RR253" s="97"/>
      <c r="RS253" s="97"/>
      <c r="RT253" s="97"/>
      <c r="RU253" s="97"/>
      <c r="RV253" s="97"/>
      <c r="RW253" s="97"/>
      <c r="RX253" s="97"/>
      <c r="RY253" s="97"/>
      <c r="RZ253" s="97"/>
      <c r="SA253" s="97"/>
      <c r="SB253" s="97"/>
      <c r="SC253" s="97"/>
      <c r="SD253" s="97"/>
      <c r="SE253" s="97"/>
      <c r="SF253" s="97"/>
      <c r="SG253" s="97"/>
      <c r="SH253" s="97"/>
      <c r="SI253" s="97"/>
      <c r="SJ253" s="97"/>
      <c r="SK253" s="97"/>
      <c r="SL253" s="97"/>
      <c r="SM253" s="97"/>
      <c r="SN253" s="97"/>
      <c r="SO253" s="97"/>
      <c r="SP253" s="97"/>
      <c r="SQ253" s="97"/>
      <c r="SR253" s="97"/>
      <c r="SS253" s="97"/>
      <c r="ST253" s="97"/>
      <c r="SU253" s="97"/>
      <c r="SV253" s="97"/>
      <c r="SW253" s="97"/>
      <c r="SX253" s="97"/>
      <c r="SY253" s="97"/>
      <c r="SZ253" s="97"/>
      <c r="TA253" s="97"/>
      <c r="TB253" s="97"/>
    </row>
    <row r="254" spans="1:522" s="1" customFormat="1" ht="18" customHeight="1" x14ac:dyDescent="0.2">
      <c r="A254" s="12"/>
      <c r="B254" s="11" t="s">
        <v>354</v>
      </c>
      <c r="C254" s="1">
        <v>11808</v>
      </c>
      <c r="E254" s="4" t="s">
        <v>353</v>
      </c>
      <c r="F254" s="1">
        <v>9933</v>
      </c>
      <c r="G254" s="9" t="s">
        <v>96</v>
      </c>
      <c r="H254" s="4" t="s">
        <v>49</v>
      </c>
      <c r="I254" s="1">
        <f>SUM(K254:TB254)</f>
        <v>0</v>
      </c>
      <c r="J254" s="12">
        <f>Tabuľka3[[#This Row],[Stĺpec9]]</f>
        <v>0</v>
      </c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  <c r="CR254" s="97"/>
      <c r="CS254" s="97"/>
      <c r="CT254" s="97"/>
      <c r="CU254" s="97"/>
      <c r="CV254" s="97"/>
      <c r="CW254" s="97"/>
      <c r="CX254" s="97"/>
      <c r="CY254" s="97"/>
      <c r="CZ254" s="97"/>
      <c r="DA254" s="97"/>
      <c r="DB254" s="97"/>
      <c r="DC254" s="97"/>
      <c r="DD254" s="97"/>
      <c r="DE254" s="97"/>
      <c r="DF254" s="97"/>
      <c r="DG254" s="97"/>
      <c r="DH254" s="97"/>
      <c r="DI254" s="97"/>
      <c r="DJ254" s="97"/>
      <c r="DK254" s="97"/>
      <c r="DL254" s="97"/>
      <c r="DM254" s="97"/>
      <c r="DN254" s="97"/>
      <c r="DO254" s="97"/>
      <c r="DP254" s="97"/>
      <c r="DQ254" s="97"/>
      <c r="DR254" s="97"/>
      <c r="DS254" s="97"/>
      <c r="DT254" s="97"/>
      <c r="DU254" s="97"/>
      <c r="DV254" s="97"/>
      <c r="DW254" s="97"/>
      <c r="DX254" s="97"/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97"/>
      <c r="EK254" s="97"/>
      <c r="EL254" s="97"/>
      <c r="EM254" s="97"/>
      <c r="EN254" s="97"/>
      <c r="EO254" s="97"/>
      <c r="EP254" s="97"/>
      <c r="EQ254" s="97"/>
      <c r="ER254" s="97"/>
      <c r="ES254" s="97"/>
      <c r="ET254" s="97"/>
      <c r="EU254" s="97"/>
      <c r="EV254" s="97"/>
      <c r="EW254" s="97"/>
      <c r="EX254" s="97"/>
      <c r="EY254" s="97"/>
      <c r="EZ254" s="97"/>
      <c r="FA254" s="97"/>
      <c r="FB254" s="97"/>
      <c r="FC254" s="97"/>
      <c r="FD254" s="97"/>
      <c r="FE254" s="97"/>
      <c r="FF254" s="97"/>
      <c r="FG254" s="97"/>
      <c r="FH254" s="97"/>
      <c r="FI254" s="97"/>
      <c r="FJ254" s="97"/>
      <c r="FK254" s="97"/>
      <c r="FL254" s="97"/>
      <c r="FM254" s="97"/>
      <c r="FN254" s="97"/>
      <c r="FO254" s="97"/>
      <c r="FP254" s="97"/>
      <c r="FQ254" s="97"/>
      <c r="FR254" s="97"/>
      <c r="FS254" s="97"/>
      <c r="FT254" s="97"/>
      <c r="FU254" s="97"/>
      <c r="FV254" s="97"/>
      <c r="FW254" s="97"/>
      <c r="FX254" s="97"/>
      <c r="FY254" s="97"/>
      <c r="FZ254" s="97"/>
      <c r="GA254" s="97"/>
      <c r="GB254" s="97"/>
      <c r="GC254" s="97"/>
      <c r="GD254" s="97"/>
      <c r="GE254" s="97"/>
      <c r="GF254" s="97"/>
      <c r="GG254" s="97"/>
      <c r="GH254" s="97"/>
      <c r="GI254" s="97"/>
      <c r="GJ254" s="97"/>
      <c r="GK254" s="97"/>
      <c r="GL254" s="97"/>
      <c r="GM254" s="97"/>
      <c r="GN254" s="97"/>
      <c r="GO254" s="97"/>
      <c r="GP254" s="97"/>
      <c r="GQ254" s="97"/>
      <c r="GR254" s="97"/>
      <c r="GS254" s="97"/>
      <c r="GT254" s="97"/>
      <c r="GU254" s="97"/>
      <c r="GV254" s="97"/>
      <c r="GW254" s="97"/>
      <c r="GX254" s="97"/>
      <c r="GY254" s="97"/>
      <c r="GZ254" s="97"/>
      <c r="HA254" s="97"/>
      <c r="HB254" s="97"/>
      <c r="HC254" s="97"/>
      <c r="HD254" s="97"/>
      <c r="HE254" s="97"/>
      <c r="HF254" s="97"/>
      <c r="HG254" s="97"/>
      <c r="HH254" s="97"/>
      <c r="HI254" s="97"/>
      <c r="HJ254" s="97"/>
      <c r="HK254" s="97"/>
      <c r="HL254" s="97"/>
      <c r="HM254" s="97"/>
      <c r="HN254" s="97"/>
      <c r="HO254" s="97"/>
      <c r="HP254" s="97"/>
      <c r="HQ254" s="97"/>
      <c r="HR254" s="97"/>
      <c r="HS254" s="97"/>
      <c r="HT254" s="97"/>
      <c r="HU254" s="97"/>
      <c r="HV254" s="97"/>
      <c r="HW254" s="97"/>
      <c r="HX254" s="97"/>
      <c r="HY254" s="97"/>
      <c r="HZ254" s="97"/>
      <c r="IA254" s="97"/>
      <c r="IB254" s="97"/>
      <c r="IC254" s="97"/>
      <c r="ID254" s="97"/>
      <c r="IE254" s="97"/>
      <c r="IF254" s="97"/>
      <c r="IG254" s="97"/>
      <c r="IH254" s="97"/>
      <c r="II254" s="97"/>
      <c r="IJ254" s="97"/>
      <c r="IK254" s="97"/>
      <c r="IL254" s="97"/>
      <c r="IM254" s="97"/>
      <c r="IN254" s="97"/>
      <c r="IO254" s="97"/>
      <c r="IP254" s="97"/>
      <c r="IQ254" s="97"/>
      <c r="IR254" s="97"/>
      <c r="IS254" s="97"/>
      <c r="IT254" s="97"/>
      <c r="IU254" s="97"/>
      <c r="IV254" s="97"/>
      <c r="IW254" s="97"/>
      <c r="IX254" s="97"/>
      <c r="IY254" s="97"/>
      <c r="IZ254" s="97"/>
      <c r="JA254" s="97"/>
      <c r="JB254" s="97"/>
      <c r="JC254" s="97"/>
      <c r="JD254" s="97"/>
      <c r="JE254" s="97"/>
      <c r="JF254" s="97"/>
      <c r="JG254" s="97"/>
      <c r="JH254" s="97"/>
      <c r="JI254" s="97"/>
      <c r="JJ254" s="97"/>
      <c r="JK254" s="97"/>
      <c r="JL254" s="97"/>
      <c r="JM254" s="97"/>
      <c r="JN254" s="97"/>
      <c r="JO254" s="97"/>
      <c r="JP254" s="97"/>
      <c r="JQ254" s="97"/>
      <c r="JR254" s="97"/>
      <c r="JS254" s="97"/>
      <c r="JT254" s="97"/>
      <c r="JU254" s="97"/>
      <c r="JV254" s="97"/>
      <c r="JW254" s="97"/>
      <c r="JX254" s="97"/>
      <c r="JY254" s="97"/>
      <c r="JZ254" s="97"/>
      <c r="KA254" s="97"/>
      <c r="KB254" s="97"/>
      <c r="KC254" s="97"/>
      <c r="KD254" s="97"/>
      <c r="KE254" s="97"/>
      <c r="KF254" s="97"/>
      <c r="KG254" s="97"/>
      <c r="KH254" s="97"/>
      <c r="KI254" s="97"/>
      <c r="KJ254" s="97"/>
      <c r="KK254" s="97"/>
      <c r="KL254" s="97"/>
      <c r="KM254" s="97"/>
      <c r="KN254" s="97"/>
      <c r="KO254" s="97"/>
      <c r="KP254" s="97"/>
      <c r="KQ254" s="97"/>
      <c r="KR254" s="97"/>
      <c r="KS254" s="97"/>
      <c r="KT254" s="97"/>
      <c r="KU254" s="97"/>
      <c r="KV254" s="97"/>
      <c r="KW254" s="97"/>
      <c r="KX254" s="97"/>
      <c r="KY254" s="97"/>
      <c r="KZ254" s="97"/>
      <c r="LA254" s="97"/>
      <c r="LB254" s="97"/>
      <c r="LC254" s="97"/>
      <c r="LD254" s="97"/>
      <c r="LE254" s="97"/>
      <c r="LF254" s="97"/>
      <c r="LG254" s="97"/>
      <c r="LH254" s="97"/>
      <c r="LI254" s="97"/>
      <c r="LJ254" s="97"/>
      <c r="LK254" s="97"/>
      <c r="LL254" s="97"/>
      <c r="LM254" s="97"/>
      <c r="LN254" s="97"/>
      <c r="LO254" s="97"/>
      <c r="LP254" s="97"/>
      <c r="LQ254" s="97"/>
      <c r="LR254" s="97"/>
      <c r="LS254" s="97"/>
      <c r="LT254" s="97"/>
      <c r="LU254" s="97"/>
      <c r="LV254" s="97"/>
      <c r="LW254" s="97"/>
      <c r="LX254" s="97"/>
      <c r="LY254" s="97"/>
      <c r="LZ254" s="97"/>
      <c r="MA254" s="97"/>
      <c r="MB254" s="97"/>
      <c r="MC254" s="97"/>
      <c r="MD254" s="97"/>
      <c r="ME254" s="97"/>
      <c r="MF254" s="97"/>
      <c r="MG254" s="97"/>
      <c r="MH254" s="97"/>
      <c r="MI254" s="97"/>
      <c r="MJ254" s="97"/>
      <c r="MK254" s="97"/>
      <c r="ML254" s="97"/>
      <c r="MM254" s="97"/>
      <c r="MN254" s="97"/>
      <c r="MO254" s="97"/>
      <c r="MP254" s="97"/>
      <c r="MQ254" s="97"/>
      <c r="MR254" s="97"/>
      <c r="MS254" s="97"/>
      <c r="MT254" s="97"/>
      <c r="MU254" s="97"/>
      <c r="MV254" s="97"/>
      <c r="MW254" s="97"/>
      <c r="MX254" s="97"/>
      <c r="MY254" s="97"/>
      <c r="MZ254" s="97"/>
      <c r="NA254" s="97"/>
      <c r="NB254" s="97"/>
      <c r="NC254" s="97"/>
      <c r="ND254" s="97"/>
      <c r="NE254" s="97"/>
      <c r="NF254" s="97"/>
      <c r="NG254" s="97"/>
      <c r="NH254" s="97"/>
      <c r="NI254" s="97"/>
      <c r="NJ254" s="97"/>
      <c r="NK254" s="97"/>
      <c r="NL254" s="97"/>
      <c r="NM254" s="97"/>
      <c r="NN254" s="97"/>
      <c r="NO254" s="97"/>
      <c r="NP254" s="97"/>
      <c r="NQ254" s="97"/>
      <c r="NR254" s="97"/>
      <c r="NS254" s="97"/>
      <c r="NT254" s="97"/>
      <c r="NU254" s="97"/>
      <c r="NV254" s="97"/>
      <c r="NW254" s="97"/>
      <c r="NX254" s="97"/>
      <c r="NY254" s="97"/>
      <c r="NZ254" s="97"/>
      <c r="OA254" s="97"/>
      <c r="OB254" s="97"/>
      <c r="OC254" s="97"/>
      <c r="OD254" s="97"/>
      <c r="OE254" s="97"/>
      <c r="OF254" s="97"/>
      <c r="OG254" s="97"/>
      <c r="OH254" s="97"/>
      <c r="OI254" s="97"/>
      <c r="OJ254" s="97"/>
      <c r="OK254" s="97"/>
      <c r="OL254" s="97"/>
      <c r="OM254" s="97"/>
      <c r="ON254" s="97"/>
      <c r="OO254" s="97"/>
      <c r="OP254" s="97"/>
      <c r="OQ254" s="97"/>
      <c r="OR254" s="97"/>
      <c r="OS254" s="97"/>
      <c r="OT254" s="97"/>
      <c r="OU254" s="97"/>
      <c r="OV254" s="97"/>
      <c r="OW254" s="97"/>
      <c r="OX254" s="97"/>
      <c r="OY254" s="97"/>
      <c r="OZ254" s="97"/>
      <c r="PA254" s="97"/>
      <c r="PB254" s="97"/>
      <c r="PC254" s="97"/>
      <c r="PD254" s="97"/>
      <c r="PE254" s="97"/>
      <c r="PF254" s="97"/>
      <c r="PG254" s="97"/>
      <c r="PH254" s="97"/>
      <c r="PI254" s="97"/>
      <c r="PJ254" s="97"/>
      <c r="PK254" s="97"/>
      <c r="PL254" s="97"/>
      <c r="PM254" s="97"/>
      <c r="PN254" s="97"/>
      <c r="PO254" s="97"/>
      <c r="PP254" s="97"/>
      <c r="PQ254" s="97"/>
      <c r="PR254" s="97"/>
      <c r="PS254" s="97"/>
      <c r="PT254" s="97"/>
      <c r="PU254" s="97"/>
      <c r="PV254" s="97"/>
      <c r="PW254" s="97"/>
      <c r="PX254" s="97"/>
      <c r="PY254" s="97"/>
      <c r="PZ254" s="97"/>
      <c r="QA254" s="97"/>
      <c r="QB254" s="97"/>
      <c r="QC254" s="97"/>
      <c r="QD254" s="97"/>
      <c r="QE254" s="97"/>
      <c r="QF254" s="97"/>
      <c r="QG254" s="97"/>
      <c r="QH254" s="97"/>
      <c r="QI254" s="97"/>
      <c r="QJ254" s="97"/>
      <c r="QK254" s="97"/>
      <c r="QL254" s="97"/>
      <c r="QM254" s="97"/>
      <c r="QN254" s="97"/>
      <c r="QO254" s="97"/>
      <c r="QP254" s="97"/>
      <c r="QQ254" s="97"/>
      <c r="QR254" s="97"/>
      <c r="QS254" s="97"/>
      <c r="QT254" s="97"/>
      <c r="QU254" s="97"/>
      <c r="QV254" s="97"/>
      <c r="QW254" s="97"/>
      <c r="QX254" s="97"/>
      <c r="QY254" s="97"/>
      <c r="QZ254" s="97"/>
      <c r="RA254" s="97"/>
      <c r="RB254" s="97"/>
      <c r="RC254" s="97"/>
      <c r="RD254" s="97"/>
      <c r="RE254" s="97"/>
      <c r="RF254" s="97"/>
      <c r="RG254" s="97"/>
      <c r="RH254" s="97"/>
      <c r="RI254" s="97"/>
      <c r="RJ254" s="97"/>
      <c r="RK254" s="97"/>
      <c r="RL254" s="97"/>
      <c r="RM254" s="97"/>
      <c r="RN254" s="97"/>
      <c r="RO254" s="97"/>
      <c r="RP254" s="97"/>
      <c r="RQ254" s="97"/>
      <c r="RR254" s="97"/>
      <c r="RS254" s="97"/>
      <c r="RT254" s="97"/>
      <c r="RU254" s="97"/>
      <c r="RV254" s="97"/>
      <c r="RW254" s="97"/>
      <c r="RX254" s="97"/>
      <c r="RY254" s="97"/>
      <c r="RZ254" s="97"/>
      <c r="SA254" s="97"/>
      <c r="SB254" s="97"/>
      <c r="SC254" s="97"/>
      <c r="SD254" s="97"/>
      <c r="SE254" s="97"/>
      <c r="SF254" s="97"/>
      <c r="SG254" s="97"/>
      <c r="SH254" s="97"/>
      <c r="SI254" s="97"/>
      <c r="SJ254" s="97"/>
      <c r="SK254" s="97"/>
      <c r="SL254" s="97"/>
      <c r="SM254" s="97"/>
      <c r="SN254" s="97"/>
      <c r="SO254" s="97"/>
      <c r="SP254" s="97"/>
      <c r="SQ254" s="97"/>
      <c r="SR254" s="97"/>
      <c r="SS254" s="97"/>
      <c r="ST254" s="97"/>
      <c r="SU254" s="97"/>
      <c r="SV254" s="97"/>
      <c r="SW254" s="97"/>
      <c r="SX254" s="97"/>
      <c r="SY254" s="97"/>
      <c r="SZ254" s="97"/>
      <c r="TA254" s="97"/>
      <c r="TB254" s="97"/>
    </row>
    <row r="255" spans="1:522" s="1" customFormat="1" ht="18" customHeight="1" x14ac:dyDescent="0.2">
      <c r="A255" s="12"/>
      <c r="B255" s="11"/>
      <c r="E255" s="4" t="s">
        <v>240</v>
      </c>
      <c r="F255" s="1">
        <v>9253</v>
      </c>
      <c r="G255" s="9" t="s">
        <v>96</v>
      </c>
      <c r="H255" s="4"/>
      <c r="I255" s="1">
        <f>SUM(K255:TB255)</f>
        <v>0</v>
      </c>
      <c r="J255" s="12">
        <f>Tabuľka3[[#This Row],[Stĺpec9]]</f>
        <v>0</v>
      </c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  <c r="DH255" s="97"/>
      <c r="DI255" s="97"/>
      <c r="DJ255" s="97"/>
      <c r="DK255" s="97"/>
      <c r="DL255" s="97"/>
      <c r="DM255" s="97"/>
      <c r="DN255" s="97"/>
      <c r="DO255" s="97"/>
      <c r="DP255" s="97"/>
      <c r="DQ255" s="97"/>
      <c r="DR255" s="97"/>
      <c r="DS255" s="97"/>
      <c r="DT255" s="97"/>
      <c r="DU255" s="97"/>
      <c r="DV255" s="97"/>
      <c r="DW255" s="97"/>
      <c r="DX255" s="97"/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97"/>
      <c r="EK255" s="97"/>
      <c r="EL255" s="97"/>
      <c r="EM255" s="97"/>
      <c r="EN255" s="97"/>
      <c r="EO255" s="97"/>
      <c r="EP255" s="97"/>
      <c r="EQ255" s="97"/>
      <c r="ER255" s="97"/>
      <c r="ES255" s="97"/>
      <c r="ET255" s="97"/>
      <c r="EU255" s="97"/>
      <c r="EV255" s="97"/>
      <c r="EW255" s="97"/>
      <c r="EX255" s="97"/>
      <c r="EY255" s="97"/>
      <c r="EZ255" s="97"/>
      <c r="FA255" s="97"/>
      <c r="FB255" s="97"/>
      <c r="FC255" s="97"/>
      <c r="FD255" s="97"/>
      <c r="FE255" s="97"/>
      <c r="FF255" s="97"/>
      <c r="FG255" s="97"/>
      <c r="FH255" s="97"/>
      <c r="FI255" s="97"/>
      <c r="FJ255" s="97"/>
      <c r="FK255" s="97"/>
      <c r="FL255" s="97"/>
      <c r="FM255" s="97"/>
      <c r="FN255" s="97"/>
      <c r="FO255" s="97"/>
      <c r="FP255" s="97"/>
      <c r="FQ255" s="97"/>
      <c r="FR255" s="97"/>
      <c r="FS255" s="97"/>
      <c r="FT255" s="97"/>
      <c r="FU255" s="97"/>
      <c r="FV255" s="97"/>
      <c r="FW255" s="97"/>
      <c r="FX255" s="97"/>
      <c r="FY255" s="97"/>
      <c r="FZ255" s="97"/>
      <c r="GA255" s="97"/>
      <c r="GB255" s="97"/>
      <c r="GC255" s="97"/>
      <c r="GD255" s="97"/>
      <c r="GE255" s="97"/>
      <c r="GF255" s="97"/>
      <c r="GG255" s="97"/>
      <c r="GH255" s="97"/>
      <c r="GI255" s="97"/>
      <c r="GJ255" s="97"/>
      <c r="GK255" s="97"/>
      <c r="GL255" s="97"/>
      <c r="GM255" s="97"/>
      <c r="GN255" s="97"/>
      <c r="GO255" s="97"/>
      <c r="GP255" s="97"/>
      <c r="GQ255" s="97"/>
      <c r="GR255" s="97"/>
      <c r="GS255" s="97"/>
      <c r="GT255" s="97"/>
      <c r="GU255" s="97"/>
      <c r="GV255" s="97"/>
      <c r="GW255" s="97"/>
      <c r="GX255" s="97"/>
      <c r="GY255" s="97"/>
      <c r="GZ255" s="97"/>
      <c r="HA255" s="97"/>
      <c r="HB255" s="97"/>
      <c r="HC255" s="97"/>
      <c r="HD255" s="97"/>
      <c r="HE255" s="97"/>
      <c r="HF255" s="97"/>
      <c r="HG255" s="97"/>
      <c r="HH255" s="97"/>
      <c r="HI255" s="97"/>
      <c r="HJ255" s="97"/>
      <c r="HK255" s="97"/>
      <c r="HL255" s="97"/>
      <c r="HM255" s="97"/>
      <c r="HN255" s="97"/>
      <c r="HO255" s="97"/>
      <c r="HP255" s="97"/>
      <c r="HQ255" s="97"/>
      <c r="HR255" s="97"/>
      <c r="HS255" s="97"/>
      <c r="HT255" s="97"/>
      <c r="HU255" s="97"/>
      <c r="HV255" s="97"/>
      <c r="HW255" s="97"/>
      <c r="HX255" s="97"/>
      <c r="HY255" s="97"/>
      <c r="HZ255" s="97"/>
      <c r="IA255" s="97"/>
      <c r="IB255" s="97"/>
      <c r="IC255" s="97"/>
      <c r="ID255" s="97"/>
      <c r="IE255" s="97"/>
      <c r="IF255" s="97"/>
      <c r="IG255" s="97"/>
      <c r="IH255" s="97"/>
      <c r="II255" s="97"/>
      <c r="IJ255" s="97"/>
      <c r="IK255" s="97"/>
      <c r="IL255" s="97"/>
      <c r="IM255" s="97"/>
      <c r="IN255" s="97"/>
      <c r="IO255" s="97"/>
      <c r="IP255" s="97"/>
      <c r="IQ255" s="97"/>
      <c r="IR255" s="97"/>
      <c r="IS255" s="97"/>
      <c r="IT255" s="97"/>
      <c r="IU255" s="97"/>
      <c r="IV255" s="97"/>
      <c r="IW255" s="97"/>
      <c r="IX255" s="97"/>
      <c r="IY255" s="97"/>
      <c r="IZ255" s="97"/>
      <c r="JA255" s="97"/>
      <c r="JB255" s="97"/>
      <c r="JC255" s="97"/>
      <c r="JD255" s="97"/>
      <c r="JE255" s="97"/>
      <c r="JF255" s="97"/>
      <c r="JG255" s="97"/>
      <c r="JH255" s="97"/>
      <c r="JI255" s="97"/>
      <c r="JJ255" s="97"/>
      <c r="JK255" s="97"/>
      <c r="JL255" s="97"/>
      <c r="JM255" s="97"/>
      <c r="JN255" s="97"/>
      <c r="JO255" s="97"/>
      <c r="JP255" s="97"/>
      <c r="JQ255" s="97"/>
      <c r="JR255" s="97"/>
      <c r="JS255" s="97"/>
      <c r="JT255" s="97"/>
      <c r="JU255" s="97"/>
      <c r="JV255" s="97"/>
      <c r="JW255" s="97"/>
      <c r="JX255" s="97"/>
      <c r="JY255" s="97"/>
      <c r="JZ255" s="97"/>
      <c r="KA255" s="97"/>
      <c r="KB255" s="97"/>
      <c r="KC255" s="97"/>
      <c r="KD255" s="97"/>
      <c r="KE255" s="97"/>
      <c r="KF255" s="97"/>
      <c r="KG255" s="97"/>
      <c r="KH255" s="97"/>
      <c r="KI255" s="97"/>
      <c r="KJ255" s="97"/>
      <c r="KK255" s="97"/>
      <c r="KL255" s="97"/>
      <c r="KM255" s="97"/>
      <c r="KN255" s="97"/>
      <c r="KO255" s="97"/>
      <c r="KP255" s="97"/>
      <c r="KQ255" s="97"/>
      <c r="KR255" s="97"/>
      <c r="KS255" s="97"/>
      <c r="KT255" s="97"/>
      <c r="KU255" s="97"/>
      <c r="KV255" s="97"/>
      <c r="KW255" s="97"/>
      <c r="KX255" s="97"/>
      <c r="KY255" s="97"/>
      <c r="KZ255" s="97"/>
      <c r="LA255" s="97"/>
      <c r="LB255" s="97"/>
      <c r="LC255" s="97"/>
      <c r="LD255" s="97"/>
      <c r="LE255" s="97"/>
      <c r="LF255" s="97"/>
      <c r="LG255" s="97"/>
      <c r="LH255" s="97"/>
      <c r="LI255" s="97"/>
      <c r="LJ255" s="97"/>
      <c r="LK255" s="97"/>
      <c r="LL255" s="97"/>
      <c r="LM255" s="97"/>
      <c r="LN255" s="97"/>
      <c r="LO255" s="97"/>
      <c r="LP255" s="97"/>
      <c r="LQ255" s="97"/>
      <c r="LR255" s="97"/>
      <c r="LS255" s="97"/>
      <c r="LT255" s="97"/>
      <c r="LU255" s="97"/>
      <c r="LV255" s="97"/>
      <c r="LW255" s="97"/>
      <c r="LX255" s="97"/>
      <c r="LY255" s="97"/>
      <c r="LZ255" s="97"/>
      <c r="MA255" s="97"/>
      <c r="MB255" s="97"/>
      <c r="MC255" s="97"/>
      <c r="MD255" s="97"/>
      <c r="ME255" s="97"/>
      <c r="MF255" s="97"/>
      <c r="MG255" s="97"/>
      <c r="MH255" s="97"/>
      <c r="MI255" s="97"/>
      <c r="MJ255" s="97"/>
      <c r="MK255" s="97"/>
      <c r="ML255" s="97"/>
      <c r="MM255" s="97"/>
      <c r="MN255" s="97"/>
      <c r="MO255" s="97"/>
      <c r="MP255" s="97"/>
      <c r="MQ255" s="97"/>
      <c r="MR255" s="97"/>
      <c r="MS255" s="97"/>
      <c r="MT255" s="97"/>
      <c r="MU255" s="97"/>
      <c r="MV255" s="97"/>
      <c r="MW255" s="97"/>
      <c r="MX255" s="97"/>
      <c r="MY255" s="97"/>
      <c r="MZ255" s="97"/>
      <c r="NA255" s="97"/>
      <c r="NB255" s="97"/>
      <c r="NC255" s="97"/>
      <c r="ND255" s="97"/>
      <c r="NE255" s="97"/>
      <c r="NF255" s="97"/>
      <c r="NG255" s="97"/>
      <c r="NH255" s="97"/>
      <c r="NI255" s="97"/>
      <c r="NJ255" s="97"/>
      <c r="NK255" s="97"/>
      <c r="NL255" s="97"/>
      <c r="NM255" s="97"/>
      <c r="NN255" s="97"/>
      <c r="NO255" s="97"/>
      <c r="NP255" s="97"/>
      <c r="NQ255" s="97"/>
      <c r="NR255" s="97"/>
      <c r="NS255" s="97"/>
      <c r="NT255" s="97"/>
      <c r="NU255" s="97"/>
      <c r="NV255" s="97"/>
      <c r="NW255" s="97"/>
      <c r="NX255" s="97"/>
      <c r="NY255" s="97"/>
      <c r="NZ255" s="97"/>
      <c r="OA255" s="97"/>
      <c r="OB255" s="97"/>
      <c r="OC255" s="97"/>
      <c r="OD255" s="97"/>
      <c r="OE255" s="97"/>
      <c r="OF255" s="97"/>
      <c r="OG255" s="97"/>
      <c r="OH255" s="97"/>
      <c r="OI255" s="97"/>
      <c r="OJ255" s="97"/>
      <c r="OK255" s="97"/>
      <c r="OL255" s="97"/>
      <c r="OM255" s="97"/>
      <c r="ON255" s="97"/>
      <c r="OO255" s="97"/>
      <c r="OP255" s="97"/>
      <c r="OQ255" s="97"/>
      <c r="OR255" s="97"/>
      <c r="OS255" s="97"/>
      <c r="OT255" s="97"/>
      <c r="OU255" s="97"/>
      <c r="OV255" s="97"/>
      <c r="OW255" s="97"/>
      <c r="OX255" s="97"/>
      <c r="OY255" s="97"/>
      <c r="OZ255" s="97"/>
      <c r="PA255" s="97"/>
      <c r="PB255" s="97"/>
      <c r="PC255" s="97"/>
      <c r="PD255" s="97"/>
      <c r="PE255" s="97"/>
      <c r="PF255" s="97"/>
      <c r="PG255" s="97"/>
      <c r="PH255" s="97"/>
      <c r="PI255" s="97"/>
      <c r="PJ255" s="97"/>
      <c r="PK255" s="97"/>
      <c r="PL255" s="97"/>
      <c r="PM255" s="97"/>
      <c r="PN255" s="97"/>
      <c r="PO255" s="97"/>
      <c r="PP255" s="97"/>
      <c r="PQ255" s="97"/>
      <c r="PR255" s="97"/>
      <c r="PS255" s="97"/>
      <c r="PT255" s="97"/>
      <c r="PU255" s="97"/>
      <c r="PV255" s="97"/>
      <c r="PW255" s="97"/>
      <c r="PX255" s="97"/>
      <c r="PY255" s="97"/>
      <c r="PZ255" s="97"/>
      <c r="QA255" s="97"/>
      <c r="QB255" s="97"/>
      <c r="QC255" s="97"/>
      <c r="QD255" s="97"/>
      <c r="QE255" s="97"/>
      <c r="QF255" s="97"/>
      <c r="QG255" s="97"/>
      <c r="QH255" s="97"/>
      <c r="QI255" s="97"/>
      <c r="QJ255" s="97"/>
      <c r="QK255" s="97"/>
      <c r="QL255" s="97"/>
      <c r="QM255" s="97"/>
      <c r="QN255" s="97"/>
      <c r="QO255" s="97"/>
      <c r="QP255" s="97"/>
      <c r="QQ255" s="97"/>
      <c r="QR255" s="97"/>
      <c r="QS255" s="97"/>
      <c r="QT255" s="97"/>
      <c r="QU255" s="97"/>
      <c r="QV255" s="97"/>
      <c r="QW255" s="97"/>
      <c r="QX255" s="97"/>
      <c r="QY255" s="97"/>
      <c r="QZ255" s="97"/>
      <c r="RA255" s="97"/>
      <c r="RB255" s="97"/>
      <c r="RC255" s="97"/>
      <c r="RD255" s="97"/>
      <c r="RE255" s="97"/>
      <c r="RF255" s="97"/>
      <c r="RG255" s="97"/>
      <c r="RH255" s="97"/>
      <c r="RI255" s="97"/>
      <c r="RJ255" s="97"/>
      <c r="RK255" s="97"/>
      <c r="RL255" s="97"/>
      <c r="RM255" s="97"/>
      <c r="RN255" s="97"/>
      <c r="RO255" s="97"/>
      <c r="RP255" s="97"/>
      <c r="RQ255" s="97"/>
      <c r="RR255" s="97"/>
      <c r="RS255" s="97"/>
      <c r="RT255" s="97"/>
      <c r="RU255" s="97"/>
      <c r="RV255" s="97"/>
      <c r="RW255" s="97"/>
      <c r="RX255" s="97"/>
      <c r="RY255" s="97"/>
      <c r="RZ255" s="97"/>
      <c r="SA255" s="97"/>
      <c r="SB255" s="97"/>
      <c r="SC255" s="97"/>
      <c r="SD255" s="97"/>
      <c r="SE255" s="97"/>
      <c r="SF255" s="97"/>
      <c r="SG255" s="97"/>
      <c r="SH255" s="97"/>
      <c r="SI255" s="97"/>
      <c r="SJ255" s="97"/>
      <c r="SK255" s="97"/>
      <c r="SL255" s="97"/>
      <c r="SM255" s="97"/>
      <c r="SN255" s="97"/>
      <c r="SO255" s="97"/>
      <c r="SP255" s="97"/>
      <c r="SQ255" s="97"/>
      <c r="SR255" s="97"/>
      <c r="SS255" s="97"/>
      <c r="ST255" s="97"/>
      <c r="SU255" s="97"/>
      <c r="SV255" s="97"/>
      <c r="SW255" s="97"/>
      <c r="SX255" s="97"/>
      <c r="SY255" s="97"/>
      <c r="SZ255" s="97"/>
      <c r="TA255" s="97"/>
      <c r="TB255" s="97"/>
    </row>
    <row r="256" spans="1:522" s="1" customFormat="1" ht="18" customHeight="1" x14ac:dyDescent="0.2">
      <c r="A256" s="12"/>
      <c r="B256" s="11" t="s">
        <v>381</v>
      </c>
      <c r="C256" s="1">
        <v>10689</v>
      </c>
      <c r="E256" s="4" t="s">
        <v>240</v>
      </c>
      <c r="F256" s="1">
        <v>9253</v>
      </c>
      <c r="G256" s="9" t="s">
        <v>96</v>
      </c>
      <c r="H256" s="4" t="s">
        <v>49</v>
      </c>
      <c r="I256" s="1">
        <f>SUM(K256:TB256)</f>
        <v>0</v>
      </c>
      <c r="J256" s="12">
        <f>Tabuľka3[[#This Row],[Stĺpec9]]</f>
        <v>0</v>
      </c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7"/>
      <c r="DM256" s="97"/>
      <c r="DN256" s="97"/>
      <c r="DO256" s="97"/>
      <c r="DP256" s="97"/>
      <c r="DQ256" s="97"/>
      <c r="DR256" s="97"/>
      <c r="DS256" s="97"/>
      <c r="DT256" s="97"/>
      <c r="DU256" s="97"/>
      <c r="DV256" s="97"/>
      <c r="DW256" s="97"/>
      <c r="DX256" s="97"/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97"/>
      <c r="EK256" s="97"/>
      <c r="EL256" s="97"/>
      <c r="EM256" s="97"/>
      <c r="EN256" s="97"/>
      <c r="EO256" s="97"/>
      <c r="EP256" s="97"/>
      <c r="EQ256" s="97"/>
      <c r="ER256" s="97"/>
      <c r="ES256" s="97"/>
      <c r="ET256" s="97"/>
      <c r="EU256" s="97"/>
      <c r="EV256" s="97"/>
      <c r="EW256" s="97"/>
      <c r="EX256" s="97"/>
      <c r="EY256" s="97"/>
      <c r="EZ256" s="97"/>
      <c r="FA256" s="97"/>
      <c r="FB256" s="97"/>
      <c r="FC256" s="97"/>
      <c r="FD256" s="97"/>
      <c r="FE256" s="97"/>
      <c r="FF256" s="97"/>
      <c r="FG256" s="97"/>
      <c r="FH256" s="97"/>
      <c r="FI256" s="97"/>
      <c r="FJ256" s="97"/>
      <c r="FK256" s="97"/>
      <c r="FL256" s="97"/>
      <c r="FM256" s="97"/>
      <c r="FN256" s="97"/>
      <c r="FO256" s="97"/>
      <c r="FP256" s="97"/>
      <c r="FQ256" s="97"/>
      <c r="FR256" s="97"/>
      <c r="FS256" s="97"/>
      <c r="FT256" s="97"/>
      <c r="FU256" s="97"/>
      <c r="FV256" s="97"/>
      <c r="FW256" s="97"/>
      <c r="FX256" s="97"/>
      <c r="FY256" s="97"/>
      <c r="FZ256" s="97"/>
      <c r="GA256" s="97"/>
      <c r="GB256" s="97"/>
      <c r="GC256" s="97"/>
      <c r="GD256" s="97"/>
      <c r="GE256" s="97"/>
      <c r="GF256" s="97"/>
      <c r="GG256" s="97"/>
      <c r="GH256" s="97"/>
      <c r="GI256" s="97"/>
      <c r="GJ256" s="97"/>
      <c r="GK256" s="97"/>
      <c r="GL256" s="97"/>
      <c r="GM256" s="97"/>
      <c r="GN256" s="97"/>
      <c r="GO256" s="97"/>
      <c r="GP256" s="97"/>
      <c r="GQ256" s="97"/>
      <c r="GR256" s="97"/>
      <c r="GS256" s="97"/>
      <c r="GT256" s="97"/>
      <c r="GU256" s="97"/>
      <c r="GV256" s="97"/>
      <c r="GW256" s="97"/>
      <c r="GX256" s="97"/>
      <c r="GY256" s="97"/>
      <c r="GZ256" s="97"/>
      <c r="HA256" s="97"/>
      <c r="HB256" s="97"/>
      <c r="HC256" s="97"/>
      <c r="HD256" s="97"/>
      <c r="HE256" s="97"/>
      <c r="HF256" s="97"/>
      <c r="HG256" s="97"/>
      <c r="HH256" s="97"/>
      <c r="HI256" s="97"/>
      <c r="HJ256" s="97"/>
      <c r="HK256" s="97"/>
      <c r="HL256" s="97"/>
      <c r="HM256" s="97"/>
      <c r="HN256" s="97"/>
      <c r="HO256" s="97"/>
      <c r="HP256" s="97"/>
      <c r="HQ256" s="97"/>
      <c r="HR256" s="97"/>
      <c r="HS256" s="97"/>
      <c r="HT256" s="97"/>
      <c r="HU256" s="97"/>
      <c r="HV256" s="97"/>
      <c r="HW256" s="97"/>
      <c r="HX256" s="97"/>
      <c r="HY256" s="97"/>
      <c r="HZ256" s="97"/>
      <c r="IA256" s="97"/>
      <c r="IB256" s="97"/>
      <c r="IC256" s="97"/>
      <c r="ID256" s="97"/>
      <c r="IE256" s="97"/>
      <c r="IF256" s="97"/>
      <c r="IG256" s="97"/>
      <c r="IH256" s="97"/>
      <c r="II256" s="97"/>
      <c r="IJ256" s="97"/>
      <c r="IK256" s="97"/>
      <c r="IL256" s="97"/>
      <c r="IM256" s="97"/>
      <c r="IN256" s="97"/>
      <c r="IO256" s="97"/>
      <c r="IP256" s="97"/>
      <c r="IQ256" s="97"/>
      <c r="IR256" s="97"/>
      <c r="IS256" s="97"/>
      <c r="IT256" s="97"/>
      <c r="IU256" s="97"/>
      <c r="IV256" s="97"/>
      <c r="IW256" s="97"/>
      <c r="IX256" s="97"/>
      <c r="IY256" s="97"/>
      <c r="IZ256" s="97"/>
      <c r="JA256" s="97"/>
      <c r="JB256" s="97"/>
      <c r="JC256" s="97"/>
      <c r="JD256" s="97"/>
      <c r="JE256" s="97"/>
      <c r="JF256" s="97"/>
      <c r="JG256" s="97"/>
      <c r="JH256" s="97"/>
      <c r="JI256" s="97"/>
      <c r="JJ256" s="97"/>
      <c r="JK256" s="97"/>
      <c r="JL256" s="97"/>
      <c r="JM256" s="97"/>
      <c r="JN256" s="97"/>
      <c r="JO256" s="97"/>
      <c r="JP256" s="97"/>
      <c r="JQ256" s="97"/>
      <c r="JR256" s="97"/>
      <c r="JS256" s="97"/>
      <c r="JT256" s="97"/>
      <c r="JU256" s="97"/>
      <c r="JV256" s="97"/>
      <c r="JW256" s="97"/>
      <c r="JX256" s="97"/>
      <c r="JY256" s="97"/>
      <c r="JZ256" s="97"/>
      <c r="KA256" s="97"/>
      <c r="KB256" s="97"/>
      <c r="KC256" s="97"/>
      <c r="KD256" s="97"/>
      <c r="KE256" s="97"/>
      <c r="KF256" s="97"/>
      <c r="KG256" s="97"/>
      <c r="KH256" s="97"/>
      <c r="KI256" s="97"/>
      <c r="KJ256" s="97"/>
      <c r="KK256" s="97"/>
      <c r="KL256" s="97"/>
      <c r="KM256" s="97"/>
      <c r="KN256" s="97"/>
      <c r="KO256" s="97"/>
      <c r="KP256" s="97"/>
      <c r="KQ256" s="97"/>
      <c r="KR256" s="97"/>
      <c r="KS256" s="97"/>
      <c r="KT256" s="97"/>
      <c r="KU256" s="97"/>
      <c r="KV256" s="97"/>
      <c r="KW256" s="97"/>
      <c r="KX256" s="97"/>
      <c r="KY256" s="97"/>
      <c r="KZ256" s="97"/>
      <c r="LA256" s="97"/>
      <c r="LB256" s="97"/>
      <c r="LC256" s="97"/>
      <c r="LD256" s="97"/>
      <c r="LE256" s="97"/>
      <c r="LF256" s="97"/>
      <c r="LG256" s="97"/>
      <c r="LH256" s="97"/>
      <c r="LI256" s="97"/>
      <c r="LJ256" s="97"/>
      <c r="LK256" s="97"/>
      <c r="LL256" s="97"/>
      <c r="LM256" s="97"/>
      <c r="LN256" s="97"/>
      <c r="LO256" s="97"/>
      <c r="LP256" s="97"/>
      <c r="LQ256" s="97"/>
      <c r="LR256" s="97"/>
      <c r="LS256" s="97"/>
      <c r="LT256" s="97"/>
      <c r="LU256" s="97"/>
      <c r="LV256" s="97"/>
      <c r="LW256" s="97"/>
      <c r="LX256" s="97"/>
      <c r="LY256" s="97"/>
      <c r="LZ256" s="97"/>
      <c r="MA256" s="97"/>
      <c r="MB256" s="97"/>
      <c r="MC256" s="97"/>
      <c r="MD256" s="97"/>
      <c r="ME256" s="97"/>
      <c r="MF256" s="97"/>
      <c r="MG256" s="97"/>
      <c r="MH256" s="97"/>
      <c r="MI256" s="97"/>
      <c r="MJ256" s="97"/>
      <c r="MK256" s="97"/>
      <c r="ML256" s="97"/>
      <c r="MM256" s="97"/>
      <c r="MN256" s="97"/>
      <c r="MO256" s="97"/>
      <c r="MP256" s="97"/>
      <c r="MQ256" s="97"/>
      <c r="MR256" s="97"/>
      <c r="MS256" s="97"/>
      <c r="MT256" s="97"/>
      <c r="MU256" s="97"/>
      <c r="MV256" s="97"/>
      <c r="MW256" s="97"/>
      <c r="MX256" s="97"/>
      <c r="MY256" s="97"/>
      <c r="MZ256" s="97"/>
      <c r="NA256" s="97"/>
      <c r="NB256" s="97"/>
      <c r="NC256" s="97"/>
      <c r="ND256" s="97"/>
      <c r="NE256" s="97"/>
      <c r="NF256" s="97"/>
      <c r="NG256" s="97"/>
      <c r="NH256" s="97"/>
      <c r="NI256" s="97"/>
      <c r="NJ256" s="97"/>
      <c r="NK256" s="97"/>
      <c r="NL256" s="97"/>
      <c r="NM256" s="97"/>
      <c r="NN256" s="97"/>
      <c r="NO256" s="97"/>
      <c r="NP256" s="97"/>
      <c r="NQ256" s="97"/>
      <c r="NR256" s="97"/>
      <c r="NS256" s="97"/>
      <c r="NT256" s="97"/>
      <c r="NU256" s="97"/>
      <c r="NV256" s="97"/>
      <c r="NW256" s="97"/>
      <c r="NX256" s="97"/>
      <c r="NY256" s="97"/>
      <c r="NZ256" s="97"/>
      <c r="OA256" s="97"/>
      <c r="OB256" s="97"/>
      <c r="OC256" s="97"/>
      <c r="OD256" s="97"/>
      <c r="OE256" s="97"/>
      <c r="OF256" s="97"/>
      <c r="OG256" s="97"/>
      <c r="OH256" s="97"/>
      <c r="OI256" s="97"/>
      <c r="OJ256" s="97"/>
      <c r="OK256" s="97"/>
      <c r="OL256" s="97"/>
      <c r="OM256" s="97"/>
      <c r="ON256" s="97"/>
      <c r="OO256" s="97"/>
      <c r="OP256" s="97"/>
      <c r="OQ256" s="97"/>
      <c r="OR256" s="97"/>
      <c r="OS256" s="97"/>
      <c r="OT256" s="97"/>
      <c r="OU256" s="97"/>
      <c r="OV256" s="97"/>
      <c r="OW256" s="97"/>
      <c r="OX256" s="97"/>
      <c r="OY256" s="97"/>
      <c r="OZ256" s="97"/>
      <c r="PA256" s="97"/>
      <c r="PB256" s="97"/>
      <c r="PC256" s="97"/>
      <c r="PD256" s="97"/>
      <c r="PE256" s="97"/>
      <c r="PF256" s="97"/>
      <c r="PG256" s="97"/>
      <c r="PH256" s="97"/>
      <c r="PI256" s="97"/>
      <c r="PJ256" s="97"/>
      <c r="PK256" s="97"/>
      <c r="PL256" s="97"/>
      <c r="PM256" s="97"/>
      <c r="PN256" s="97"/>
      <c r="PO256" s="97"/>
      <c r="PP256" s="97"/>
      <c r="PQ256" s="97"/>
      <c r="PR256" s="97"/>
      <c r="PS256" s="97"/>
      <c r="PT256" s="97"/>
      <c r="PU256" s="97"/>
      <c r="PV256" s="97"/>
      <c r="PW256" s="97"/>
      <c r="PX256" s="97"/>
      <c r="PY256" s="97"/>
      <c r="PZ256" s="97"/>
      <c r="QA256" s="97"/>
      <c r="QB256" s="97"/>
      <c r="QC256" s="97"/>
      <c r="QD256" s="97"/>
      <c r="QE256" s="97"/>
      <c r="QF256" s="97"/>
      <c r="QG256" s="97"/>
      <c r="QH256" s="97"/>
      <c r="QI256" s="97"/>
      <c r="QJ256" s="97"/>
      <c r="QK256" s="97"/>
      <c r="QL256" s="97"/>
      <c r="QM256" s="97"/>
      <c r="QN256" s="97"/>
      <c r="QO256" s="97"/>
      <c r="QP256" s="97"/>
      <c r="QQ256" s="97"/>
      <c r="QR256" s="97"/>
      <c r="QS256" s="97"/>
      <c r="QT256" s="97"/>
      <c r="QU256" s="97"/>
      <c r="QV256" s="97"/>
      <c r="QW256" s="97"/>
      <c r="QX256" s="97"/>
      <c r="QY256" s="97"/>
      <c r="QZ256" s="97"/>
      <c r="RA256" s="97"/>
      <c r="RB256" s="97"/>
      <c r="RC256" s="97"/>
      <c r="RD256" s="97"/>
      <c r="RE256" s="97"/>
      <c r="RF256" s="97"/>
      <c r="RG256" s="97"/>
      <c r="RH256" s="97"/>
      <c r="RI256" s="97"/>
      <c r="RJ256" s="97"/>
      <c r="RK256" s="97"/>
      <c r="RL256" s="97"/>
      <c r="RM256" s="97"/>
      <c r="RN256" s="97"/>
      <c r="RO256" s="97"/>
      <c r="RP256" s="97"/>
      <c r="RQ256" s="97"/>
      <c r="RR256" s="97"/>
      <c r="RS256" s="97"/>
      <c r="RT256" s="97"/>
      <c r="RU256" s="97"/>
      <c r="RV256" s="97"/>
      <c r="RW256" s="97"/>
      <c r="RX256" s="97"/>
      <c r="RY256" s="97"/>
      <c r="RZ256" s="97"/>
      <c r="SA256" s="97"/>
      <c r="SB256" s="97"/>
      <c r="SC256" s="97"/>
      <c r="SD256" s="97"/>
      <c r="SE256" s="97"/>
      <c r="SF256" s="97"/>
      <c r="SG256" s="97"/>
      <c r="SH256" s="97"/>
      <c r="SI256" s="97"/>
      <c r="SJ256" s="97"/>
      <c r="SK256" s="97"/>
      <c r="SL256" s="97"/>
      <c r="SM256" s="97"/>
      <c r="SN256" s="97"/>
      <c r="SO256" s="97"/>
      <c r="SP256" s="97"/>
      <c r="SQ256" s="97"/>
      <c r="SR256" s="97"/>
      <c r="SS256" s="97"/>
      <c r="ST256" s="97"/>
      <c r="SU256" s="97"/>
      <c r="SV256" s="97"/>
      <c r="SW256" s="97"/>
      <c r="SX256" s="97"/>
      <c r="SY256" s="97"/>
      <c r="SZ256" s="97"/>
      <c r="TA256" s="97"/>
      <c r="TB256" s="97"/>
    </row>
    <row r="257" spans="1:522" s="1" customFormat="1" ht="18" customHeight="1" x14ac:dyDescent="0.2">
      <c r="A257" s="12"/>
      <c r="B257" s="11" t="s">
        <v>426</v>
      </c>
      <c r="E257" s="4" t="s">
        <v>425</v>
      </c>
      <c r="G257" s="9" t="s">
        <v>98</v>
      </c>
      <c r="H257" s="4" t="s">
        <v>427</v>
      </c>
      <c r="I257" s="1">
        <f>SUM(K257:TB257)</f>
        <v>0</v>
      </c>
      <c r="J257" s="12">
        <f>Tabuľka3[[#This Row],[Stĺpec9]]</f>
        <v>0</v>
      </c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7"/>
      <c r="DM257" s="97"/>
      <c r="DN257" s="97"/>
      <c r="DO257" s="97"/>
      <c r="DP257" s="97"/>
      <c r="DQ257" s="97"/>
      <c r="DR257" s="97"/>
      <c r="DS257" s="97"/>
      <c r="DT257" s="97"/>
      <c r="DU257" s="97"/>
      <c r="DV257" s="97"/>
      <c r="DW257" s="97"/>
      <c r="DX257" s="97"/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97"/>
      <c r="EK257" s="97"/>
      <c r="EL257" s="97"/>
      <c r="EM257" s="97"/>
      <c r="EN257" s="97"/>
      <c r="EO257" s="97"/>
      <c r="EP257" s="97"/>
      <c r="EQ257" s="97"/>
      <c r="ER257" s="97"/>
      <c r="ES257" s="97"/>
      <c r="ET257" s="97"/>
      <c r="EU257" s="97"/>
      <c r="EV257" s="97"/>
      <c r="EW257" s="97"/>
      <c r="EX257" s="97"/>
      <c r="EY257" s="97"/>
      <c r="EZ257" s="97"/>
      <c r="FA257" s="97"/>
      <c r="FB257" s="97"/>
      <c r="FC257" s="97"/>
      <c r="FD257" s="97"/>
      <c r="FE257" s="97"/>
      <c r="FF257" s="97"/>
      <c r="FG257" s="97"/>
      <c r="FH257" s="97"/>
      <c r="FI257" s="97"/>
      <c r="FJ257" s="97"/>
      <c r="FK257" s="97"/>
      <c r="FL257" s="97"/>
      <c r="FM257" s="97"/>
      <c r="FN257" s="97"/>
      <c r="FO257" s="97"/>
      <c r="FP257" s="97"/>
      <c r="FQ257" s="97"/>
      <c r="FR257" s="97"/>
      <c r="FS257" s="97"/>
      <c r="FT257" s="97"/>
      <c r="FU257" s="97"/>
      <c r="FV257" s="97"/>
      <c r="FW257" s="97"/>
      <c r="FX257" s="97"/>
      <c r="FY257" s="97"/>
      <c r="FZ257" s="97"/>
      <c r="GA257" s="97"/>
      <c r="GB257" s="97"/>
      <c r="GC257" s="97"/>
      <c r="GD257" s="97"/>
      <c r="GE257" s="97"/>
      <c r="GF257" s="97"/>
      <c r="GG257" s="97"/>
      <c r="GH257" s="97"/>
      <c r="GI257" s="97"/>
      <c r="GJ257" s="97"/>
      <c r="GK257" s="97"/>
      <c r="GL257" s="97"/>
      <c r="GM257" s="97"/>
      <c r="GN257" s="97"/>
      <c r="GO257" s="97"/>
      <c r="GP257" s="97"/>
      <c r="GQ257" s="97"/>
      <c r="GR257" s="97"/>
      <c r="GS257" s="97"/>
      <c r="GT257" s="97"/>
      <c r="GU257" s="97"/>
      <c r="GV257" s="97"/>
      <c r="GW257" s="97"/>
      <c r="GX257" s="97"/>
      <c r="GY257" s="97"/>
      <c r="GZ257" s="97"/>
      <c r="HA257" s="97"/>
      <c r="HB257" s="97"/>
      <c r="HC257" s="97"/>
      <c r="HD257" s="97"/>
      <c r="HE257" s="97"/>
      <c r="HF257" s="97"/>
      <c r="HG257" s="97"/>
      <c r="HH257" s="97"/>
      <c r="HI257" s="97"/>
      <c r="HJ257" s="97"/>
      <c r="HK257" s="97"/>
      <c r="HL257" s="97"/>
      <c r="HM257" s="97"/>
      <c r="HN257" s="97"/>
      <c r="HO257" s="97"/>
      <c r="HP257" s="97"/>
      <c r="HQ257" s="97"/>
      <c r="HR257" s="97"/>
      <c r="HS257" s="97"/>
      <c r="HT257" s="97"/>
      <c r="HU257" s="97"/>
      <c r="HV257" s="97"/>
      <c r="HW257" s="97"/>
      <c r="HX257" s="97"/>
      <c r="HY257" s="97"/>
      <c r="HZ257" s="97"/>
      <c r="IA257" s="97"/>
      <c r="IB257" s="97"/>
      <c r="IC257" s="97"/>
      <c r="ID257" s="97"/>
      <c r="IE257" s="97"/>
      <c r="IF257" s="97"/>
      <c r="IG257" s="97"/>
      <c r="IH257" s="97"/>
      <c r="II257" s="97"/>
      <c r="IJ257" s="97"/>
      <c r="IK257" s="97"/>
      <c r="IL257" s="97"/>
      <c r="IM257" s="97"/>
      <c r="IN257" s="97"/>
      <c r="IO257" s="97"/>
      <c r="IP257" s="97"/>
      <c r="IQ257" s="97"/>
      <c r="IR257" s="97"/>
      <c r="IS257" s="97"/>
      <c r="IT257" s="97"/>
      <c r="IU257" s="97"/>
      <c r="IV257" s="97"/>
      <c r="IW257" s="97"/>
      <c r="IX257" s="97"/>
      <c r="IY257" s="97"/>
      <c r="IZ257" s="97"/>
      <c r="JA257" s="97"/>
      <c r="JB257" s="97"/>
      <c r="JC257" s="97"/>
      <c r="JD257" s="97"/>
      <c r="JE257" s="97"/>
      <c r="JF257" s="97"/>
      <c r="JG257" s="97"/>
      <c r="JH257" s="97"/>
      <c r="JI257" s="97"/>
      <c r="JJ257" s="97"/>
      <c r="JK257" s="97"/>
      <c r="JL257" s="97"/>
      <c r="JM257" s="97"/>
      <c r="JN257" s="97"/>
      <c r="JO257" s="97"/>
      <c r="JP257" s="97"/>
      <c r="JQ257" s="97"/>
      <c r="JR257" s="97"/>
      <c r="JS257" s="97"/>
      <c r="JT257" s="97"/>
      <c r="JU257" s="97"/>
      <c r="JV257" s="97"/>
      <c r="JW257" s="97"/>
      <c r="JX257" s="97"/>
      <c r="JY257" s="97"/>
      <c r="JZ257" s="97"/>
      <c r="KA257" s="97"/>
      <c r="KB257" s="97"/>
      <c r="KC257" s="97"/>
      <c r="KD257" s="97"/>
      <c r="KE257" s="97"/>
      <c r="KF257" s="97"/>
      <c r="KG257" s="97"/>
      <c r="KH257" s="97"/>
      <c r="KI257" s="97"/>
      <c r="KJ257" s="97"/>
      <c r="KK257" s="97"/>
      <c r="KL257" s="97"/>
      <c r="KM257" s="97"/>
      <c r="KN257" s="97"/>
      <c r="KO257" s="97"/>
      <c r="KP257" s="97"/>
      <c r="KQ257" s="97"/>
      <c r="KR257" s="97"/>
      <c r="KS257" s="97"/>
      <c r="KT257" s="97"/>
      <c r="KU257" s="97"/>
      <c r="KV257" s="97"/>
      <c r="KW257" s="97"/>
      <c r="KX257" s="97"/>
      <c r="KY257" s="97"/>
      <c r="KZ257" s="97"/>
      <c r="LA257" s="97"/>
      <c r="LB257" s="97"/>
      <c r="LC257" s="97"/>
      <c r="LD257" s="97"/>
      <c r="LE257" s="97"/>
      <c r="LF257" s="97"/>
      <c r="LG257" s="97"/>
      <c r="LH257" s="97"/>
      <c r="LI257" s="97"/>
      <c r="LJ257" s="97"/>
      <c r="LK257" s="97"/>
      <c r="LL257" s="97"/>
      <c r="LM257" s="97"/>
      <c r="LN257" s="97"/>
      <c r="LO257" s="97"/>
      <c r="LP257" s="97"/>
      <c r="LQ257" s="97"/>
      <c r="LR257" s="97"/>
      <c r="LS257" s="97"/>
      <c r="LT257" s="97"/>
      <c r="LU257" s="97"/>
      <c r="LV257" s="97"/>
      <c r="LW257" s="97"/>
      <c r="LX257" s="97"/>
      <c r="LY257" s="97"/>
      <c r="LZ257" s="97"/>
      <c r="MA257" s="97"/>
      <c r="MB257" s="97"/>
      <c r="MC257" s="97"/>
      <c r="MD257" s="97"/>
      <c r="ME257" s="97"/>
      <c r="MF257" s="97"/>
      <c r="MG257" s="97"/>
      <c r="MH257" s="97"/>
      <c r="MI257" s="97"/>
      <c r="MJ257" s="97"/>
      <c r="MK257" s="97"/>
      <c r="ML257" s="97"/>
      <c r="MM257" s="97"/>
      <c r="MN257" s="97"/>
      <c r="MO257" s="97"/>
      <c r="MP257" s="97"/>
      <c r="MQ257" s="97"/>
      <c r="MR257" s="97"/>
      <c r="MS257" s="97"/>
      <c r="MT257" s="97"/>
      <c r="MU257" s="97"/>
      <c r="MV257" s="97"/>
      <c r="MW257" s="97"/>
      <c r="MX257" s="97"/>
      <c r="MY257" s="97"/>
      <c r="MZ257" s="97"/>
      <c r="NA257" s="97"/>
      <c r="NB257" s="97"/>
      <c r="NC257" s="97"/>
      <c r="ND257" s="97"/>
      <c r="NE257" s="97"/>
      <c r="NF257" s="97"/>
      <c r="NG257" s="97"/>
      <c r="NH257" s="97"/>
      <c r="NI257" s="97"/>
      <c r="NJ257" s="97"/>
      <c r="NK257" s="97"/>
      <c r="NL257" s="97"/>
      <c r="NM257" s="97"/>
      <c r="NN257" s="97"/>
      <c r="NO257" s="97"/>
      <c r="NP257" s="97"/>
      <c r="NQ257" s="97"/>
      <c r="NR257" s="97"/>
      <c r="NS257" s="97"/>
      <c r="NT257" s="97"/>
      <c r="NU257" s="97"/>
      <c r="NV257" s="97"/>
      <c r="NW257" s="97"/>
      <c r="NX257" s="97"/>
      <c r="NY257" s="97"/>
      <c r="NZ257" s="97"/>
      <c r="OA257" s="97"/>
      <c r="OB257" s="97"/>
      <c r="OC257" s="97"/>
      <c r="OD257" s="97"/>
      <c r="OE257" s="97"/>
      <c r="OF257" s="97"/>
      <c r="OG257" s="97"/>
      <c r="OH257" s="97"/>
      <c r="OI257" s="97"/>
      <c r="OJ257" s="97"/>
      <c r="OK257" s="97"/>
      <c r="OL257" s="97"/>
      <c r="OM257" s="97"/>
      <c r="ON257" s="97"/>
      <c r="OO257" s="97"/>
      <c r="OP257" s="97"/>
      <c r="OQ257" s="97"/>
      <c r="OR257" s="97"/>
      <c r="OS257" s="97"/>
      <c r="OT257" s="97"/>
      <c r="OU257" s="97"/>
      <c r="OV257" s="97"/>
      <c r="OW257" s="97"/>
      <c r="OX257" s="97"/>
      <c r="OY257" s="97"/>
      <c r="OZ257" s="97"/>
      <c r="PA257" s="97"/>
      <c r="PB257" s="97"/>
      <c r="PC257" s="97"/>
      <c r="PD257" s="97"/>
      <c r="PE257" s="97"/>
      <c r="PF257" s="97"/>
      <c r="PG257" s="97"/>
      <c r="PH257" s="97"/>
      <c r="PI257" s="97"/>
      <c r="PJ257" s="97"/>
      <c r="PK257" s="97"/>
      <c r="PL257" s="97"/>
      <c r="PM257" s="97"/>
      <c r="PN257" s="97"/>
      <c r="PO257" s="97"/>
      <c r="PP257" s="97"/>
      <c r="PQ257" s="97"/>
      <c r="PR257" s="97"/>
      <c r="PS257" s="97"/>
      <c r="PT257" s="97"/>
      <c r="PU257" s="97"/>
      <c r="PV257" s="97"/>
      <c r="PW257" s="97"/>
      <c r="PX257" s="97"/>
      <c r="PY257" s="97"/>
      <c r="PZ257" s="97"/>
      <c r="QA257" s="97"/>
      <c r="QB257" s="97"/>
      <c r="QC257" s="97"/>
      <c r="QD257" s="97"/>
      <c r="QE257" s="97"/>
      <c r="QF257" s="97"/>
      <c r="QG257" s="97"/>
      <c r="QH257" s="97"/>
      <c r="QI257" s="97"/>
      <c r="QJ257" s="97"/>
      <c r="QK257" s="97"/>
      <c r="QL257" s="97"/>
      <c r="QM257" s="97"/>
      <c r="QN257" s="97"/>
      <c r="QO257" s="97"/>
      <c r="QP257" s="97"/>
      <c r="QQ257" s="97"/>
      <c r="QR257" s="97"/>
      <c r="QS257" s="97"/>
      <c r="QT257" s="97"/>
      <c r="QU257" s="97"/>
      <c r="QV257" s="97"/>
      <c r="QW257" s="97"/>
      <c r="QX257" s="97"/>
      <c r="QY257" s="97"/>
      <c r="QZ257" s="97"/>
      <c r="RA257" s="97"/>
      <c r="RB257" s="97"/>
      <c r="RC257" s="97"/>
      <c r="RD257" s="97"/>
      <c r="RE257" s="97"/>
      <c r="RF257" s="97"/>
      <c r="RG257" s="97"/>
      <c r="RH257" s="97"/>
      <c r="RI257" s="97"/>
      <c r="RJ257" s="97"/>
      <c r="RK257" s="97"/>
      <c r="RL257" s="97"/>
      <c r="RM257" s="97"/>
      <c r="RN257" s="97"/>
      <c r="RO257" s="97"/>
      <c r="RP257" s="97"/>
      <c r="RQ257" s="97"/>
      <c r="RR257" s="97"/>
      <c r="RS257" s="97"/>
      <c r="RT257" s="97"/>
      <c r="RU257" s="97"/>
      <c r="RV257" s="97"/>
      <c r="RW257" s="97"/>
      <c r="RX257" s="97"/>
      <c r="RY257" s="97"/>
      <c r="RZ257" s="97"/>
      <c r="SA257" s="97"/>
      <c r="SB257" s="97"/>
      <c r="SC257" s="97"/>
      <c r="SD257" s="97"/>
      <c r="SE257" s="97"/>
      <c r="SF257" s="97"/>
      <c r="SG257" s="97"/>
      <c r="SH257" s="97"/>
      <c r="SI257" s="97"/>
      <c r="SJ257" s="97"/>
      <c r="SK257" s="97"/>
      <c r="SL257" s="97"/>
      <c r="SM257" s="97"/>
      <c r="SN257" s="97"/>
      <c r="SO257" s="97"/>
      <c r="SP257" s="97"/>
      <c r="SQ257" s="97"/>
      <c r="SR257" s="97"/>
      <c r="SS257" s="97"/>
      <c r="ST257" s="97"/>
      <c r="SU257" s="97"/>
      <c r="SV257" s="97"/>
      <c r="SW257" s="97"/>
      <c r="SX257" s="97"/>
      <c r="SY257" s="97"/>
      <c r="SZ257" s="97"/>
      <c r="TA257" s="97"/>
      <c r="TB257" s="97"/>
    </row>
    <row r="258" spans="1:522" s="1" customFormat="1" ht="18" customHeight="1" x14ac:dyDescent="0.2">
      <c r="A258" s="12"/>
      <c r="B258" s="11" t="s">
        <v>477</v>
      </c>
      <c r="C258" s="1">
        <v>10515</v>
      </c>
      <c r="D258" s="1">
        <v>2013</v>
      </c>
      <c r="E258" s="4" t="s">
        <v>261</v>
      </c>
      <c r="F258" s="1">
        <v>9378</v>
      </c>
      <c r="G258" s="9" t="s">
        <v>98</v>
      </c>
      <c r="H258" s="4" t="s">
        <v>476</v>
      </c>
      <c r="I258" s="1">
        <f t="shared" si="32"/>
        <v>0</v>
      </c>
      <c r="J258" s="12">
        <f>Tabuľka3[[#This Row],[Stĺpec9]]</f>
        <v>0</v>
      </c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  <c r="DT258" s="97"/>
      <c r="DU258" s="97"/>
      <c r="DV258" s="97"/>
      <c r="DW258" s="97"/>
      <c r="DX258" s="97"/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97"/>
      <c r="EK258" s="97"/>
      <c r="EL258" s="97"/>
      <c r="EM258" s="97"/>
      <c r="EN258" s="97"/>
      <c r="EO258" s="97"/>
      <c r="EP258" s="97"/>
      <c r="EQ258" s="97"/>
      <c r="ER258" s="97"/>
      <c r="ES258" s="97"/>
      <c r="ET258" s="97"/>
      <c r="EU258" s="97"/>
      <c r="EV258" s="97"/>
      <c r="EW258" s="97"/>
      <c r="EX258" s="97"/>
      <c r="EY258" s="97"/>
      <c r="EZ258" s="97"/>
      <c r="FA258" s="97"/>
      <c r="FB258" s="97"/>
      <c r="FC258" s="97"/>
      <c r="FD258" s="97"/>
      <c r="FE258" s="97"/>
      <c r="FF258" s="97"/>
      <c r="FG258" s="97"/>
      <c r="FH258" s="97"/>
      <c r="FI258" s="97"/>
      <c r="FJ258" s="97"/>
      <c r="FK258" s="97"/>
      <c r="FL258" s="97"/>
      <c r="FM258" s="97"/>
      <c r="FN258" s="97"/>
      <c r="FO258" s="97"/>
      <c r="FP258" s="97"/>
      <c r="FQ258" s="97"/>
      <c r="FR258" s="97"/>
      <c r="FS258" s="97"/>
      <c r="FT258" s="97"/>
      <c r="FU258" s="97"/>
      <c r="FV258" s="97"/>
      <c r="FW258" s="97"/>
      <c r="FX258" s="97"/>
      <c r="FY258" s="97"/>
      <c r="FZ258" s="97"/>
      <c r="GA258" s="97"/>
      <c r="GB258" s="97"/>
      <c r="GC258" s="97"/>
      <c r="GD258" s="97"/>
      <c r="GE258" s="97"/>
      <c r="GF258" s="97"/>
      <c r="GG258" s="97"/>
      <c r="GH258" s="97"/>
      <c r="GI258" s="97"/>
      <c r="GJ258" s="97"/>
      <c r="GK258" s="97"/>
      <c r="GL258" s="97"/>
      <c r="GM258" s="97"/>
      <c r="GN258" s="97"/>
      <c r="GO258" s="97"/>
      <c r="GP258" s="97"/>
      <c r="GQ258" s="97"/>
      <c r="GR258" s="97"/>
      <c r="GS258" s="97"/>
      <c r="GT258" s="97"/>
      <c r="GU258" s="97"/>
      <c r="GV258" s="97"/>
      <c r="GW258" s="97"/>
      <c r="GX258" s="97"/>
      <c r="GY258" s="97"/>
      <c r="GZ258" s="97"/>
      <c r="HA258" s="97"/>
      <c r="HB258" s="97"/>
      <c r="HC258" s="97"/>
      <c r="HD258" s="97"/>
      <c r="HE258" s="97"/>
      <c r="HF258" s="97"/>
      <c r="HG258" s="97"/>
      <c r="HH258" s="97"/>
      <c r="HI258" s="97"/>
      <c r="HJ258" s="97"/>
      <c r="HK258" s="97"/>
      <c r="HL258" s="97"/>
      <c r="HM258" s="97"/>
      <c r="HN258" s="97"/>
      <c r="HO258" s="97"/>
      <c r="HP258" s="97"/>
      <c r="HQ258" s="97"/>
      <c r="HR258" s="97"/>
      <c r="HS258" s="97"/>
      <c r="HT258" s="97"/>
      <c r="HU258" s="97"/>
      <c r="HV258" s="97"/>
      <c r="HW258" s="97"/>
      <c r="HX258" s="97"/>
      <c r="HY258" s="97"/>
      <c r="HZ258" s="97"/>
      <c r="IA258" s="97"/>
      <c r="IB258" s="97"/>
      <c r="IC258" s="97"/>
      <c r="ID258" s="97"/>
      <c r="IE258" s="97"/>
      <c r="IF258" s="97"/>
      <c r="IG258" s="97"/>
      <c r="IH258" s="97"/>
      <c r="II258" s="97"/>
      <c r="IJ258" s="97"/>
      <c r="IK258" s="97"/>
      <c r="IL258" s="97"/>
      <c r="IM258" s="97"/>
      <c r="IN258" s="97"/>
      <c r="IO258" s="97"/>
      <c r="IP258" s="97"/>
      <c r="IQ258" s="97"/>
      <c r="IR258" s="97"/>
      <c r="IS258" s="97"/>
      <c r="IT258" s="97"/>
      <c r="IU258" s="97"/>
      <c r="IV258" s="97"/>
      <c r="IW258" s="97"/>
      <c r="IX258" s="97"/>
      <c r="IY258" s="97"/>
      <c r="IZ258" s="97"/>
      <c r="JA258" s="97"/>
      <c r="JB258" s="97"/>
      <c r="JC258" s="97"/>
      <c r="JD258" s="97"/>
      <c r="JE258" s="97"/>
      <c r="JF258" s="97"/>
      <c r="JG258" s="97"/>
      <c r="JH258" s="97"/>
      <c r="JI258" s="97"/>
      <c r="JJ258" s="97"/>
      <c r="JK258" s="97"/>
      <c r="JL258" s="97"/>
      <c r="JM258" s="97"/>
      <c r="JN258" s="97"/>
      <c r="JO258" s="97"/>
      <c r="JP258" s="97"/>
      <c r="JQ258" s="97"/>
      <c r="JR258" s="97"/>
      <c r="JS258" s="97"/>
      <c r="JT258" s="97"/>
      <c r="JU258" s="97"/>
      <c r="JV258" s="97"/>
      <c r="JW258" s="97"/>
      <c r="JX258" s="97"/>
      <c r="JY258" s="97"/>
      <c r="JZ258" s="97"/>
      <c r="KA258" s="97"/>
      <c r="KB258" s="97"/>
      <c r="KC258" s="97"/>
      <c r="KD258" s="97"/>
      <c r="KE258" s="97"/>
      <c r="KF258" s="97"/>
      <c r="KG258" s="97"/>
      <c r="KH258" s="97"/>
      <c r="KI258" s="97"/>
      <c r="KJ258" s="97"/>
      <c r="KK258" s="97"/>
      <c r="KL258" s="97"/>
      <c r="KM258" s="97"/>
      <c r="KN258" s="97"/>
      <c r="KO258" s="97"/>
      <c r="KP258" s="97"/>
      <c r="KQ258" s="97"/>
      <c r="KR258" s="97"/>
      <c r="KS258" s="97"/>
      <c r="KT258" s="97"/>
      <c r="KU258" s="97"/>
      <c r="KV258" s="97"/>
      <c r="KW258" s="97"/>
      <c r="KX258" s="97"/>
      <c r="KY258" s="97"/>
      <c r="KZ258" s="97"/>
      <c r="LA258" s="97"/>
      <c r="LB258" s="97"/>
      <c r="LC258" s="97"/>
      <c r="LD258" s="97"/>
      <c r="LE258" s="97"/>
      <c r="LF258" s="97"/>
      <c r="LG258" s="97"/>
      <c r="LH258" s="97"/>
      <c r="LI258" s="97"/>
      <c r="LJ258" s="97"/>
      <c r="LK258" s="97"/>
      <c r="LL258" s="97"/>
      <c r="LM258" s="97"/>
      <c r="LN258" s="97"/>
      <c r="LO258" s="97"/>
      <c r="LP258" s="97"/>
      <c r="LQ258" s="97"/>
      <c r="LR258" s="97"/>
      <c r="LS258" s="97"/>
      <c r="LT258" s="97"/>
      <c r="LU258" s="97"/>
      <c r="LV258" s="97"/>
      <c r="LW258" s="97"/>
      <c r="LX258" s="97"/>
      <c r="LY258" s="97"/>
      <c r="LZ258" s="97"/>
      <c r="MA258" s="97"/>
      <c r="MB258" s="97"/>
      <c r="MC258" s="97"/>
      <c r="MD258" s="97"/>
      <c r="ME258" s="97"/>
      <c r="MF258" s="97"/>
      <c r="MG258" s="97"/>
      <c r="MH258" s="97"/>
      <c r="MI258" s="97"/>
      <c r="MJ258" s="97"/>
      <c r="MK258" s="97"/>
      <c r="ML258" s="97"/>
      <c r="MM258" s="97"/>
      <c r="MN258" s="97"/>
      <c r="MO258" s="97"/>
      <c r="MP258" s="97"/>
      <c r="MQ258" s="97"/>
      <c r="MR258" s="97"/>
      <c r="MS258" s="97"/>
      <c r="MT258" s="97"/>
      <c r="MU258" s="97"/>
      <c r="MV258" s="97"/>
      <c r="MW258" s="97"/>
      <c r="MX258" s="97"/>
      <c r="MY258" s="97"/>
      <c r="MZ258" s="97"/>
      <c r="NA258" s="97"/>
      <c r="NB258" s="97"/>
      <c r="NC258" s="97"/>
      <c r="ND258" s="97"/>
      <c r="NE258" s="97"/>
      <c r="NF258" s="97"/>
      <c r="NG258" s="97"/>
      <c r="NH258" s="97"/>
      <c r="NI258" s="97"/>
      <c r="NJ258" s="97"/>
      <c r="NK258" s="97"/>
      <c r="NL258" s="97"/>
      <c r="NM258" s="97"/>
      <c r="NN258" s="97"/>
      <c r="NO258" s="97"/>
      <c r="NP258" s="97"/>
      <c r="NQ258" s="97"/>
      <c r="NR258" s="97"/>
      <c r="NS258" s="97"/>
      <c r="NT258" s="97"/>
      <c r="NU258" s="97"/>
      <c r="NV258" s="97"/>
      <c r="NW258" s="97"/>
      <c r="NX258" s="97"/>
      <c r="NY258" s="97"/>
      <c r="NZ258" s="97"/>
      <c r="OA258" s="97"/>
      <c r="OB258" s="97"/>
      <c r="OC258" s="97"/>
      <c r="OD258" s="97"/>
      <c r="OE258" s="97"/>
      <c r="OF258" s="97"/>
      <c r="OG258" s="97"/>
      <c r="OH258" s="97"/>
      <c r="OI258" s="97"/>
      <c r="OJ258" s="97"/>
      <c r="OK258" s="97"/>
      <c r="OL258" s="97"/>
      <c r="OM258" s="97"/>
      <c r="ON258" s="97"/>
      <c r="OO258" s="97"/>
      <c r="OP258" s="97"/>
      <c r="OQ258" s="97"/>
      <c r="OR258" s="97"/>
      <c r="OS258" s="97"/>
      <c r="OT258" s="97"/>
      <c r="OU258" s="97"/>
      <c r="OV258" s="97"/>
      <c r="OW258" s="97"/>
      <c r="OX258" s="97"/>
      <c r="OY258" s="97"/>
      <c r="OZ258" s="97"/>
      <c r="PA258" s="97"/>
      <c r="PB258" s="97"/>
      <c r="PC258" s="97"/>
      <c r="PD258" s="97"/>
      <c r="PE258" s="97"/>
      <c r="PF258" s="97"/>
      <c r="PG258" s="97"/>
      <c r="PH258" s="97"/>
      <c r="PI258" s="97"/>
      <c r="PJ258" s="97"/>
      <c r="PK258" s="97"/>
      <c r="PL258" s="97"/>
      <c r="PM258" s="97"/>
      <c r="PN258" s="97"/>
      <c r="PO258" s="97"/>
      <c r="PP258" s="97"/>
      <c r="PQ258" s="97"/>
      <c r="PR258" s="97"/>
      <c r="PS258" s="97"/>
      <c r="PT258" s="97"/>
      <c r="PU258" s="97"/>
      <c r="PV258" s="97"/>
      <c r="PW258" s="97"/>
      <c r="PX258" s="97"/>
      <c r="PY258" s="97"/>
      <c r="PZ258" s="97"/>
      <c r="QA258" s="97"/>
      <c r="QB258" s="97"/>
      <c r="QC258" s="97"/>
      <c r="QD258" s="97"/>
      <c r="QE258" s="97"/>
      <c r="QF258" s="97"/>
      <c r="QG258" s="97"/>
      <c r="QH258" s="97"/>
      <c r="QI258" s="97"/>
      <c r="QJ258" s="97"/>
      <c r="QK258" s="97"/>
      <c r="QL258" s="97"/>
      <c r="QM258" s="97"/>
      <c r="QN258" s="97"/>
      <c r="QO258" s="97"/>
      <c r="QP258" s="97"/>
      <c r="QQ258" s="97"/>
      <c r="QR258" s="97"/>
      <c r="QS258" s="97"/>
      <c r="QT258" s="97"/>
      <c r="QU258" s="97"/>
      <c r="QV258" s="97"/>
      <c r="QW258" s="97"/>
      <c r="QX258" s="97"/>
      <c r="QY258" s="97"/>
      <c r="QZ258" s="97"/>
      <c r="RA258" s="97"/>
      <c r="RB258" s="97"/>
      <c r="RC258" s="97"/>
      <c r="RD258" s="97"/>
      <c r="RE258" s="97"/>
      <c r="RF258" s="97"/>
      <c r="RG258" s="97"/>
      <c r="RH258" s="97"/>
      <c r="RI258" s="97"/>
      <c r="RJ258" s="97"/>
      <c r="RK258" s="97"/>
      <c r="RL258" s="97"/>
      <c r="RM258" s="97"/>
      <c r="RN258" s="97"/>
      <c r="RO258" s="97"/>
      <c r="RP258" s="97"/>
      <c r="RQ258" s="97"/>
      <c r="RR258" s="97"/>
      <c r="RS258" s="97"/>
      <c r="RT258" s="97"/>
      <c r="RU258" s="97"/>
      <c r="RV258" s="97"/>
      <c r="RW258" s="97"/>
      <c r="RX258" s="97"/>
      <c r="RY258" s="97"/>
      <c r="RZ258" s="97"/>
      <c r="SA258" s="97"/>
      <c r="SB258" s="97"/>
      <c r="SC258" s="97"/>
      <c r="SD258" s="97"/>
      <c r="SE258" s="97"/>
      <c r="SF258" s="97"/>
      <c r="SG258" s="97"/>
      <c r="SH258" s="97"/>
      <c r="SI258" s="97"/>
      <c r="SJ258" s="97"/>
      <c r="SK258" s="97"/>
      <c r="SL258" s="97"/>
      <c r="SM258" s="97"/>
      <c r="SN258" s="97"/>
      <c r="SO258" s="97"/>
      <c r="SP258" s="97"/>
      <c r="SQ258" s="97"/>
      <c r="SR258" s="97"/>
      <c r="SS258" s="97"/>
      <c r="ST258" s="97"/>
      <c r="SU258" s="97"/>
      <c r="SV258" s="97"/>
      <c r="SW258" s="97"/>
      <c r="SX258" s="97"/>
      <c r="SY258" s="97"/>
      <c r="SZ258" s="97"/>
      <c r="TA258" s="97"/>
      <c r="TB258" s="97"/>
    </row>
    <row r="259" spans="1:522" s="1" customFormat="1" ht="18" customHeight="1" x14ac:dyDescent="0.2">
      <c r="A259" s="12"/>
      <c r="B259" s="11" t="s">
        <v>290</v>
      </c>
      <c r="C259" s="1">
        <v>12770</v>
      </c>
      <c r="D259" s="1">
        <v>2020</v>
      </c>
      <c r="E259" s="59" t="s">
        <v>289</v>
      </c>
      <c r="F259" s="1">
        <v>6693</v>
      </c>
      <c r="G259" s="9" t="s">
        <v>98</v>
      </c>
      <c r="H259" s="4" t="s">
        <v>19</v>
      </c>
      <c r="I259" s="1">
        <f t="shared" si="32"/>
        <v>0</v>
      </c>
      <c r="J259" s="12">
        <f>Tabuľka3[[#This Row],[Stĺpec9]]</f>
        <v>0</v>
      </c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7"/>
      <c r="DM259" s="97"/>
      <c r="DN259" s="97"/>
      <c r="DO259" s="97"/>
      <c r="DP259" s="97"/>
      <c r="DQ259" s="97"/>
      <c r="DR259" s="97"/>
      <c r="DS259" s="97"/>
      <c r="DT259" s="97"/>
      <c r="DU259" s="97"/>
      <c r="DV259" s="97"/>
      <c r="DW259" s="97"/>
      <c r="DX259" s="97"/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97"/>
      <c r="EK259" s="97"/>
      <c r="EL259" s="97"/>
      <c r="EM259" s="97"/>
      <c r="EN259" s="97"/>
      <c r="EO259" s="97"/>
      <c r="EP259" s="97"/>
      <c r="EQ259" s="97"/>
      <c r="ER259" s="97"/>
      <c r="ES259" s="97"/>
      <c r="ET259" s="97"/>
      <c r="EU259" s="97"/>
      <c r="EV259" s="97"/>
      <c r="EW259" s="97"/>
      <c r="EX259" s="97"/>
      <c r="EY259" s="97"/>
      <c r="EZ259" s="97"/>
      <c r="FA259" s="97"/>
      <c r="FB259" s="97"/>
      <c r="FC259" s="97"/>
      <c r="FD259" s="97"/>
      <c r="FE259" s="97"/>
      <c r="FF259" s="97"/>
      <c r="FG259" s="97"/>
      <c r="FH259" s="97"/>
      <c r="FI259" s="97"/>
      <c r="FJ259" s="97"/>
      <c r="FK259" s="97"/>
      <c r="FL259" s="97"/>
      <c r="FM259" s="97"/>
      <c r="FN259" s="97"/>
      <c r="FO259" s="97"/>
      <c r="FP259" s="97"/>
      <c r="FQ259" s="97"/>
      <c r="FR259" s="97"/>
      <c r="FS259" s="97"/>
      <c r="FT259" s="97"/>
      <c r="FU259" s="97"/>
      <c r="FV259" s="97"/>
      <c r="FW259" s="97"/>
      <c r="FX259" s="97"/>
      <c r="FY259" s="97"/>
      <c r="FZ259" s="97"/>
      <c r="GA259" s="97"/>
      <c r="GB259" s="97"/>
      <c r="GC259" s="97"/>
      <c r="GD259" s="97"/>
      <c r="GE259" s="97"/>
      <c r="GF259" s="97"/>
      <c r="GG259" s="97"/>
      <c r="GH259" s="97"/>
      <c r="GI259" s="97"/>
      <c r="GJ259" s="97"/>
      <c r="GK259" s="97"/>
      <c r="GL259" s="97"/>
      <c r="GM259" s="97"/>
      <c r="GN259" s="97"/>
      <c r="GO259" s="97"/>
      <c r="GP259" s="97"/>
      <c r="GQ259" s="97"/>
      <c r="GR259" s="97"/>
      <c r="GS259" s="97"/>
      <c r="GT259" s="97"/>
      <c r="GU259" s="97"/>
      <c r="GV259" s="97"/>
      <c r="GW259" s="97"/>
      <c r="GX259" s="97"/>
      <c r="GY259" s="97"/>
      <c r="GZ259" s="97"/>
      <c r="HA259" s="97"/>
      <c r="HB259" s="97"/>
      <c r="HC259" s="97"/>
      <c r="HD259" s="97"/>
      <c r="HE259" s="97"/>
      <c r="HF259" s="97"/>
      <c r="HG259" s="97"/>
      <c r="HH259" s="97"/>
      <c r="HI259" s="97"/>
      <c r="HJ259" s="97"/>
      <c r="HK259" s="97"/>
      <c r="HL259" s="97"/>
      <c r="HM259" s="97"/>
      <c r="HN259" s="97"/>
      <c r="HO259" s="97"/>
      <c r="HP259" s="97"/>
      <c r="HQ259" s="97"/>
      <c r="HR259" s="97"/>
      <c r="HS259" s="97"/>
      <c r="HT259" s="97"/>
      <c r="HU259" s="97"/>
      <c r="HV259" s="97"/>
      <c r="HW259" s="97"/>
      <c r="HX259" s="97"/>
      <c r="HY259" s="97"/>
      <c r="HZ259" s="97"/>
      <c r="IA259" s="97"/>
      <c r="IB259" s="97"/>
      <c r="IC259" s="97"/>
      <c r="ID259" s="97"/>
      <c r="IE259" s="97"/>
      <c r="IF259" s="97"/>
      <c r="IG259" s="97"/>
      <c r="IH259" s="97"/>
      <c r="II259" s="97"/>
      <c r="IJ259" s="97"/>
      <c r="IK259" s="97"/>
      <c r="IL259" s="97"/>
      <c r="IM259" s="97"/>
      <c r="IN259" s="97"/>
      <c r="IO259" s="97"/>
      <c r="IP259" s="97"/>
      <c r="IQ259" s="97"/>
      <c r="IR259" s="97"/>
      <c r="IS259" s="97"/>
      <c r="IT259" s="97"/>
      <c r="IU259" s="97"/>
      <c r="IV259" s="97"/>
      <c r="IW259" s="97"/>
      <c r="IX259" s="97"/>
      <c r="IY259" s="97"/>
      <c r="IZ259" s="97"/>
      <c r="JA259" s="97"/>
      <c r="JB259" s="97"/>
      <c r="JC259" s="97"/>
      <c r="JD259" s="97"/>
      <c r="JE259" s="97"/>
      <c r="JF259" s="97"/>
      <c r="JG259" s="97"/>
      <c r="JH259" s="97"/>
      <c r="JI259" s="97"/>
      <c r="JJ259" s="97"/>
      <c r="JK259" s="97"/>
      <c r="JL259" s="97"/>
      <c r="JM259" s="97"/>
      <c r="JN259" s="97"/>
      <c r="JO259" s="97"/>
      <c r="JP259" s="97"/>
      <c r="JQ259" s="97"/>
      <c r="JR259" s="97"/>
      <c r="JS259" s="97"/>
      <c r="JT259" s="97"/>
      <c r="JU259" s="97"/>
      <c r="JV259" s="97"/>
      <c r="JW259" s="97"/>
      <c r="JX259" s="97"/>
      <c r="JY259" s="97"/>
      <c r="JZ259" s="97"/>
      <c r="KA259" s="97"/>
      <c r="KB259" s="97"/>
      <c r="KC259" s="97"/>
      <c r="KD259" s="97"/>
      <c r="KE259" s="97"/>
      <c r="KF259" s="97"/>
      <c r="KG259" s="97"/>
      <c r="KH259" s="97"/>
      <c r="KI259" s="97"/>
      <c r="KJ259" s="97"/>
      <c r="KK259" s="97"/>
      <c r="KL259" s="97"/>
      <c r="KM259" s="97"/>
      <c r="KN259" s="97"/>
      <c r="KO259" s="97"/>
      <c r="KP259" s="97"/>
      <c r="KQ259" s="97"/>
      <c r="KR259" s="97"/>
      <c r="KS259" s="97"/>
      <c r="KT259" s="97"/>
      <c r="KU259" s="97"/>
      <c r="KV259" s="97"/>
      <c r="KW259" s="97"/>
      <c r="KX259" s="97"/>
      <c r="KY259" s="97"/>
      <c r="KZ259" s="97"/>
      <c r="LA259" s="97"/>
      <c r="LB259" s="97"/>
      <c r="LC259" s="97"/>
      <c r="LD259" s="97"/>
      <c r="LE259" s="97"/>
      <c r="LF259" s="97"/>
      <c r="LG259" s="97"/>
      <c r="LH259" s="97"/>
      <c r="LI259" s="97"/>
      <c r="LJ259" s="97"/>
      <c r="LK259" s="97"/>
      <c r="LL259" s="97"/>
      <c r="LM259" s="97"/>
      <c r="LN259" s="97"/>
      <c r="LO259" s="97"/>
      <c r="LP259" s="97"/>
      <c r="LQ259" s="97"/>
      <c r="LR259" s="97"/>
      <c r="LS259" s="97"/>
      <c r="LT259" s="97"/>
      <c r="LU259" s="97"/>
      <c r="LV259" s="97"/>
      <c r="LW259" s="97"/>
      <c r="LX259" s="97"/>
      <c r="LY259" s="97"/>
      <c r="LZ259" s="97"/>
      <c r="MA259" s="97"/>
      <c r="MB259" s="97"/>
      <c r="MC259" s="97"/>
      <c r="MD259" s="97"/>
      <c r="ME259" s="97"/>
      <c r="MF259" s="97"/>
      <c r="MG259" s="97"/>
      <c r="MH259" s="97"/>
      <c r="MI259" s="97"/>
      <c r="MJ259" s="97"/>
      <c r="MK259" s="97"/>
      <c r="ML259" s="97"/>
      <c r="MM259" s="97"/>
      <c r="MN259" s="97"/>
      <c r="MO259" s="97"/>
      <c r="MP259" s="97"/>
      <c r="MQ259" s="97"/>
      <c r="MR259" s="97"/>
      <c r="MS259" s="97"/>
      <c r="MT259" s="97"/>
      <c r="MU259" s="97"/>
      <c r="MV259" s="97"/>
      <c r="MW259" s="97"/>
      <c r="MX259" s="97"/>
      <c r="MY259" s="97"/>
      <c r="MZ259" s="97"/>
      <c r="NA259" s="97"/>
      <c r="NB259" s="97"/>
      <c r="NC259" s="97"/>
      <c r="ND259" s="97"/>
      <c r="NE259" s="97"/>
      <c r="NF259" s="97"/>
      <c r="NG259" s="97"/>
      <c r="NH259" s="97"/>
      <c r="NI259" s="97"/>
      <c r="NJ259" s="97"/>
      <c r="NK259" s="97"/>
      <c r="NL259" s="97"/>
      <c r="NM259" s="97"/>
      <c r="NN259" s="97"/>
      <c r="NO259" s="97"/>
      <c r="NP259" s="97"/>
      <c r="NQ259" s="97"/>
      <c r="NR259" s="97"/>
      <c r="NS259" s="97"/>
      <c r="NT259" s="97"/>
      <c r="NU259" s="97"/>
      <c r="NV259" s="97"/>
      <c r="NW259" s="97"/>
      <c r="NX259" s="97"/>
      <c r="NY259" s="97"/>
      <c r="NZ259" s="97"/>
      <c r="OA259" s="97"/>
      <c r="OB259" s="97"/>
      <c r="OC259" s="97"/>
      <c r="OD259" s="97"/>
      <c r="OE259" s="97"/>
      <c r="OF259" s="97"/>
      <c r="OG259" s="97"/>
      <c r="OH259" s="97"/>
      <c r="OI259" s="97"/>
      <c r="OJ259" s="97"/>
      <c r="OK259" s="97"/>
      <c r="OL259" s="97"/>
      <c r="OM259" s="97"/>
      <c r="ON259" s="97"/>
      <c r="OO259" s="97"/>
      <c r="OP259" s="97"/>
      <c r="OQ259" s="97"/>
      <c r="OR259" s="97"/>
      <c r="OS259" s="97"/>
      <c r="OT259" s="97"/>
      <c r="OU259" s="97"/>
      <c r="OV259" s="97"/>
      <c r="OW259" s="97"/>
      <c r="OX259" s="97"/>
      <c r="OY259" s="97"/>
      <c r="OZ259" s="97"/>
      <c r="PA259" s="97"/>
      <c r="PB259" s="97"/>
      <c r="PC259" s="97"/>
      <c r="PD259" s="97"/>
      <c r="PE259" s="97"/>
      <c r="PF259" s="97"/>
      <c r="PG259" s="97"/>
      <c r="PH259" s="97"/>
      <c r="PI259" s="97"/>
      <c r="PJ259" s="97"/>
      <c r="PK259" s="97"/>
      <c r="PL259" s="97"/>
      <c r="PM259" s="97"/>
      <c r="PN259" s="97"/>
      <c r="PO259" s="97"/>
      <c r="PP259" s="97"/>
      <c r="PQ259" s="97"/>
      <c r="PR259" s="97"/>
      <c r="PS259" s="97"/>
      <c r="PT259" s="97"/>
      <c r="PU259" s="97"/>
      <c r="PV259" s="97"/>
      <c r="PW259" s="97"/>
      <c r="PX259" s="97"/>
      <c r="PY259" s="97"/>
      <c r="PZ259" s="97"/>
      <c r="QA259" s="97"/>
      <c r="QB259" s="97"/>
      <c r="QC259" s="97"/>
      <c r="QD259" s="97"/>
      <c r="QE259" s="97"/>
      <c r="QF259" s="97"/>
      <c r="QG259" s="97"/>
      <c r="QH259" s="97"/>
      <c r="QI259" s="97"/>
      <c r="QJ259" s="97"/>
      <c r="QK259" s="97"/>
      <c r="QL259" s="97"/>
      <c r="QM259" s="97"/>
      <c r="QN259" s="97"/>
      <c r="QO259" s="97"/>
      <c r="QP259" s="97"/>
      <c r="QQ259" s="97"/>
      <c r="QR259" s="97"/>
      <c r="QS259" s="97"/>
      <c r="QT259" s="97"/>
      <c r="QU259" s="97"/>
      <c r="QV259" s="97"/>
      <c r="QW259" s="97"/>
      <c r="QX259" s="97"/>
      <c r="QY259" s="97"/>
      <c r="QZ259" s="97"/>
      <c r="RA259" s="97"/>
      <c r="RB259" s="97"/>
      <c r="RC259" s="97"/>
      <c r="RD259" s="97"/>
      <c r="RE259" s="97"/>
      <c r="RF259" s="97"/>
      <c r="RG259" s="97"/>
      <c r="RH259" s="97"/>
      <c r="RI259" s="97"/>
      <c r="RJ259" s="97"/>
      <c r="RK259" s="97"/>
      <c r="RL259" s="97"/>
      <c r="RM259" s="97"/>
      <c r="RN259" s="97"/>
      <c r="RO259" s="97"/>
      <c r="RP259" s="97"/>
      <c r="RQ259" s="97"/>
      <c r="RR259" s="97"/>
      <c r="RS259" s="97"/>
      <c r="RT259" s="97"/>
      <c r="RU259" s="97"/>
      <c r="RV259" s="97"/>
      <c r="RW259" s="97"/>
      <c r="RX259" s="97"/>
      <c r="RY259" s="97"/>
      <c r="RZ259" s="97"/>
      <c r="SA259" s="97"/>
      <c r="SB259" s="97"/>
      <c r="SC259" s="97"/>
      <c r="SD259" s="97"/>
      <c r="SE259" s="97"/>
      <c r="SF259" s="97"/>
      <c r="SG259" s="97"/>
      <c r="SH259" s="97"/>
      <c r="SI259" s="97"/>
      <c r="SJ259" s="97"/>
      <c r="SK259" s="97"/>
      <c r="SL259" s="97"/>
      <c r="SM259" s="97"/>
      <c r="SN259" s="97"/>
      <c r="SO259" s="97"/>
      <c r="SP259" s="97"/>
      <c r="SQ259" s="97"/>
      <c r="SR259" s="97"/>
      <c r="SS259" s="97"/>
      <c r="ST259" s="97"/>
      <c r="SU259" s="97"/>
      <c r="SV259" s="97"/>
      <c r="SW259" s="97"/>
      <c r="SX259" s="97"/>
      <c r="SY259" s="97"/>
      <c r="SZ259" s="97"/>
      <c r="TA259" s="97"/>
      <c r="TB259" s="97"/>
    </row>
    <row r="260" spans="1:522" s="1" customFormat="1" ht="18" customHeight="1" x14ac:dyDescent="0.2">
      <c r="A260" s="12"/>
      <c r="B260" s="11" t="s">
        <v>335</v>
      </c>
      <c r="C260" s="1">
        <v>9130</v>
      </c>
      <c r="E260" s="59" t="s">
        <v>334</v>
      </c>
      <c r="F260" s="1">
        <v>9965</v>
      </c>
      <c r="G260" s="9" t="s">
        <v>101</v>
      </c>
      <c r="H260" s="4" t="s">
        <v>19</v>
      </c>
      <c r="I260" s="1">
        <f t="shared" si="32"/>
        <v>0</v>
      </c>
      <c r="J260" s="12">
        <f>Tabuľka3[[#This Row],[Stĺpec9]]</f>
        <v>0</v>
      </c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7"/>
      <c r="DJ260" s="97"/>
      <c r="DK260" s="97"/>
      <c r="DL260" s="97"/>
      <c r="DM260" s="97"/>
      <c r="DN260" s="97"/>
      <c r="DO260" s="97"/>
      <c r="DP260" s="97"/>
      <c r="DQ260" s="97"/>
      <c r="DR260" s="97"/>
      <c r="DS260" s="97"/>
      <c r="DT260" s="97"/>
      <c r="DU260" s="97"/>
      <c r="DV260" s="97"/>
      <c r="DW260" s="97"/>
      <c r="DX260" s="97"/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97"/>
      <c r="EK260" s="97"/>
      <c r="EL260" s="97"/>
      <c r="EM260" s="97"/>
      <c r="EN260" s="97"/>
      <c r="EO260" s="97"/>
      <c r="EP260" s="97"/>
      <c r="EQ260" s="97"/>
      <c r="ER260" s="97"/>
      <c r="ES260" s="97"/>
      <c r="ET260" s="97"/>
      <c r="EU260" s="97"/>
      <c r="EV260" s="97"/>
      <c r="EW260" s="97"/>
      <c r="EX260" s="97"/>
      <c r="EY260" s="97"/>
      <c r="EZ260" s="97"/>
      <c r="FA260" s="97"/>
      <c r="FB260" s="97"/>
      <c r="FC260" s="97"/>
      <c r="FD260" s="97"/>
      <c r="FE260" s="97"/>
      <c r="FF260" s="97"/>
      <c r="FG260" s="97"/>
      <c r="FH260" s="97"/>
      <c r="FI260" s="97"/>
      <c r="FJ260" s="97"/>
      <c r="FK260" s="97"/>
      <c r="FL260" s="97"/>
      <c r="FM260" s="97"/>
      <c r="FN260" s="97"/>
      <c r="FO260" s="97"/>
      <c r="FP260" s="97"/>
      <c r="FQ260" s="97"/>
      <c r="FR260" s="97"/>
      <c r="FS260" s="97"/>
      <c r="FT260" s="97"/>
      <c r="FU260" s="97"/>
      <c r="FV260" s="97"/>
      <c r="FW260" s="97"/>
      <c r="FX260" s="97"/>
      <c r="FY260" s="97"/>
      <c r="FZ260" s="97"/>
      <c r="GA260" s="97"/>
      <c r="GB260" s="97"/>
      <c r="GC260" s="97"/>
      <c r="GD260" s="97"/>
      <c r="GE260" s="97"/>
      <c r="GF260" s="97"/>
      <c r="GG260" s="97"/>
      <c r="GH260" s="97"/>
      <c r="GI260" s="97"/>
      <c r="GJ260" s="97"/>
      <c r="GK260" s="97"/>
      <c r="GL260" s="97"/>
      <c r="GM260" s="97"/>
      <c r="GN260" s="97"/>
      <c r="GO260" s="97"/>
      <c r="GP260" s="97"/>
      <c r="GQ260" s="97"/>
      <c r="GR260" s="97"/>
      <c r="GS260" s="97"/>
      <c r="GT260" s="97"/>
      <c r="GU260" s="97"/>
      <c r="GV260" s="97"/>
      <c r="GW260" s="97"/>
      <c r="GX260" s="97"/>
      <c r="GY260" s="97"/>
      <c r="GZ260" s="97"/>
      <c r="HA260" s="97"/>
      <c r="HB260" s="97"/>
      <c r="HC260" s="97"/>
      <c r="HD260" s="97"/>
      <c r="HE260" s="97"/>
      <c r="HF260" s="97"/>
      <c r="HG260" s="97"/>
      <c r="HH260" s="97"/>
      <c r="HI260" s="97"/>
      <c r="HJ260" s="97"/>
      <c r="HK260" s="97"/>
      <c r="HL260" s="97"/>
      <c r="HM260" s="97"/>
      <c r="HN260" s="97"/>
      <c r="HO260" s="97"/>
      <c r="HP260" s="97"/>
      <c r="HQ260" s="97"/>
      <c r="HR260" s="97"/>
      <c r="HS260" s="97"/>
      <c r="HT260" s="97"/>
      <c r="HU260" s="97"/>
      <c r="HV260" s="97"/>
      <c r="HW260" s="97"/>
      <c r="HX260" s="97"/>
      <c r="HY260" s="97"/>
      <c r="HZ260" s="97"/>
      <c r="IA260" s="97"/>
      <c r="IB260" s="97"/>
      <c r="IC260" s="97"/>
      <c r="ID260" s="97"/>
      <c r="IE260" s="97"/>
      <c r="IF260" s="97"/>
      <c r="IG260" s="97"/>
      <c r="IH260" s="97"/>
      <c r="II260" s="97"/>
      <c r="IJ260" s="97"/>
      <c r="IK260" s="97"/>
      <c r="IL260" s="97"/>
      <c r="IM260" s="97"/>
      <c r="IN260" s="97"/>
      <c r="IO260" s="97"/>
      <c r="IP260" s="97"/>
      <c r="IQ260" s="97"/>
      <c r="IR260" s="97"/>
      <c r="IS260" s="97"/>
      <c r="IT260" s="97"/>
      <c r="IU260" s="97"/>
      <c r="IV260" s="97"/>
      <c r="IW260" s="97"/>
      <c r="IX260" s="97"/>
      <c r="IY260" s="97"/>
      <c r="IZ260" s="97"/>
      <c r="JA260" s="97"/>
      <c r="JB260" s="97"/>
      <c r="JC260" s="97"/>
      <c r="JD260" s="97"/>
      <c r="JE260" s="97"/>
      <c r="JF260" s="97"/>
      <c r="JG260" s="97"/>
      <c r="JH260" s="97"/>
      <c r="JI260" s="97"/>
      <c r="JJ260" s="97"/>
      <c r="JK260" s="97"/>
      <c r="JL260" s="97"/>
      <c r="JM260" s="97"/>
      <c r="JN260" s="97"/>
      <c r="JO260" s="97"/>
      <c r="JP260" s="97"/>
      <c r="JQ260" s="97"/>
      <c r="JR260" s="97"/>
      <c r="JS260" s="97"/>
      <c r="JT260" s="97"/>
      <c r="JU260" s="97"/>
      <c r="JV260" s="97"/>
      <c r="JW260" s="97"/>
      <c r="JX260" s="97"/>
      <c r="JY260" s="97"/>
      <c r="JZ260" s="97"/>
      <c r="KA260" s="97"/>
      <c r="KB260" s="97"/>
      <c r="KC260" s="97"/>
      <c r="KD260" s="97"/>
      <c r="KE260" s="97"/>
      <c r="KF260" s="97"/>
      <c r="KG260" s="97"/>
      <c r="KH260" s="97"/>
      <c r="KI260" s="97"/>
      <c r="KJ260" s="97"/>
      <c r="KK260" s="97"/>
      <c r="KL260" s="97"/>
      <c r="KM260" s="97"/>
      <c r="KN260" s="97"/>
      <c r="KO260" s="97"/>
      <c r="KP260" s="97"/>
      <c r="KQ260" s="97"/>
      <c r="KR260" s="97"/>
      <c r="KS260" s="97"/>
      <c r="KT260" s="97"/>
      <c r="KU260" s="97"/>
      <c r="KV260" s="97"/>
      <c r="KW260" s="97"/>
      <c r="KX260" s="97"/>
      <c r="KY260" s="97"/>
      <c r="KZ260" s="97"/>
      <c r="LA260" s="97"/>
      <c r="LB260" s="97"/>
      <c r="LC260" s="97"/>
      <c r="LD260" s="97"/>
      <c r="LE260" s="97"/>
      <c r="LF260" s="97"/>
      <c r="LG260" s="97"/>
      <c r="LH260" s="97"/>
      <c r="LI260" s="97"/>
      <c r="LJ260" s="97"/>
      <c r="LK260" s="97"/>
      <c r="LL260" s="97"/>
      <c r="LM260" s="97"/>
      <c r="LN260" s="97"/>
      <c r="LO260" s="97"/>
      <c r="LP260" s="97"/>
      <c r="LQ260" s="97"/>
      <c r="LR260" s="97"/>
      <c r="LS260" s="97"/>
      <c r="LT260" s="97"/>
      <c r="LU260" s="97"/>
      <c r="LV260" s="97"/>
      <c r="LW260" s="97"/>
      <c r="LX260" s="97"/>
      <c r="LY260" s="97"/>
      <c r="LZ260" s="97"/>
      <c r="MA260" s="97"/>
      <c r="MB260" s="97"/>
      <c r="MC260" s="97"/>
      <c r="MD260" s="97"/>
      <c r="ME260" s="97"/>
      <c r="MF260" s="97"/>
      <c r="MG260" s="97"/>
      <c r="MH260" s="97"/>
      <c r="MI260" s="97"/>
      <c r="MJ260" s="97"/>
      <c r="MK260" s="97"/>
      <c r="ML260" s="97"/>
      <c r="MM260" s="97"/>
      <c r="MN260" s="97"/>
      <c r="MO260" s="97"/>
      <c r="MP260" s="97"/>
      <c r="MQ260" s="97"/>
      <c r="MR260" s="97"/>
      <c r="MS260" s="97"/>
      <c r="MT260" s="97"/>
      <c r="MU260" s="97"/>
      <c r="MV260" s="97"/>
      <c r="MW260" s="97"/>
      <c r="MX260" s="97"/>
      <c r="MY260" s="97"/>
      <c r="MZ260" s="97"/>
      <c r="NA260" s="97"/>
      <c r="NB260" s="97"/>
      <c r="NC260" s="97"/>
      <c r="ND260" s="97"/>
      <c r="NE260" s="97"/>
      <c r="NF260" s="97"/>
      <c r="NG260" s="97"/>
      <c r="NH260" s="97"/>
      <c r="NI260" s="97"/>
      <c r="NJ260" s="97"/>
      <c r="NK260" s="97"/>
      <c r="NL260" s="97"/>
      <c r="NM260" s="97"/>
      <c r="NN260" s="97"/>
      <c r="NO260" s="97"/>
      <c r="NP260" s="97"/>
      <c r="NQ260" s="97"/>
      <c r="NR260" s="97"/>
      <c r="NS260" s="97"/>
      <c r="NT260" s="97"/>
      <c r="NU260" s="97"/>
      <c r="NV260" s="97"/>
      <c r="NW260" s="97"/>
      <c r="NX260" s="97"/>
      <c r="NY260" s="97"/>
      <c r="NZ260" s="97"/>
      <c r="OA260" s="97"/>
      <c r="OB260" s="97"/>
      <c r="OC260" s="97"/>
      <c r="OD260" s="97"/>
      <c r="OE260" s="97"/>
      <c r="OF260" s="97"/>
      <c r="OG260" s="97"/>
      <c r="OH260" s="97"/>
      <c r="OI260" s="97"/>
      <c r="OJ260" s="97"/>
      <c r="OK260" s="97"/>
      <c r="OL260" s="97"/>
      <c r="OM260" s="97"/>
      <c r="ON260" s="97"/>
      <c r="OO260" s="97"/>
      <c r="OP260" s="97"/>
      <c r="OQ260" s="97"/>
      <c r="OR260" s="97"/>
      <c r="OS260" s="97"/>
      <c r="OT260" s="97"/>
      <c r="OU260" s="97"/>
      <c r="OV260" s="97"/>
      <c r="OW260" s="97"/>
      <c r="OX260" s="97"/>
      <c r="OY260" s="97"/>
      <c r="OZ260" s="97"/>
      <c r="PA260" s="97"/>
      <c r="PB260" s="97"/>
      <c r="PC260" s="97"/>
      <c r="PD260" s="97"/>
      <c r="PE260" s="97"/>
      <c r="PF260" s="97"/>
      <c r="PG260" s="97"/>
      <c r="PH260" s="97"/>
      <c r="PI260" s="97"/>
      <c r="PJ260" s="97"/>
      <c r="PK260" s="97"/>
      <c r="PL260" s="97"/>
      <c r="PM260" s="97"/>
      <c r="PN260" s="97"/>
      <c r="PO260" s="97"/>
      <c r="PP260" s="97"/>
      <c r="PQ260" s="97"/>
      <c r="PR260" s="97"/>
      <c r="PS260" s="97"/>
      <c r="PT260" s="97"/>
      <c r="PU260" s="97"/>
      <c r="PV260" s="97"/>
      <c r="PW260" s="97"/>
      <c r="PX260" s="97"/>
      <c r="PY260" s="97"/>
      <c r="PZ260" s="97"/>
      <c r="QA260" s="97"/>
      <c r="QB260" s="97"/>
      <c r="QC260" s="97"/>
      <c r="QD260" s="97"/>
      <c r="QE260" s="97"/>
      <c r="QF260" s="97"/>
      <c r="QG260" s="97"/>
      <c r="QH260" s="97"/>
      <c r="QI260" s="97"/>
      <c r="QJ260" s="97"/>
      <c r="QK260" s="97"/>
      <c r="QL260" s="97"/>
      <c r="QM260" s="97"/>
      <c r="QN260" s="97"/>
      <c r="QO260" s="97"/>
      <c r="QP260" s="97"/>
      <c r="QQ260" s="97"/>
      <c r="QR260" s="97"/>
      <c r="QS260" s="97"/>
      <c r="QT260" s="97"/>
      <c r="QU260" s="97"/>
      <c r="QV260" s="97"/>
      <c r="QW260" s="97"/>
      <c r="QX260" s="97"/>
      <c r="QY260" s="97"/>
      <c r="QZ260" s="97"/>
      <c r="RA260" s="97"/>
      <c r="RB260" s="97"/>
      <c r="RC260" s="97"/>
      <c r="RD260" s="97"/>
      <c r="RE260" s="97"/>
      <c r="RF260" s="97"/>
      <c r="RG260" s="97"/>
      <c r="RH260" s="97"/>
      <c r="RI260" s="97"/>
      <c r="RJ260" s="97"/>
      <c r="RK260" s="97"/>
      <c r="RL260" s="97"/>
      <c r="RM260" s="97"/>
      <c r="RN260" s="97"/>
      <c r="RO260" s="97"/>
      <c r="RP260" s="97"/>
      <c r="RQ260" s="97"/>
      <c r="RR260" s="97"/>
      <c r="RS260" s="97"/>
      <c r="RT260" s="97"/>
      <c r="RU260" s="97"/>
      <c r="RV260" s="97"/>
      <c r="RW260" s="97"/>
      <c r="RX260" s="97"/>
      <c r="RY260" s="97"/>
      <c r="RZ260" s="97"/>
      <c r="SA260" s="97"/>
      <c r="SB260" s="97"/>
      <c r="SC260" s="97"/>
      <c r="SD260" s="97"/>
      <c r="SE260" s="97"/>
      <c r="SF260" s="97"/>
      <c r="SG260" s="97"/>
      <c r="SH260" s="97"/>
      <c r="SI260" s="97"/>
      <c r="SJ260" s="97"/>
      <c r="SK260" s="97"/>
      <c r="SL260" s="97"/>
      <c r="SM260" s="97"/>
      <c r="SN260" s="97"/>
      <c r="SO260" s="97"/>
      <c r="SP260" s="97"/>
      <c r="SQ260" s="97"/>
      <c r="SR260" s="97"/>
      <c r="SS260" s="97"/>
      <c r="ST260" s="97"/>
      <c r="SU260" s="97"/>
      <c r="SV260" s="97"/>
      <c r="SW260" s="97"/>
      <c r="SX260" s="97"/>
      <c r="SY260" s="97"/>
      <c r="SZ260" s="97"/>
      <c r="TA260" s="97"/>
      <c r="TB260" s="97"/>
    </row>
    <row r="261" spans="1:522" s="1" customFormat="1" ht="18" customHeight="1" x14ac:dyDescent="0.2">
      <c r="A261" s="12"/>
      <c r="B261" s="11" t="s">
        <v>232</v>
      </c>
      <c r="C261" s="1">
        <v>9288</v>
      </c>
      <c r="E261" s="4" t="s">
        <v>231</v>
      </c>
      <c r="F261" s="1">
        <v>7553</v>
      </c>
      <c r="G261" s="9" t="s">
        <v>100</v>
      </c>
      <c r="H261" s="4" t="s">
        <v>152</v>
      </c>
      <c r="I261" s="1">
        <f t="shared" si="32"/>
        <v>0</v>
      </c>
      <c r="J261" s="12">
        <f>Tabuľka3[[#This Row],[Stĺpec9]]</f>
        <v>0</v>
      </c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7"/>
      <c r="DM261" s="97"/>
      <c r="DN261" s="97"/>
      <c r="DO261" s="97"/>
      <c r="DP261" s="97"/>
      <c r="DQ261" s="97"/>
      <c r="DR261" s="97"/>
      <c r="DS261" s="97"/>
      <c r="DT261" s="97"/>
      <c r="DU261" s="97"/>
      <c r="DV261" s="97"/>
      <c r="DW261" s="97"/>
      <c r="DX261" s="97"/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97"/>
      <c r="EK261" s="97"/>
      <c r="EL261" s="97"/>
      <c r="EM261" s="97"/>
      <c r="EN261" s="97"/>
      <c r="EO261" s="97"/>
      <c r="EP261" s="97"/>
      <c r="EQ261" s="97"/>
      <c r="ER261" s="97"/>
      <c r="ES261" s="97"/>
      <c r="ET261" s="97"/>
      <c r="EU261" s="97"/>
      <c r="EV261" s="97"/>
      <c r="EW261" s="97"/>
      <c r="EX261" s="97"/>
      <c r="EY261" s="97"/>
      <c r="EZ261" s="97"/>
      <c r="FA261" s="97"/>
      <c r="FB261" s="97"/>
      <c r="FC261" s="97"/>
      <c r="FD261" s="97"/>
      <c r="FE261" s="97"/>
      <c r="FF261" s="97"/>
      <c r="FG261" s="97"/>
      <c r="FH261" s="97"/>
      <c r="FI261" s="97"/>
      <c r="FJ261" s="97"/>
      <c r="FK261" s="97"/>
      <c r="FL261" s="97"/>
      <c r="FM261" s="97"/>
      <c r="FN261" s="97"/>
      <c r="FO261" s="97"/>
      <c r="FP261" s="97"/>
      <c r="FQ261" s="97"/>
      <c r="FR261" s="97"/>
      <c r="FS261" s="97"/>
      <c r="FT261" s="97"/>
      <c r="FU261" s="97"/>
      <c r="FV261" s="97"/>
      <c r="FW261" s="97"/>
      <c r="FX261" s="97"/>
      <c r="FY261" s="97"/>
      <c r="FZ261" s="97"/>
      <c r="GA261" s="97"/>
      <c r="GB261" s="97"/>
      <c r="GC261" s="97"/>
      <c r="GD261" s="97"/>
      <c r="GE261" s="97"/>
      <c r="GF261" s="97"/>
      <c r="GG261" s="97"/>
      <c r="GH261" s="97"/>
      <c r="GI261" s="97"/>
      <c r="GJ261" s="97"/>
      <c r="GK261" s="97"/>
      <c r="GL261" s="97"/>
      <c r="GM261" s="97"/>
      <c r="GN261" s="97"/>
      <c r="GO261" s="97"/>
      <c r="GP261" s="97"/>
      <c r="GQ261" s="97"/>
      <c r="GR261" s="97"/>
      <c r="GS261" s="97"/>
      <c r="GT261" s="97"/>
      <c r="GU261" s="97"/>
      <c r="GV261" s="97"/>
      <c r="GW261" s="97"/>
      <c r="GX261" s="97"/>
      <c r="GY261" s="97"/>
      <c r="GZ261" s="97"/>
      <c r="HA261" s="97"/>
      <c r="HB261" s="97"/>
      <c r="HC261" s="97"/>
      <c r="HD261" s="97"/>
      <c r="HE261" s="97"/>
      <c r="HF261" s="97"/>
      <c r="HG261" s="97"/>
      <c r="HH261" s="97"/>
      <c r="HI261" s="97"/>
      <c r="HJ261" s="97"/>
      <c r="HK261" s="97"/>
      <c r="HL261" s="97"/>
      <c r="HM261" s="97"/>
      <c r="HN261" s="97"/>
      <c r="HO261" s="97"/>
      <c r="HP261" s="97"/>
      <c r="HQ261" s="97"/>
      <c r="HR261" s="97"/>
      <c r="HS261" s="97"/>
      <c r="HT261" s="97"/>
      <c r="HU261" s="97"/>
      <c r="HV261" s="97"/>
      <c r="HW261" s="97"/>
      <c r="HX261" s="97"/>
      <c r="HY261" s="97"/>
      <c r="HZ261" s="97"/>
      <c r="IA261" s="97"/>
      <c r="IB261" s="97"/>
      <c r="IC261" s="97"/>
      <c r="ID261" s="97"/>
      <c r="IE261" s="97"/>
      <c r="IF261" s="97"/>
      <c r="IG261" s="97"/>
      <c r="IH261" s="97"/>
      <c r="II261" s="97"/>
      <c r="IJ261" s="97"/>
      <c r="IK261" s="97"/>
      <c r="IL261" s="97"/>
      <c r="IM261" s="97"/>
      <c r="IN261" s="97"/>
      <c r="IO261" s="97"/>
      <c r="IP261" s="97"/>
      <c r="IQ261" s="97"/>
      <c r="IR261" s="97"/>
      <c r="IS261" s="97"/>
      <c r="IT261" s="97"/>
      <c r="IU261" s="97"/>
      <c r="IV261" s="97"/>
      <c r="IW261" s="97"/>
      <c r="IX261" s="97"/>
      <c r="IY261" s="97"/>
      <c r="IZ261" s="97"/>
      <c r="JA261" s="97"/>
      <c r="JB261" s="97"/>
      <c r="JC261" s="97"/>
      <c r="JD261" s="97"/>
      <c r="JE261" s="97"/>
      <c r="JF261" s="97"/>
      <c r="JG261" s="97"/>
      <c r="JH261" s="97"/>
      <c r="JI261" s="97"/>
      <c r="JJ261" s="97"/>
      <c r="JK261" s="97"/>
      <c r="JL261" s="97"/>
      <c r="JM261" s="97"/>
      <c r="JN261" s="97"/>
      <c r="JO261" s="97"/>
      <c r="JP261" s="97"/>
      <c r="JQ261" s="97"/>
      <c r="JR261" s="97"/>
      <c r="JS261" s="97"/>
      <c r="JT261" s="97"/>
      <c r="JU261" s="97"/>
      <c r="JV261" s="97"/>
      <c r="JW261" s="97"/>
      <c r="JX261" s="97"/>
      <c r="JY261" s="97"/>
      <c r="JZ261" s="97"/>
      <c r="KA261" s="97"/>
      <c r="KB261" s="97"/>
      <c r="KC261" s="97"/>
      <c r="KD261" s="97"/>
      <c r="KE261" s="97"/>
      <c r="KF261" s="97"/>
      <c r="KG261" s="97"/>
      <c r="KH261" s="97"/>
      <c r="KI261" s="97"/>
      <c r="KJ261" s="97"/>
      <c r="KK261" s="97"/>
      <c r="KL261" s="97"/>
      <c r="KM261" s="97"/>
      <c r="KN261" s="97"/>
      <c r="KO261" s="97"/>
      <c r="KP261" s="97"/>
      <c r="KQ261" s="97"/>
      <c r="KR261" s="97"/>
      <c r="KS261" s="97"/>
      <c r="KT261" s="97"/>
      <c r="KU261" s="97"/>
      <c r="KV261" s="97"/>
      <c r="KW261" s="97"/>
      <c r="KX261" s="97"/>
      <c r="KY261" s="97"/>
      <c r="KZ261" s="97"/>
      <c r="LA261" s="97"/>
      <c r="LB261" s="97"/>
      <c r="LC261" s="97"/>
      <c r="LD261" s="97"/>
      <c r="LE261" s="97"/>
      <c r="LF261" s="97"/>
      <c r="LG261" s="97"/>
      <c r="LH261" s="97"/>
      <c r="LI261" s="97"/>
      <c r="LJ261" s="97"/>
      <c r="LK261" s="97"/>
      <c r="LL261" s="97"/>
      <c r="LM261" s="97"/>
      <c r="LN261" s="97"/>
      <c r="LO261" s="97"/>
      <c r="LP261" s="97"/>
      <c r="LQ261" s="97"/>
      <c r="LR261" s="97"/>
      <c r="LS261" s="97"/>
      <c r="LT261" s="97"/>
      <c r="LU261" s="97"/>
      <c r="LV261" s="97"/>
      <c r="LW261" s="97"/>
      <c r="LX261" s="97"/>
      <c r="LY261" s="97"/>
      <c r="LZ261" s="97"/>
      <c r="MA261" s="97"/>
      <c r="MB261" s="97"/>
      <c r="MC261" s="97"/>
      <c r="MD261" s="97"/>
      <c r="ME261" s="97"/>
      <c r="MF261" s="97"/>
      <c r="MG261" s="97"/>
      <c r="MH261" s="97"/>
      <c r="MI261" s="97"/>
      <c r="MJ261" s="97"/>
      <c r="MK261" s="97"/>
      <c r="ML261" s="97"/>
      <c r="MM261" s="97"/>
      <c r="MN261" s="97"/>
      <c r="MO261" s="97"/>
      <c r="MP261" s="97"/>
      <c r="MQ261" s="97"/>
      <c r="MR261" s="97"/>
      <c r="MS261" s="97"/>
      <c r="MT261" s="97"/>
      <c r="MU261" s="97"/>
      <c r="MV261" s="97"/>
      <c r="MW261" s="97"/>
      <c r="MX261" s="97"/>
      <c r="MY261" s="97"/>
      <c r="MZ261" s="97"/>
      <c r="NA261" s="97"/>
      <c r="NB261" s="97"/>
      <c r="NC261" s="97"/>
      <c r="ND261" s="97"/>
      <c r="NE261" s="97"/>
      <c r="NF261" s="97"/>
      <c r="NG261" s="97"/>
      <c r="NH261" s="97"/>
      <c r="NI261" s="97"/>
      <c r="NJ261" s="97"/>
      <c r="NK261" s="97"/>
      <c r="NL261" s="97"/>
      <c r="NM261" s="97"/>
      <c r="NN261" s="97"/>
      <c r="NO261" s="97"/>
      <c r="NP261" s="97"/>
      <c r="NQ261" s="97"/>
      <c r="NR261" s="97"/>
      <c r="NS261" s="97"/>
      <c r="NT261" s="97"/>
      <c r="NU261" s="97"/>
      <c r="NV261" s="97"/>
      <c r="NW261" s="97"/>
      <c r="NX261" s="97"/>
      <c r="NY261" s="97"/>
      <c r="NZ261" s="97"/>
      <c r="OA261" s="97"/>
      <c r="OB261" s="97"/>
      <c r="OC261" s="97"/>
      <c r="OD261" s="97"/>
      <c r="OE261" s="97"/>
      <c r="OF261" s="97"/>
      <c r="OG261" s="97"/>
      <c r="OH261" s="97"/>
      <c r="OI261" s="97"/>
      <c r="OJ261" s="97"/>
      <c r="OK261" s="97"/>
      <c r="OL261" s="97"/>
      <c r="OM261" s="97"/>
      <c r="ON261" s="97"/>
      <c r="OO261" s="97"/>
      <c r="OP261" s="97"/>
      <c r="OQ261" s="97"/>
      <c r="OR261" s="97"/>
      <c r="OS261" s="97"/>
      <c r="OT261" s="97"/>
      <c r="OU261" s="97"/>
      <c r="OV261" s="97"/>
      <c r="OW261" s="97"/>
      <c r="OX261" s="97"/>
      <c r="OY261" s="97"/>
      <c r="OZ261" s="97"/>
      <c r="PA261" s="97"/>
      <c r="PB261" s="97"/>
      <c r="PC261" s="97"/>
      <c r="PD261" s="97"/>
      <c r="PE261" s="97"/>
      <c r="PF261" s="97"/>
      <c r="PG261" s="97"/>
      <c r="PH261" s="97"/>
      <c r="PI261" s="97"/>
      <c r="PJ261" s="97"/>
      <c r="PK261" s="97"/>
      <c r="PL261" s="97"/>
      <c r="PM261" s="97"/>
      <c r="PN261" s="97"/>
      <c r="PO261" s="97"/>
      <c r="PP261" s="97"/>
      <c r="PQ261" s="97"/>
      <c r="PR261" s="97"/>
      <c r="PS261" s="97"/>
      <c r="PT261" s="97"/>
      <c r="PU261" s="97"/>
      <c r="PV261" s="97"/>
      <c r="PW261" s="97"/>
      <c r="PX261" s="97"/>
      <c r="PY261" s="97"/>
      <c r="PZ261" s="97"/>
      <c r="QA261" s="97"/>
      <c r="QB261" s="97"/>
      <c r="QC261" s="97"/>
      <c r="QD261" s="97"/>
      <c r="QE261" s="97"/>
      <c r="QF261" s="97"/>
      <c r="QG261" s="97"/>
      <c r="QH261" s="97"/>
      <c r="QI261" s="97"/>
      <c r="QJ261" s="97"/>
      <c r="QK261" s="97"/>
      <c r="QL261" s="97"/>
      <c r="QM261" s="97"/>
      <c r="QN261" s="97"/>
      <c r="QO261" s="97"/>
      <c r="QP261" s="97"/>
      <c r="QQ261" s="97"/>
      <c r="QR261" s="97"/>
      <c r="QS261" s="97"/>
      <c r="QT261" s="97"/>
      <c r="QU261" s="97"/>
      <c r="QV261" s="97"/>
      <c r="QW261" s="97"/>
      <c r="QX261" s="97"/>
      <c r="QY261" s="97"/>
      <c r="QZ261" s="97"/>
      <c r="RA261" s="97"/>
      <c r="RB261" s="97"/>
      <c r="RC261" s="97"/>
      <c r="RD261" s="97"/>
      <c r="RE261" s="97"/>
      <c r="RF261" s="97"/>
      <c r="RG261" s="97"/>
      <c r="RH261" s="97"/>
      <c r="RI261" s="97"/>
      <c r="RJ261" s="97"/>
      <c r="RK261" s="97"/>
      <c r="RL261" s="97"/>
      <c r="RM261" s="97"/>
      <c r="RN261" s="97"/>
      <c r="RO261" s="97"/>
      <c r="RP261" s="97"/>
      <c r="RQ261" s="97"/>
      <c r="RR261" s="97"/>
      <c r="RS261" s="97"/>
      <c r="RT261" s="97"/>
      <c r="RU261" s="97"/>
      <c r="RV261" s="97"/>
      <c r="RW261" s="97"/>
      <c r="RX261" s="97"/>
      <c r="RY261" s="97"/>
      <c r="RZ261" s="97"/>
      <c r="SA261" s="97"/>
      <c r="SB261" s="97"/>
      <c r="SC261" s="97"/>
      <c r="SD261" s="97"/>
      <c r="SE261" s="97"/>
      <c r="SF261" s="97"/>
      <c r="SG261" s="97"/>
      <c r="SH261" s="97"/>
      <c r="SI261" s="97"/>
      <c r="SJ261" s="97"/>
      <c r="SK261" s="97"/>
      <c r="SL261" s="97"/>
      <c r="SM261" s="97"/>
      <c r="SN261" s="97"/>
      <c r="SO261" s="97"/>
      <c r="SP261" s="97"/>
      <c r="SQ261" s="97"/>
      <c r="SR261" s="97"/>
      <c r="SS261" s="97"/>
      <c r="ST261" s="97"/>
      <c r="SU261" s="97"/>
      <c r="SV261" s="97"/>
      <c r="SW261" s="97"/>
      <c r="SX261" s="97"/>
      <c r="SY261" s="97"/>
      <c r="SZ261" s="97"/>
      <c r="TA261" s="97"/>
      <c r="TB261" s="97"/>
    </row>
    <row r="262" spans="1:522" s="1" customFormat="1" ht="18" customHeight="1" x14ac:dyDescent="0.2">
      <c r="A262" s="12"/>
      <c r="B262" s="11" t="s">
        <v>370</v>
      </c>
      <c r="C262" s="1">
        <v>12872</v>
      </c>
      <c r="E262" s="4" t="s">
        <v>369</v>
      </c>
      <c r="F262" s="1">
        <v>9891</v>
      </c>
      <c r="G262" s="9" t="s">
        <v>101</v>
      </c>
      <c r="H262" s="4" t="s">
        <v>152</v>
      </c>
      <c r="I262" s="1">
        <f>SUM(K262:TB262)</f>
        <v>0</v>
      </c>
      <c r="J262" s="12">
        <f>Tabuľka3[[#This Row],[Stĺpec9]]</f>
        <v>0</v>
      </c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  <c r="DH262" s="97"/>
      <c r="DI262" s="97"/>
      <c r="DJ262" s="97"/>
      <c r="DK262" s="97"/>
      <c r="DL262" s="97"/>
      <c r="DM262" s="97"/>
      <c r="DN262" s="97"/>
      <c r="DO262" s="97"/>
      <c r="DP262" s="97"/>
      <c r="DQ262" s="97"/>
      <c r="DR262" s="97"/>
      <c r="DS262" s="97"/>
      <c r="DT262" s="97"/>
      <c r="DU262" s="97"/>
      <c r="DV262" s="97"/>
      <c r="DW262" s="97"/>
      <c r="DX262" s="97"/>
      <c r="DY262" s="97"/>
      <c r="DZ262" s="97"/>
      <c r="EA262" s="97"/>
      <c r="EB262" s="97"/>
      <c r="EC262" s="97"/>
      <c r="ED262" s="97"/>
      <c r="EE262" s="97"/>
      <c r="EF262" s="97"/>
      <c r="EG262" s="97"/>
      <c r="EH262" s="97"/>
      <c r="EI262" s="97"/>
      <c r="EJ262" s="97"/>
      <c r="EK262" s="97"/>
      <c r="EL262" s="97"/>
      <c r="EM262" s="97"/>
      <c r="EN262" s="97"/>
      <c r="EO262" s="97"/>
      <c r="EP262" s="97"/>
      <c r="EQ262" s="97"/>
      <c r="ER262" s="97"/>
      <c r="ES262" s="97"/>
      <c r="ET262" s="97"/>
      <c r="EU262" s="97"/>
      <c r="EV262" s="97"/>
      <c r="EW262" s="97"/>
      <c r="EX262" s="97"/>
      <c r="EY262" s="97"/>
      <c r="EZ262" s="97"/>
      <c r="FA262" s="97"/>
      <c r="FB262" s="97"/>
      <c r="FC262" s="97"/>
      <c r="FD262" s="97"/>
      <c r="FE262" s="97"/>
      <c r="FF262" s="97"/>
      <c r="FG262" s="97"/>
      <c r="FH262" s="97"/>
      <c r="FI262" s="97"/>
      <c r="FJ262" s="97"/>
      <c r="FK262" s="97"/>
      <c r="FL262" s="97"/>
      <c r="FM262" s="97"/>
      <c r="FN262" s="97"/>
      <c r="FO262" s="97"/>
      <c r="FP262" s="97"/>
      <c r="FQ262" s="97"/>
      <c r="FR262" s="97"/>
      <c r="FS262" s="97"/>
      <c r="FT262" s="97"/>
      <c r="FU262" s="97"/>
      <c r="FV262" s="97"/>
      <c r="FW262" s="97"/>
      <c r="FX262" s="97"/>
      <c r="FY262" s="97"/>
      <c r="FZ262" s="97"/>
      <c r="GA262" s="97"/>
      <c r="GB262" s="97"/>
      <c r="GC262" s="97"/>
      <c r="GD262" s="97"/>
      <c r="GE262" s="97"/>
      <c r="GF262" s="97"/>
      <c r="GG262" s="97"/>
      <c r="GH262" s="97"/>
      <c r="GI262" s="97"/>
      <c r="GJ262" s="97"/>
      <c r="GK262" s="97"/>
      <c r="GL262" s="97"/>
      <c r="GM262" s="97"/>
      <c r="GN262" s="97"/>
      <c r="GO262" s="97"/>
      <c r="GP262" s="97"/>
      <c r="GQ262" s="97"/>
      <c r="GR262" s="97"/>
      <c r="GS262" s="97"/>
      <c r="GT262" s="97"/>
      <c r="GU262" s="97"/>
      <c r="GV262" s="97"/>
      <c r="GW262" s="97"/>
      <c r="GX262" s="97"/>
      <c r="GY262" s="97"/>
      <c r="GZ262" s="97"/>
      <c r="HA262" s="97"/>
      <c r="HB262" s="97"/>
      <c r="HC262" s="97"/>
      <c r="HD262" s="97"/>
      <c r="HE262" s="97"/>
      <c r="HF262" s="97"/>
      <c r="HG262" s="97"/>
      <c r="HH262" s="97"/>
      <c r="HI262" s="97"/>
      <c r="HJ262" s="97"/>
      <c r="HK262" s="97"/>
      <c r="HL262" s="97"/>
      <c r="HM262" s="97"/>
      <c r="HN262" s="97"/>
      <c r="HO262" s="97"/>
      <c r="HP262" s="97"/>
      <c r="HQ262" s="97"/>
      <c r="HR262" s="97"/>
      <c r="HS262" s="97"/>
      <c r="HT262" s="97"/>
      <c r="HU262" s="97"/>
      <c r="HV262" s="97"/>
      <c r="HW262" s="97"/>
      <c r="HX262" s="97"/>
      <c r="HY262" s="97"/>
      <c r="HZ262" s="97"/>
      <c r="IA262" s="97"/>
      <c r="IB262" s="97"/>
      <c r="IC262" s="97"/>
      <c r="ID262" s="97"/>
      <c r="IE262" s="97"/>
      <c r="IF262" s="97"/>
      <c r="IG262" s="97"/>
      <c r="IH262" s="97"/>
      <c r="II262" s="97"/>
      <c r="IJ262" s="97"/>
      <c r="IK262" s="97"/>
      <c r="IL262" s="97"/>
      <c r="IM262" s="97"/>
      <c r="IN262" s="97"/>
      <c r="IO262" s="97"/>
      <c r="IP262" s="97"/>
      <c r="IQ262" s="97"/>
      <c r="IR262" s="97"/>
      <c r="IS262" s="97"/>
      <c r="IT262" s="97"/>
      <c r="IU262" s="97"/>
      <c r="IV262" s="97"/>
      <c r="IW262" s="97"/>
      <c r="IX262" s="97"/>
      <c r="IY262" s="97"/>
      <c r="IZ262" s="97"/>
      <c r="JA262" s="97"/>
      <c r="JB262" s="97"/>
      <c r="JC262" s="97"/>
      <c r="JD262" s="97"/>
      <c r="JE262" s="97"/>
      <c r="JF262" s="97"/>
      <c r="JG262" s="97"/>
      <c r="JH262" s="97"/>
      <c r="JI262" s="97"/>
      <c r="JJ262" s="97"/>
      <c r="JK262" s="102"/>
      <c r="JL262" s="97"/>
      <c r="JM262" s="97"/>
      <c r="JN262" s="97"/>
      <c r="JO262" s="97"/>
      <c r="JP262" s="97"/>
      <c r="JQ262" s="97"/>
      <c r="JR262" s="97"/>
      <c r="JS262" s="97"/>
      <c r="JT262" s="97"/>
      <c r="JU262" s="97"/>
      <c r="JV262" s="97"/>
      <c r="JW262" s="97"/>
      <c r="JX262" s="97"/>
      <c r="JY262" s="97"/>
      <c r="JZ262" s="97"/>
      <c r="KA262" s="97"/>
      <c r="KB262" s="97"/>
      <c r="KC262" s="97"/>
      <c r="KD262" s="97"/>
      <c r="KE262" s="97"/>
      <c r="KF262" s="97"/>
      <c r="KG262" s="97"/>
      <c r="KH262" s="97"/>
      <c r="KI262" s="97"/>
      <c r="KJ262" s="97"/>
      <c r="KK262" s="97"/>
      <c r="KL262" s="97"/>
      <c r="KM262" s="97"/>
      <c r="KN262" s="97"/>
      <c r="KO262" s="97"/>
      <c r="KP262" s="97"/>
      <c r="KQ262" s="97"/>
      <c r="KR262" s="97"/>
      <c r="KS262" s="97"/>
      <c r="KT262" s="97"/>
      <c r="KU262" s="97"/>
      <c r="KV262" s="97"/>
      <c r="KW262" s="97"/>
      <c r="KX262" s="97"/>
      <c r="KY262" s="97"/>
      <c r="KZ262" s="97"/>
      <c r="LA262" s="97"/>
      <c r="LB262" s="97"/>
      <c r="LC262" s="97"/>
      <c r="LD262" s="97"/>
      <c r="LE262" s="97"/>
      <c r="LF262" s="97"/>
      <c r="LG262" s="97"/>
      <c r="LH262" s="97"/>
      <c r="LI262" s="97"/>
      <c r="LJ262" s="97"/>
      <c r="LK262" s="97"/>
      <c r="LL262" s="97"/>
      <c r="LM262" s="97"/>
      <c r="LN262" s="97"/>
      <c r="LO262" s="97"/>
      <c r="LP262" s="97"/>
      <c r="LQ262" s="97"/>
      <c r="LR262" s="97"/>
      <c r="LS262" s="97"/>
      <c r="LT262" s="97"/>
      <c r="LU262" s="97"/>
      <c r="LV262" s="97"/>
      <c r="LW262" s="97"/>
      <c r="LX262" s="97"/>
      <c r="LY262" s="97"/>
      <c r="LZ262" s="97"/>
      <c r="MA262" s="97"/>
      <c r="MB262" s="97"/>
      <c r="MC262" s="97"/>
      <c r="MD262" s="97"/>
      <c r="ME262" s="97"/>
      <c r="MF262" s="97"/>
      <c r="MG262" s="97"/>
      <c r="MH262" s="97"/>
      <c r="MI262" s="97"/>
      <c r="MJ262" s="97"/>
      <c r="MK262" s="97"/>
      <c r="ML262" s="97"/>
      <c r="MM262" s="97"/>
      <c r="MN262" s="97"/>
      <c r="MO262" s="97"/>
      <c r="MP262" s="97"/>
      <c r="MQ262" s="97"/>
      <c r="MR262" s="97"/>
      <c r="MS262" s="97"/>
      <c r="MT262" s="97"/>
      <c r="MU262" s="97"/>
      <c r="MV262" s="97"/>
      <c r="MW262" s="97"/>
      <c r="MX262" s="97"/>
      <c r="MY262" s="97"/>
      <c r="MZ262" s="97"/>
      <c r="NA262" s="97"/>
      <c r="NB262" s="97"/>
      <c r="NC262" s="97"/>
      <c r="ND262" s="97"/>
      <c r="NE262" s="97"/>
      <c r="NF262" s="97"/>
      <c r="NG262" s="97"/>
      <c r="NH262" s="97"/>
      <c r="NI262" s="97"/>
      <c r="NJ262" s="97"/>
      <c r="NK262" s="97"/>
      <c r="NL262" s="97"/>
      <c r="NM262" s="97"/>
      <c r="NN262" s="97"/>
      <c r="NO262" s="97"/>
      <c r="NP262" s="97"/>
      <c r="NQ262" s="97"/>
      <c r="NR262" s="97"/>
      <c r="NS262" s="97"/>
      <c r="NT262" s="97"/>
      <c r="NU262" s="97"/>
      <c r="NV262" s="97"/>
      <c r="NW262" s="97"/>
      <c r="NX262" s="97"/>
      <c r="NY262" s="97"/>
      <c r="NZ262" s="97"/>
      <c r="OA262" s="97"/>
      <c r="OB262" s="97"/>
      <c r="OC262" s="97"/>
      <c r="OD262" s="97"/>
      <c r="OE262" s="97"/>
      <c r="OF262" s="97"/>
      <c r="OG262" s="97"/>
      <c r="OH262" s="97"/>
      <c r="OI262" s="97"/>
      <c r="OJ262" s="97"/>
      <c r="OK262" s="97"/>
      <c r="OL262" s="97"/>
      <c r="OM262" s="97"/>
      <c r="ON262" s="97"/>
      <c r="OO262" s="97"/>
      <c r="OP262" s="97"/>
      <c r="OQ262" s="97"/>
      <c r="OR262" s="97"/>
      <c r="OS262" s="97"/>
      <c r="OT262" s="97"/>
      <c r="OU262" s="97"/>
      <c r="OV262" s="97"/>
      <c r="OW262" s="97"/>
      <c r="OX262" s="97"/>
      <c r="OY262" s="97"/>
      <c r="OZ262" s="97"/>
      <c r="PA262" s="97"/>
      <c r="PB262" s="97"/>
      <c r="PC262" s="97"/>
      <c r="PD262" s="97"/>
      <c r="PE262" s="97"/>
      <c r="PF262" s="97"/>
      <c r="PG262" s="97"/>
      <c r="PH262" s="97"/>
      <c r="PI262" s="97"/>
      <c r="PJ262" s="97"/>
      <c r="PK262" s="97"/>
      <c r="PL262" s="97"/>
      <c r="PM262" s="97"/>
      <c r="PN262" s="97"/>
      <c r="PO262" s="97"/>
      <c r="PP262" s="97"/>
      <c r="PQ262" s="97"/>
      <c r="PR262" s="97"/>
      <c r="PS262" s="97"/>
      <c r="PT262" s="97"/>
      <c r="PU262" s="97"/>
      <c r="PV262" s="97"/>
      <c r="PW262" s="97"/>
      <c r="PX262" s="97"/>
      <c r="PY262" s="97"/>
      <c r="PZ262" s="97"/>
      <c r="QA262" s="97"/>
      <c r="QB262" s="97"/>
      <c r="QC262" s="97"/>
      <c r="QD262" s="97"/>
      <c r="QE262" s="97"/>
      <c r="QF262" s="97"/>
      <c r="QG262" s="97"/>
      <c r="QH262" s="97"/>
      <c r="QI262" s="97"/>
      <c r="QJ262" s="97"/>
      <c r="QK262" s="97"/>
      <c r="QL262" s="97"/>
      <c r="QM262" s="97"/>
      <c r="QN262" s="97"/>
      <c r="QO262" s="97"/>
      <c r="QP262" s="97"/>
      <c r="QQ262" s="97"/>
      <c r="QR262" s="97"/>
      <c r="QS262" s="97"/>
      <c r="QT262" s="97"/>
      <c r="QU262" s="97"/>
      <c r="QV262" s="97"/>
      <c r="QW262" s="97"/>
      <c r="QX262" s="97"/>
      <c r="QY262" s="97"/>
      <c r="QZ262" s="97"/>
      <c r="RA262" s="97"/>
      <c r="RB262" s="97"/>
      <c r="RC262" s="97"/>
      <c r="RD262" s="97"/>
      <c r="RE262" s="97"/>
      <c r="RF262" s="97"/>
      <c r="RG262" s="97"/>
      <c r="RH262" s="97"/>
      <c r="RI262" s="97"/>
      <c r="RJ262" s="97"/>
      <c r="RK262" s="97"/>
      <c r="RL262" s="97"/>
      <c r="RM262" s="97"/>
      <c r="RN262" s="97"/>
      <c r="RO262" s="97"/>
      <c r="RP262" s="97"/>
      <c r="RQ262" s="97"/>
      <c r="RR262" s="97"/>
      <c r="RS262" s="97"/>
      <c r="RT262" s="97"/>
      <c r="RU262" s="97"/>
      <c r="RV262" s="97"/>
      <c r="RW262" s="97"/>
      <c r="RX262" s="97"/>
      <c r="RY262" s="97"/>
      <c r="RZ262" s="97"/>
      <c r="SA262" s="97"/>
      <c r="SB262" s="97"/>
      <c r="SC262" s="97"/>
      <c r="SD262" s="97"/>
      <c r="SE262" s="97"/>
      <c r="SF262" s="97"/>
      <c r="SG262" s="97"/>
      <c r="SH262" s="97"/>
      <c r="SI262" s="97"/>
      <c r="SJ262" s="97"/>
      <c r="SK262" s="97"/>
      <c r="SL262" s="97"/>
      <c r="SM262" s="97"/>
      <c r="SN262" s="97"/>
      <c r="SO262" s="97"/>
      <c r="SP262" s="97"/>
      <c r="SQ262" s="97"/>
      <c r="SR262" s="97"/>
      <c r="SS262" s="97"/>
      <c r="ST262" s="97"/>
      <c r="SU262" s="97"/>
      <c r="SV262" s="97"/>
      <c r="SW262" s="97"/>
      <c r="SX262" s="97"/>
      <c r="SY262" s="97"/>
      <c r="SZ262" s="97"/>
      <c r="TA262" s="97"/>
      <c r="TB262" s="97"/>
    </row>
    <row r="263" spans="1:522" s="1" customFormat="1" ht="18" customHeight="1" x14ac:dyDescent="0.2">
      <c r="A263" s="12"/>
      <c r="B263" s="11" t="s">
        <v>350</v>
      </c>
      <c r="C263" s="1">
        <v>12540</v>
      </c>
      <c r="E263" s="4" t="s">
        <v>130</v>
      </c>
      <c r="F263" s="1">
        <v>9000</v>
      </c>
      <c r="G263" s="9" t="s">
        <v>96</v>
      </c>
      <c r="H263" s="4" t="s">
        <v>49</v>
      </c>
      <c r="I263" s="1">
        <f>SUM(K263:TB263)</f>
        <v>0</v>
      </c>
      <c r="J263" s="12">
        <f>Tabuľka3[[#This Row],[Stĺpec9]]</f>
        <v>0</v>
      </c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  <c r="DH263" s="97"/>
      <c r="DI263" s="97"/>
      <c r="DJ263" s="97"/>
      <c r="DK263" s="97"/>
      <c r="DL263" s="97"/>
      <c r="DM263" s="97"/>
      <c r="DN263" s="97"/>
      <c r="DO263" s="97"/>
      <c r="DP263" s="97"/>
      <c r="DQ263" s="97"/>
      <c r="DR263" s="97"/>
      <c r="DS263" s="97"/>
      <c r="DT263" s="97"/>
      <c r="DU263" s="97"/>
      <c r="DV263" s="97"/>
      <c r="DW263" s="97"/>
      <c r="DX263" s="97"/>
      <c r="DY263" s="97"/>
      <c r="DZ263" s="97"/>
      <c r="EA263" s="97"/>
      <c r="EB263" s="97"/>
      <c r="EC263" s="97"/>
      <c r="ED263" s="97"/>
      <c r="EE263" s="97"/>
      <c r="EF263" s="97"/>
      <c r="EG263" s="97"/>
      <c r="EH263" s="97"/>
      <c r="EI263" s="97"/>
      <c r="EJ263" s="97"/>
      <c r="EK263" s="97"/>
      <c r="EL263" s="97"/>
      <c r="EM263" s="97"/>
      <c r="EN263" s="97"/>
      <c r="EO263" s="97"/>
      <c r="EP263" s="97"/>
      <c r="EQ263" s="97"/>
      <c r="ER263" s="97"/>
      <c r="ES263" s="97"/>
      <c r="ET263" s="97"/>
      <c r="EU263" s="97"/>
      <c r="EV263" s="97"/>
      <c r="EW263" s="97"/>
      <c r="EX263" s="97"/>
      <c r="EY263" s="97"/>
      <c r="EZ263" s="97"/>
      <c r="FA263" s="97"/>
      <c r="FB263" s="97"/>
      <c r="FC263" s="97"/>
      <c r="FD263" s="97"/>
      <c r="FE263" s="97"/>
      <c r="FF263" s="97"/>
      <c r="FG263" s="97"/>
      <c r="FH263" s="97"/>
      <c r="FI263" s="97"/>
      <c r="FJ263" s="97"/>
      <c r="FK263" s="97"/>
      <c r="FL263" s="97"/>
      <c r="FM263" s="97"/>
      <c r="FN263" s="97"/>
      <c r="FO263" s="97"/>
      <c r="FP263" s="97"/>
      <c r="FQ263" s="97"/>
      <c r="FR263" s="97"/>
      <c r="FS263" s="97"/>
      <c r="FT263" s="97"/>
      <c r="FU263" s="97"/>
      <c r="FV263" s="97"/>
      <c r="FW263" s="97"/>
      <c r="FX263" s="97"/>
      <c r="FY263" s="97"/>
      <c r="FZ263" s="97"/>
      <c r="GA263" s="97"/>
      <c r="GB263" s="97"/>
      <c r="GC263" s="97"/>
      <c r="GD263" s="97"/>
      <c r="GE263" s="97"/>
      <c r="GF263" s="97"/>
      <c r="GG263" s="97"/>
      <c r="GH263" s="97"/>
      <c r="GI263" s="97"/>
      <c r="GJ263" s="97"/>
      <c r="GK263" s="97"/>
      <c r="GL263" s="97"/>
      <c r="GM263" s="97"/>
      <c r="GN263" s="97"/>
      <c r="GO263" s="97"/>
      <c r="GP263" s="97"/>
      <c r="GQ263" s="97"/>
      <c r="GR263" s="97"/>
      <c r="GS263" s="97"/>
      <c r="GT263" s="97"/>
      <c r="GU263" s="97"/>
      <c r="GV263" s="97"/>
      <c r="GW263" s="97"/>
      <c r="GX263" s="97"/>
      <c r="GY263" s="97"/>
      <c r="GZ263" s="97"/>
      <c r="HA263" s="97"/>
      <c r="HB263" s="97"/>
      <c r="HC263" s="97"/>
      <c r="HD263" s="97"/>
      <c r="HE263" s="97"/>
      <c r="HF263" s="97"/>
      <c r="HG263" s="97"/>
      <c r="HH263" s="97"/>
      <c r="HI263" s="97"/>
      <c r="HJ263" s="97"/>
      <c r="HK263" s="97"/>
      <c r="HL263" s="97"/>
      <c r="HM263" s="97"/>
      <c r="HN263" s="97"/>
      <c r="HO263" s="97"/>
      <c r="HP263" s="97"/>
      <c r="HQ263" s="97"/>
      <c r="HR263" s="97"/>
      <c r="HS263" s="97"/>
      <c r="HT263" s="97"/>
      <c r="HU263" s="97"/>
      <c r="HV263" s="97"/>
      <c r="HW263" s="97"/>
      <c r="HX263" s="97"/>
      <c r="HY263" s="97"/>
      <c r="HZ263" s="97"/>
      <c r="IA263" s="97"/>
      <c r="IB263" s="97"/>
      <c r="IC263" s="97"/>
      <c r="ID263" s="97"/>
      <c r="IE263" s="97"/>
      <c r="IF263" s="97"/>
      <c r="IG263" s="97"/>
      <c r="IH263" s="97"/>
      <c r="II263" s="97"/>
      <c r="IJ263" s="97"/>
      <c r="IK263" s="97"/>
      <c r="IL263" s="97"/>
      <c r="IM263" s="97"/>
      <c r="IN263" s="97"/>
      <c r="IO263" s="97"/>
      <c r="IP263" s="97"/>
      <c r="IQ263" s="97"/>
      <c r="IR263" s="97"/>
      <c r="IS263" s="97"/>
      <c r="IT263" s="97"/>
      <c r="IU263" s="97"/>
      <c r="IV263" s="97"/>
      <c r="IW263" s="97"/>
      <c r="IX263" s="97"/>
      <c r="IY263" s="97"/>
      <c r="IZ263" s="97"/>
      <c r="JA263" s="97"/>
      <c r="JB263" s="97"/>
      <c r="JC263" s="97"/>
      <c r="JD263" s="97"/>
      <c r="JE263" s="97"/>
      <c r="JF263" s="97"/>
      <c r="JG263" s="97"/>
      <c r="JH263" s="97"/>
      <c r="JI263" s="97"/>
      <c r="JJ263" s="97"/>
      <c r="JK263" s="97"/>
      <c r="JL263" s="97"/>
      <c r="JM263" s="97"/>
      <c r="JN263" s="97"/>
      <c r="JO263" s="97"/>
      <c r="JP263" s="97"/>
      <c r="JQ263" s="97"/>
      <c r="JR263" s="97"/>
      <c r="JS263" s="97"/>
      <c r="JT263" s="97"/>
      <c r="JU263" s="97"/>
      <c r="JV263" s="97"/>
      <c r="JW263" s="97"/>
      <c r="JX263" s="97"/>
      <c r="JY263" s="97"/>
      <c r="JZ263" s="97"/>
      <c r="KA263" s="97"/>
      <c r="KB263" s="97"/>
      <c r="KC263" s="97"/>
      <c r="KD263" s="97"/>
      <c r="KE263" s="97"/>
      <c r="KF263" s="97"/>
      <c r="KG263" s="97"/>
      <c r="KH263" s="97"/>
      <c r="KI263" s="97"/>
      <c r="KJ263" s="97"/>
      <c r="KK263" s="97"/>
      <c r="KL263" s="97"/>
      <c r="KM263" s="97"/>
      <c r="KN263" s="97"/>
      <c r="KO263" s="97"/>
      <c r="KP263" s="97"/>
      <c r="KQ263" s="97"/>
      <c r="KR263" s="97"/>
      <c r="KS263" s="97"/>
      <c r="KT263" s="97"/>
      <c r="KU263" s="97"/>
      <c r="KV263" s="97"/>
      <c r="KW263" s="97"/>
      <c r="KX263" s="97"/>
      <c r="KY263" s="97"/>
      <c r="KZ263" s="97"/>
      <c r="LA263" s="97"/>
      <c r="LB263" s="97"/>
      <c r="LC263" s="97"/>
      <c r="LD263" s="97"/>
      <c r="LE263" s="97"/>
      <c r="LF263" s="97"/>
      <c r="LG263" s="97"/>
      <c r="LH263" s="97"/>
      <c r="LI263" s="97"/>
      <c r="LJ263" s="97"/>
      <c r="LK263" s="97"/>
      <c r="LL263" s="97"/>
      <c r="LM263" s="97"/>
      <c r="LN263" s="97"/>
      <c r="LO263" s="97"/>
      <c r="LP263" s="97"/>
      <c r="LQ263" s="97"/>
      <c r="LR263" s="97"/>
      <c r="LS263" s="97"/>
      <c r="LT263" s="97"/>
      <c r="LU263" s="97"/>
      <c r="LV263" s="97"/>
      <c r="LW263" s="97"/>
      <c r="LX263" s="97"/>
      <c r="LY263" s="97"/>
      <c r="LZ263" s="97"/>
      <c r="MA263" s="97"/>
      <c r="MB263" s="97"/>
      <c r="MC263" s="97"/>
      <c r="MD263" s="97"/>
      <c r="ME263" s="97"/>
      <c r="MF263" s="97"/>
      <c r="MG263" s="97"/>
      <c r="MH263" s="97"/>
      <c r="MI263" s="97"/>
      <c r="MJ263" s="97"/>
      <c r="MK263" s="97"/>
      <c r="ML263" s="97"/>
      <c r="MM263" s="97"/>
      <c r="MN263" s="97"/>
      <c r="MO263" s="97"/>
      <c r="MP263" s="97"/>
      <c r="MQ263" s="97"/>
      <c r="MR263" s="97"/>
      <c r="MS263" s="97"/>
      <c r="MT263" s="97"/>
      <c r="MU263" s="97"/>
      <c r="MV263" s="97"/>
      <c r="MW263" s="97"/>
      <c r="MX263" s="97"/>
      <c r="MY263" s="97"/>
      <c r="MZ263" s="97"/>
      <c r="NA263" s="97"/>
      <c r="NB263" s="97"/>
      <c r="NC263" s="97"/>
      <c r="ND263" s="97"/>
      <c r="NE263" s="97"/>
      <c r="NF263" s="97"/>
      <c r="NG263" s="97"/>
      <c r="NH263" s="97"/>
      <c r="NI263" s="97"/>
      <c r="NJ263" s="97"/>
      <c r="NK263" s="97"/>
      <c r="NL263" s="97"/>
      <c r="NM263" s="97"/>
      <c r="NN263" s="97"/>
      <c r="NO263" s="97"/>
      <c r="NP263" s="97"/>
      <c r="NQ263" s="97"/>
      <c r="NR263" s="97"/>
      <c r="NS263" s="97"/>
      <c r="NT263" s="97"/>
      <c r="NU263" s="97"/>
      <c r="NV263" s="97"/>
      <c r="NW263" s="97"/>
      <c r="NX263" s="97"/>
      <c r="NY263" s="97"/>
      <c r="NZ263" s="97"/>
      <c r="OA263" s="97"/>
      <c r="OB263" s="97"/>
      <c r="OC263" s="97"/>
      <c r="OD263" s="97"/>
      <c r="OE263" s="97"/>
      <c r="OF263" s="97"/>
      <c r="OG263" s="97"/>
      <c r="OH263" s="97"/>
      <c r="OI263" s="97"/>
      <c r="OJ263" s="97"/>
      <c r="OK263" s="97"/>
      <c r="OL263" s="97"/>
      <c r="OM263" s="97"/>
      <c r="ON263" s="97"/>
      <c r="OO263" s="97"/>
      <c r="OP263" s="97"/>
      <c r="OQ263" s="97"/>
      <c r="OR263" s="97"/>
      <c r="OS263" s="97"/>
      <c r="OT263" s="97"/>
      <c r="OU263" s="97"/>
      <c r="OV263" s="97"/>
      <c r="OW263" s="97"/>
      <c r="OX263" s="97"/>
      <c r="OY263" s="97"/>
      <c r="OZ263" s="97"/>
      <c r="PA263" s="97"/>
      <c r="PB263" s="97"/>
      <c r="PC263" s="97"/>
      <c r="PD263" s="97"/>
      <c r="PE263" s="97"/>
      <c r="PF263" s="97"/>
      <c r="PG263" s="97"/>
      <c r="PH263" s="97"/>
      <c r="PI263" s="97"/>
      <c r="PJ263" s="97"/>
      <c r="PK263" s="97"/>
      <c r="PL263" s="97"/>
      <c r="PM263" s="97"/>
      <c r="PN263" s="97"/>
      <c r="PO263" s="97"/>
      <c r="PP263" s="97"/>
      <c r="PQ263" s="97"/>
      <c r="PR263" s="97"/>
      <c r="PS263" s="97"/>
      <c r="PT263" s="97"/>
      <c r="PU263" s="97"/>
      <c r="PV263" s="97"/>
      <c r="PW263" s="97"/>
      <c r="PX263" s="97"/>
      <c r="PY263" s="97"/>
      <c r="PZ263" s="97"/>
      <c r="QA263" s="97"/>
      <c r="QB263" s="97"/>
      <c r="QC263" s="97"/>
      <c r="QD263" s="97"/>
      <c r="QE263" s="97"/>
      <c r="QF263" s="97"/>
      <c r="QG263" s="97"/>
      <c r="QH263" s="97"/>
      <c r="QI263" s="97"/>
      <c r="QJ263" s="97"/>
      <c r="QK263" s="97"/>
      <c r="QL263" s="97"/>
      <c r="QM263" s="97"/>
      <c r="QN263" s="97"/>
      <c r="QO263" s="97"/>
      <c r="QP263" s="97"/>
      <c r="QQ263" s="97"/>
      <c r="QR263" s="97"/>
      <c r="QS263" s="97"/>
      <c r="QT263" s="97"/>
      <c r="QU263" s="97"/>
      <c r="QV263" s="97"/>
      <c r="QW263" s="97"/>
      <c r="QX263" s="97"/>
      <c r="QY263" s="97"/>
      <c r="QZ263" s="97"/>
      <c r="RA263" s="97"/>
      <c r="RB263" s="97"/>
      <c r="RC263" s="97"/>
      <c r="RD263" s="97"/>
      <c r="RE263" s="97"/>
      <c r="RF263" s="97"/>
      <c r="RG263" s="97"/>
      <c r="RH263" s="97"/>
      <c r="RI263" s="97"/>
      <c r="RJ263" s="97"/>
      <c r="RK263" s="97"/>
      <c r="RL263" s="97"/>
      <c r="RM263" s="97"/>
      <c r="RN263" s="97"/>
      <c r="RO263" s="97"/>
      <c r="RP263" s="97"/>
      <c r="RQ263" s="97"/>
      <c r="RR263" s="97"/>
      <c r="RS263" s="97"/>
      <c r="RT263" s="97"/>
      <c r="RU263" s="97"/>
      <c r="RV263" s="97"/>
      <c r="RW263" s="97"/>
      <c r="RX263" s="97"/>
      <c r="RY263" s="97"/>
      <c r="RZ263" s="97"/>
      <c r="SA263" s="97"/>
      <c r="SB263" s="97"/>
      <c r="SC263" s="97"/>
      <c r="SD263" s="97"/>
      <c r="SE263" s="97"/>
      <c r="SF263" s="97"/>
      <c r="SG263" s="97"/>
      <c r="SH263" s="97"/>
      <c r="SI263" s="97"/>
      <c r="SJ263" s="97"/>
      <c r="SK263" s="97"/>
      <c r="SL263" s="97"/>
      <c r="SM263" s="97"/>
      <c r="SN263" s="97"/>
      <c r="SO263" s="97"/>
      <c r="SP263" s="97"/>
      <c r="SQ263" s="97"/>
      <c r="SR263" s="97"/>
      <c r="SS263" s="97"/>
      <c r="ST263" s="97"/>
      <c r="SU263" s="97"/>
      <c r="SV263" s="97"/>
      <c r="SW263" s="97"/>
      <c r="SX263" s="97"/>
      <c r="SY263" s="97"/>
      <c r="SZ263" s="97"/>
      <c r="TA263" s="97"/>
      <c r="TB263" s="97"/>
    </row>
    <row r="264" spans="1:522" s="1" customFormat="1" ht="18" customHeight="1" x14ac:dyDescent="0.2">
      <c r="A264" s="12"/>
      <c r="B264" s="11" t="s">
        <v>362</v>
      </c>
      <c r="C264" s="1">
        <v>9235</v>
      </c>
      <c r="E264" s="4" t="s">
        <v>361</v>
      </c>
      <c r="F264" s="1">
        <v>9665</v>
      </c>
      <c r="G264" s="9" t="s">
        <v>101</v>
      </c>
      <c r="H264" s="4" t="s">
        <v>52</v>
      </c>
      <c r="I264" s="1">
        <f>SUM(K264:TB264)</f>
        <v>0</v>
      </c>
      <c r="J264" s="12">
        <f>Tabuľka3[[#This Row],[Stĺpec9]]</f>
        <v>0</v>
      </c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  <c r="DH264" s="97"/>
      <c r="DI264" s="97"/>
      <c r="DJ264" s="97"/>
      <c r="DK264" s="97"/>
      <c r="DL264" s="97"/>
      <c r="DM264" s="97"/>
      <c r="DN264" s="97"/>
      <c r="DO264" s="97"/>
      <c r="DP264" s="97"/>
      <c r="DQ264" s="97"/>
      <c r="DR264" s="97"/>
      <c r="DS264" s="97"/>
      <c r="DT264" s="97"/>
      <c r="DU264" s="97"/>
      <c r="DV264" s="97"/>
      <c r="DW264" s="97"/>
      <c r="DX264" s="97"/>
      <c r="DY264" s="97"/>
      <c r="DZ264" s="97"/>
      <c r="EA264" s="97"/>
      <c r="EB264" s="97"/>
      <c r="EC264" s="97"/>
      <c r="ED264" s="97"/>
      <c r="EE264" s="97"/>
      <c r="EF264" s="97"/>
      <c r="EG264" s="97"/>
      <c r="EH264" s="97"/>
      <c r="EI264" s="97"/>
      <c r="EJ264" s="97"/>
      <c r="EK264" s="97"/>
      <c r="EL264" s="97"/>
      <c r="EM264" s="97"/>
      <c r="EN264" s="97"/>
      <c r="EO264" s="97"/>
      <c r="EP264" s="97"/>
      <c r="EQ264" s="97"/>
      <c r="ER264" s="97"/>
      <c r="ES264" s="97"/>
      <c r="ET264" s="97"/>
      <c r="EU264" s="97"/>
      <c r="EV264" s="97"/>
      <c r="EW264" s="97"/>
      <c r="EX264" s="97"/>
      <c r="EY264" s="97"/>
      <c r="EZ264" s="97"/>
      <c r="FA264" s="97"/>
      <c r="FB264" s="97"/>
      <c r="FC264" s="97"/>
      <c r="FD264" s="97"/>
      <c r="FE264" s="97"/>
      <c r="FF264" s="97"/>
      <c r="FG264" s="97"/>
      <c r="FH264" s="97"/>
      <c r="FI264" s="97"/>
      <c r="FJ264" s="97"/>
      <c r="FK264" s="97"/>
      <c r="FL264" s="97"/>
      <c r="FM264" s="97"/>
      <c r="FN264" s="97"/>
      <c r="FO264" s="97"/>
      <c r="FP264" s="97"/>
      <c r="FQ264" s="97"/>
      <c r="FR264" s="97"/>
      <c r="FS264" s="97"/>
      <c r="FT264" s="97"/>
      <c r="FU264" s="97"/>
      <c r="FV264" s="97"/>
      <c r="FW264" s="97"/>
      <c r="FX264" s="97"/>
      <c r="FY264" s="97"/>
      <c r="FZ264" s="97"/>
      <c r="GA264" s="97"/>
      <c r="GB264" s="97"/>
      <c r="GC264" s="97"/>
      <c r="GD264" s="97"/>
      <c r="GE264" s="97"/>
      <c r="GF264" s="97"/>
      <c r="GG264" s="97"/>
      <c r="GH264" s="97"/>
      <c r="GI264" s="97"/>
      <c r="GJ264" s="97"/>
      <c r="GK264" s="97"/>
      <c r="GL264" s="97"/>
      <c r="GM264" s="97"/>
      <c r="GN264" s="97"/>
      <c r="GO264" s="97"/>
      <c r="GP264" s="97"/>
      <c r="GQ264" s="97"/>
      <c r="GR264" s="97"/>
      <c r="GS264" s="97"/>
      <c r="GT264" s="97"/>
      <c r="GU264" s="97"/>
      <c r="GV264" s="97"/>
      <c r="GW264" s="97"/>
      <c r="GX264" s="97"/>
      <c r="GY264" s="97"/>
      <c r="GZ264" s="97"/>
      <c r="HA264" s="97"/>
      <c r="HB264" s="97"/>
      <c r="HC264" s="97"/>
      <c r="HD264" s="97"/>
      <c r="HE264" s="97"/>
      <c r="HF264" s="97"/>
      <c r="HG264" s="97"/>
      <c r="HH264" s="97"/>
      <c r="HI264" s="97"/>
      <c r="HJ264" s="97"/>
      <c r="HK264" s="97"/>
      <c r="HL264" s="97"/>
      <c r="HM264" s="97"/>
      <c r="HN264" s="97"/>
      <c r="HO264" s="97"/>
      <c r="HP264" s="97"/>
      <c r="HQ264" s="97"/>
      <c r="HR264" s="97"/>
      <c r="HS264" s="97"/>
      <c r="HT264" s="97"/>
      <c r="HU264" s="97"/>
      <c r="HV264" s="97"/>
      <c r="HW264" s="97"/>
      <c r="HX264" s="97"/>
      <c r="HY264" s="97"/>
      <c r="HZ264" s="97"/>
      <c r="IA264" s="97"/>
      <c r="IB264" s="97"/>
      <c r="IC264" s="97"/>
      <c r="ID264" s="97"/>
      <c r="IE264" s="97"/>
      <c r="IF264" s="97"/>
      <c r="IG264" s="97"/>
      <c r="IH264" s="97"/>
      <c r="II264" s="97"/>
      <c r="IJ264" s="97"/>
      <c r="IK264" s="97"/>
      <c r="IL264" s="97"/>
      <c r="IM264" s="97"/>
      <c r="IN264" s="97"/>
      <c r="IO264" s="97"/>
      <c r="IP264" s="97"/>
      <c r="IQ264" s="97"/>
      <c r="IR264" s="97"/>
      <c r="IS264" s="97"/>
      <c r="IT264" s="97"/>
      <c r="IU264" s="97"/>
      <c r="IV264" s="97"/>
      <c r="IW264" s="97"/>
      <c r="IX264" s="97"/>
      <c r="IY264" s="97"/>
      <c r="IZ264" s="97"/>
      <c r="JA264" s="97"/>
      <c r="JB264" s="97"/>
      <c r="JC264" s="97"/>
      <c r="JD264" s="97"/>
      <c r="JE264" s="97"/>
      <c r="JF264" s="97"/>
      <c r="JG264" s="97"/>
      <c r="JH264" s="97"/>
      <c r="JI264" s="97"/>
      <c r="JJ264" s="97"/>
      <c r="JK264" s="97"/>
      <c r="JL264" s="97"/>
      <c r="JM264" s="97"/>
      <c r="JN264" s="97"/>
      <c r="JO264" s="97"/>
      <c r="JP264" s="97"/>
      <c r="JQ264" s="97"/>
      <c r="JR264" s="97"/>
      <c r="JS264" s="97"/>
      <c r="JT264" s="97"/>
      <c r="JU264" s="97"/>
      <c r="JV264" s="97"/>
      <c r="JW264" s="97"/>
      <c r="JX264" s="97"/>
      <c r="JY264" s="97"/>
      <c r="JZ264" s="97"/>
      <c r="KA264" s="97"/>
      <c r="KB264" s="97"/>
      <c r="KC264" s="97"/>
      <c r="KD264" s="97"/>
      <c r="KE264" s="97"/>
      <c r="KF264" s="97"/>
      <c r="KG264" s="97"/>
      <c r="KH264" s="97"/>
      <c r="KI264" s="97"/>
      <c r="KJ264" s="97"/>
      <c r="KK264" s="97"/>
      <c r="KL264" s="97"/>
      <c r="KM264" s="97"/>
      <c r="KN264" s="97"/>
      <c r="KO264" s="97"/>
      <c r="KP264" s="97"/>
      <c r="KQ264" s="97"/>
      <c r="KR264" s="97"/>
      <c r="KS264" s="97"/>
      <c r="KT264" s="97"/>
      <c r="KU264" s="97"/>
      <c r="KV264" s="97"/>
      <c r="KW264" s="97"/>
      <c r="KX264" s="97"/>
      <c r="KY264" s="97"/>
      <c r="KZ264" s="97"/>
      <c r="LA264" s="97"/>
      <c r="LB264" s="97"/>
      <c r="LC264" s="97"/>
      <c r="LD264" s="97"/>
      <c r="LE264" s="97"/>
      <c r="LF264" s="97"/>
      <c r="LG264" s="97"/>
      <c r="LH264" s="97"/>
      <c r="LI264" s="97"/>
      <c r="LJ264" s="97"/>
      <c r="LK264" s="97"/>
      <c r="LL264" s="97"/>
      <c r="LM264" s="97"/>
      <c r="LN264" s="97"/>
      <c r="LO264" s="97"/>
      <c r="LP264" s="97"/>
      <c r="LQ264" s="97"/>
      <c r="LR264" s="97"/>
      <c r="LS264" s="97"/>
      <c r="LT264" s="97"/>
      <c r="LU264" s="97"/>
      <c r="LV264" s="97"/>
      <c r="LW264" s="97"/>
      <c r="LX264" s="97"/>
      <c r="LY264" s="97"/>
      <c r="LZ264" s="97"/>
      <c r="MA264" s="97"/>
      <c r="MB264" s="97"/>
      <c r="MC264" s="97"/>
      <c r="MD264" s="97"/>
      <c r="ME264" s="97"/>
      <c r="MF264" s="97"/>
      <c r="MG264" s="97"/>
      <c r="MH264" s="97"/>
      <c r="MI264" s="97"/>
      <c r="MJ264" s="97"/>
      <c r="MK264" s="97"/>
      <c r="ML264" s="97"/>
      <c r="MM264" s="97"/>
      <c r="MN264" s="97"/>
      <c r="MO264" s="97"/>
      <c r="MP264" s="97"/>
      <c r="MQ264" s="97"/>
      <c r="MR264" s="97"/>
      <c r="MS264" s="97"/>
      <c r="MT264" s="97"/>
      <c r="MU264" s="97"/>
      <c r="MV264" s="97"/>
      <c r="MW264" s="97"/>
      <c r="MX264" s="97"/>
      <c r="MY264" s="97"/>
      <c r="MZ264" s="97"/>
      <c r="NA264" s="97"/>
      <c r="NB264" s="97"/>
      <c r="NC264" s="97"/>
      <c r="ND264" s="97"/>
      <c r="NE264" s="97"/>
      <c r="NF264" s="97"/>
      <c r="NG264" s="97"/>
      <c r="NH264" s="97"/>
      <c r="NI264" s="97"/>
      <c r="NJ264" s="97"/>
      <c r="NK264" s="97"/>
      <c r="NL264" s="97"/>
      <c r="NM264" s="97"/>
      <c r="NN264" s="97"/>
      <c r="NO264" s="97"/>
      <c r="NP264" s="97"/>
      <c r="NQ264" s="97"/>
      <c r="NR264" s="97"/>
      <c r="NS264" s="97"/>
      <c r="NT264" s="97"/>
      <c r="NU264" s="97"/>
      <c r="NV264" s="97"/>
      <c r="NW264" s="97"/>
      <c r="NX264" s="97"/>
      <c r="NY264" s="97"/>
      <c r="NZ264" s="97"/>
      <c r="OA264" s="97"/>
      <c r="OB264" s="97"/>
      <c r="OC264" s="97"/>
      <c r="OD264" s="97"/>
      <c r="OE264" s="97"/>
      <c r="OF264" s="97"/>
      <c r="OG264" s="97"/>
      <c r="OH264" s="97"/>
      <c r="OI264" s="97"/>
      <c r="OJ264" s="97"/>
      <c r="OK264" s="97"/>
      <c r="OL264" s="97"/>
      <c r="OM264" s="97"/>
      <c r="ON264" s="97"/>
      <c r="OO264" s="97"/>
      <c r="OP264" s="97"/>
      <c r="OQ264" s="97"/>
      <c r="OR264" s="97"/>
      <c r="OS264" s="97"/>
      <c r="OT264" s="97"/>
      <c r="OU264" s="97"/>
      <c r="OV264" s="97"/>
      <c r="OW264" s="97"/>
      <c r="OX264" s="97"/>
      <c r="OY264" s="97"/>
      <c r="OZ264" s="97"/>
      <c r="PA264" s="97"/>
      <c r="PB264" s="97"/>
      <c r="PC264" s="97"/>
      <c r="PD264" s="97"/>
      <c r="PE264" s="97"/>
      <c r="PF264" s="97"/>
      <c r="PG264" s="97"/>
      <c r="PH264" s="97"/>
      <c r="PI264" s="97"/>
      <c r="PJ264" s="97"/>
      <c r="PK264" s="97"/>
      <c r="PL264" s="97"/>
      <c r="PM264" s="97"/>
      <c r="PN264" s="97"/>
      <c r="PO264" s="97"/>
      <c r="PP264" s="97"/>
      <c r="PQ264" s="97"/>
      <c r="PR264" s="97"/>
      <c r="PS264" s="97"/>
      <c r="PT264" s="97"/>
      <c r="PU264" s="97"/>
      <c r="PV264" s="97"/>
      <c r="PW264" s="97"/>
      <c r="PX264" s="97"/>
      <c r="PY264" s="97"/>
      <c r="PZ264" s="97"/>
      <c r="QA264" s="97"/>
      <c r="QB264" s="97"/>
      <c r="QC264" s="97"/>
      <c r="QD264" s="97"/>
      <c r="QE264" s="97"/>
      <c r="QF264" s="97"/>
      <c r="QG264" s="97"/>
      <c r="QH264" s="97"/>
      <c r="QI264" s="97"/>
      <c r="QJ264" s="97"/>
      <c r="QK264" s="97"/>
      <c r="QL264" s="97"/>
      <c r="QM264" s="97"/>
      <c r="QN264" s="97"/>
      <c r="QO264" s="97"/>
      <c r="QP264" s="97"/>
      <c r="QQ264" s="97"/>
      <c r="QR264" s="97"/>
      <c r="QS264" s="97"/>
      <c r="QT264" s="97"/>
      <c r="QU264" s="97"/>
      <c r="QV264" s="97"/>
      <c r="QW264" s="97"/>
      <c r="QX264" s="97"/>
      <c r="QY264" s="97"/>
      <c r="QZ264" s="97"/>
      <c r="RA264" s="97"/>
      <c r="RB264" s="97"/>
      <c r="RC264" s="97"/>
      <c r="RD264" s="97"/>
      <c r="RE264" s="97"/>
      <c r="RF264" s="97"/>
      <c r="RG264" s="97"/>
      <c r="RH264" s="97"/>
      <c r="RI264" s="97"/>
      <c r="RJ264" s="97"/>
      <c r="RK264" s="97"/>
      <c r="RL264" s="97"/>
      <c r="RM264" s="97"/>
      <c r="RN264" s="97"/>
      <c r="RO264" s="97"/>
      <c r="RP264" s="97"/>
      <c r="RQ264" s="97"/>
      <c r="RR264" s="97"/>
      <c r="RS264" s="97"/>
      <c r="RT264" s="97"/>
      <c r="RU264" s="97"/>
      <c r="RV264" s="97"/>
      <c r="RW264" s="97"/>
      <c r="RX264" s="97"/>
      <c r="RY264" s="97"/>
      <c r="RZ264" s="97"/>
      <c r="SA264" s="97"/>
      <c r="SB264" s="97"/>
      <c r="SC264" s="97"/>
      <c r="SD264" s="97"/>
      <c r="SE264" s="97"/>
      <c r="SF264" s="97"/>
      <c r="SG264" s="97"/>
      <c r="SH264" s="97"/>
      <c r="SI264" s="97"/>
      <c r="SJ264" s="97"/>
      <c r="SK264" s="97"/>
      <c r="SL264" s="97"/>
      <c r="SM264" s="97"/>
      <c r="SN264" s="97"/>
      <c r="SO264" s="97"/>
      <c r="SP264" s="97"/>
      <c r="SQ264" s="97"/>
      <c r="SR264" s="97"/>
      <c r="SS264" s="97"/>
      <c r="ST264" s="97"/>
      <c r="SU264" s="97"/>
      <c r="SV264" s="97"/>
      <c r="SW264" s="97"/>
      <c r="SX264" s="97"/>
      <c r="SY264" s="97"/>
      <c r="SZ264" s="97"/>
      <c r="TA264" s="97"/>
      <c r="TB264" s="97"/>
    </row>
    <row r="265" spans="1:522" s="1" customFormat="1" ht="18" customHeight="1" x14ac:dyDescent="0.2">
      <c r="A265" s="12"/>
      <c r="B265" s="11" t="s">
        <v>186</v>
      </c>
      <c r="C265" s="1">
        <v>8885</v>
      </c>
      <c r="D265" s="1">
        <v>2010</v>
      </c>
      <c r="E265" s="4" t="s">
        <v>502</v>
      </c>
      <c r="F265" s="9">
        <v>10301</v>
      </c>
      <c r="G265" s="9" t="s">
        <v>101</v>
      </c>
      <c r="H265" s="4" t="s">
        <v>187</v>
      </c>
      <c r="I265" s="1">
        <f>SUM(K265:TB265)</f>
        <v>0</v>
      </c>
      <c r="J265" s="12">
        <f>Tabuľka3[[#This Row],[Stĺpec9]]</f>
        <v>0</v>
      </c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102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102"/>
      <c r="CU265" s="97"/>
      <c r="CV265" s="97"/>
      <c r="CW265" s="97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  <c r="DH265" s="97"/>
      <c r="DI265" s="97"/>
      <c r="DJ265" s="97"/>
      <c r="DK265" s="97"/>
      <c r="DL265" s="97"/>
      <c r="DM265" s="97"/>
      <c r="DN265" s="97"/>
      <c r="DO265" s="97"/>
      <c r="DP265" s="97"/>
      <c r="DQ265" s="97"/>
      <c r="DR265" s="97"/>
      <c r="DS265" s="97"/>
      <c r="DT265" s="97"/>
      <c r="DU265" s="97"/>
      <c r="DV265" s="97"/>
      <c r="DW265" s="97"/>
      <c r="DX265" s="97"/>
      <c r="DY265" s="97"/>
      <c r="DZ265" s="97"/>
      <c r="EA265" s="97"/>
      <c r="EB265" s="97"/>
      <c r="EC265" s="97"/>
      <c r="ED265" s="97"/>
      <c r="EE265" s="97"/>
      <c r="EF265" s="97"/>
      <c r="EG265" s="97"/>
      <c r="EH265" s="97"/>
      <c r="EI265" s="97"/>
      <c r="EJ265" s="97"/>
      <c r="EK265" s="97"/>
      <c r="EL265" s="97"/>
      <c r="EM265" s="97"/>
      <c r="EN265" s="97"/>
      <c r="EO265" s="97"/>
      <c r="EP265" s="97"/>
      <c r="EQ265" s="97"/>
      <c r="ER265" s="97"/>
      <c r="ES265" s="97"/>
      <c r="ET265" s="97"/>
      <c r="EU265" s="97"/>
      <c r="EV265" s="97"/>
      <c r="EW265" s="97"/>
      <c r="EX265" s="97"/>
      <c r="EY265" s="97"/>
      <c r="EZ265" s="97"/>
      <c r="FA265" s="97"/>
      <c r="FB265" s="97"/>
      <c r="FC265" s="97"/>
      <c r="FD265" s="97"/>
      <c r="FE265" s="97"/>
      <c r="FF265" s="97"/>
      <c r="FG265" s="97"/>
      <c r="FH265" s="97"/>
      <c r="FI265" s="97"/>
      <c r="FJ265" s="97"/>
      <c r="FK265" s="97"/>
      <c r="FL265" s="97"/>
      <c r="FM265" s="97"/>
      <c r="FN265" s="97"/>
      <c r="FO265" s="97"/>
      <c r="FP265" s="97"/>
      <c r="FQ265" s="97"/>
      <c r="FR265" s="97"/>
      <c r="FS265" s="97"/>
      <c r="FT265" s="97"/>
      <c r="FU265" s="97"/>
      <c r="FV265" s="97"/>
      <c r="FW265" s="97"/>
      <c r="FX265" s="97"/>
      <c r="FY265" s="97"/>
      <c r="FZ265" s="97"/>
      <c r="GA265" s="97"/>
      <c r="GB265" s="97"/>
      <c r="GC265" s="97"/>
      <c r="GD265" s="97"/>
      <c r="GE265" s="97"/>
      <c r="GF265" s="97"/>
      <c r="GG265" s="97"/>
      <c r="GH265" s="97"/>
      <c r="GI265" s="97"/>
      <c r="GJ265" s="97"/>
      <c r="GK265" s="97"/>
      <c r="GL265" s="97"/>
      <c r="GM265" s="97"/>
      <c r="GN265" s="97"/>
      <c r="GO265" s="97"/>
      <c r="GP265" s="97"/>
      <c r="GQ265" s="97"/>
      <c r="GR265" s="97"/>
      <c r="GS265" s="97"/>
      <c r="GT265" s="97"/>
      <c r="GU265" s="97"/>
      <c r="GV265" s="97"/>
      <c r="GW265" s="97"/>
      <c r="GX265" s="97"/>
      <c r="GY265" s="97"/>
      <c r="GZ265" s="97"/>
      <c r="HA265" s="97"/>
      <c r="HB265" s="97"/>
      <c r="HC265" s="97"/>
      <c r="HD265" s="97"/>
      <c r="HE265" s="97"/>
      <c r="HF265" s="97"/>
      <c r="HG265" s="97"/>
      <c r="HH265" s="97"/>
      <c r="HI265" s="97"/>
      <c r="HJ265" s="97"/>
      <c r="HK265" s="97"/>
      <c r="HL265" s="97"/>
      <c r="HM265" s="97"/>
      <c r="HN265" s="97"/>
      <c r="HO265" s="97"/>
      <c r="HP265" s="97"/>
      <c r="HQ265" s="97"/>
      <c r="HR265" s="97"/>
      <c r="HS265" s="97"/>
      <c r="HT265" s="97"/>
      <c r="HU265" s="97"/>
      <c r="HV265" s="97"/>
      <c r="HW265" s="97"/>
      <c r="HX265" s="97"/>
      <c r="HY265" s="97"/>
      <c r="HZ265" s="97"/>
      <c r="IA265" s="97"/>
      <c r="IB265" s="97"/>
      <c r="IC265" s="97"/>
      <c r="ID265" s="97"/>
      <c r="IE265" s="97"/>
      <c r="IF265" s="97"/>
      <c r="IG265" s="97"/>
      <c r="IH265" s="97"/>
      <c r="II265" s="97"/>
      <c r="IJ265" s="97"/>
      <c r="IK265" s="97"/>
      <c r="IL265" s="97"/>
      <c r="IM265" s="97"/>
      <c r="IN265" s="97"/>
      <c r="IO265" s="97"/>
      <c r="IP265" s="97"/>
      <c r="IQ265" s="97"/>
      <c r="IR265" s="97"/>
      <c r="IS265" s="97"/>
      <c r="IT265" s="97"/>
      <c r="IU265" s="97"/>
      <c r="IV265" s="97"/>
      <c r="IW265" s="97"/>
      <c r="IX265" s="97"/>
      <c r="IY265" s="97"/>
      <c r="IZ265" s="97"/>
      <c r="JA265" s="97"/>
      <c r="JB265" s="97"/>
      <c r="JC265" s="97"/>
      <c r="JD265" s="97"/>
      <c r="JE265" s="97"/>
      <c r="JF265" s="97"/>
      <c r="JG265" s="97"/>
      <c r="JH265" s="97"/>
      <c r="JI265" s="97"/>
      <c r="JJ265" s="97"/>
      <c r="JK265" s="97"/>
      <c r="JL265" s="97"/>
      <c r="JM265" s="97"/>
      <c r="JN265" s="97"/>
      <c r="JO265" s="97"/>
      <c r="JP265" s="97"/>
      <c r="JQ265" s="97"/>
      <c r="JR265" s="97"/>
      <c r="JS265" s="97"/>
      <c r="JT265" s="97"/>
      <c r="JU265" s="97"/>
      <c r="JV265" s="97"/>
      <c r="JW265" s="97"/>
      <c r="JX265" s="97"/>
      <c r="JY265" s="97"/>
      <c r="JZ265" s="97"/>
      <c r="KA265" s="97"/>
      <c r="KB265" s="97"/>
      <c r="KC265" s="97"/>
      <c r="KD265" s="97"/>
      <c r="KE265" s="97"/>
      <c r="KF265" s="97"/>
      <c r="KG265" s="97"/>
      <c r="KH265" s="97"/>
      <c r="KI265" s="97"/>
      <c r="KJ265" s="97"/>
      <c r="KK265" s="97"/>
      <c r="KL265" s="97"/>
      <c r="KM265" s="97"/>
      <c r="KN265" s="97"/>
      <c r="KO265" s="97"/>
      <c r="KP265" s="97"/>
      <c r="KQ265" s="97"/>
      <c r="KR265" s="97"/>
      <c r="KS265" s="97"/>
      <c r="KT265" s="97"/>
      <c r="KU265" s="97"/>
      <c r="KV265" s="97"/>
      <c r="KW265" s="97"/>
      <c r="KX265" s="97"/>
      <c r="KY265" s="97"/>
      <c r="KZ265" s="97"/>
      <c r="LA265" s="97"/>
      <c r="LB265" s="97"/>
      <c r="LC265" s="97"/>
      <c r="LD265" s="97"/>
      <c r="LE265" s="97"/>
      <c r="LF265" s="97"/>
      <c r="LG265" s="97"/>
      <c r="LH265" s="97"/>
      <c r="LI265" s="97"/>
      <c r="LJ265" s="97"/>
      <c r="LK265" s="97"/>
      <c r="LL265" s="97"/>
      <c r="LM265" s="97"/>
      <c r="LN265" s="97"/>
      <c r="LO265" s="97"/>
      <c r="LP265" s="97"/>
      <c r="LQ265" s="97"/>
      <c r="LR265" s="97"/>
      <c r="LS265" s="97"/>
      <c r="LT265" s="97"/>
      <c r="LU265" s="97"/>
      <c r="LV265" s="97"/>
      <c r="LW265" s="97"/>
      <c r="LX265" s="97"/>
      <c r="LY265" s="97"/>
      <c r="LZ265" s="97"/>
      <c r="MA265" s="97"/>
      <c r="MB265" s="97"/>
      <c r="MC265" s="97"/>
      <c r="MD265" s="97"/>
      <c r="ME265" s="97"/>
      <c r="MF265" s="97"/>
      <c r="MG265" s="97"/>
      <c r="MH265" s="97"/>
      <c r="MI265" s="97"/>
      <c r="MJ265" s="97"/>
      <c r="MK265" s="97"/>
      <c r="ML265" s="97"/>
      <c r="MM265" s="97"/>
      <c r="MN265" s="97"/>
      <c r="MO265" s="97"/>
      <c r="MP265" s="97"/>
      <c r="MQ265" s="97"/>
      <c r="MR265" s="97"/>
      <c r="MS265" s="97"/>
      <c r="MT265" s="97"/>
      <c r="MU265" s="97"/>
      <c r="MV265" s="97"/>
      <c r="MW265" s="97"/>
      <c r="MX265" s="97"/>
      <c r="MY265" s="97"/>
      <c r="MZ265" s="97"/>
      <c r="NA265" s="97"/>
      <c r="NB265" s="97"/>
      <c r="NC265" s="97"/>
      <c r="ND265" s="97"/>
      <c r="NE265" s="97"/>
      <c r="NF265" s="97"/>
      <c r="NG265" s="97"/>
      <c r="NH265" s="97"/>
      <c r="NI265" s="97"/>
      <c r="NJ265" s="97"/>
      <c r="NK265" s="97"/>
      <c r="NL265" s="97"/>
      <c r="NM265" s="97"/>
      <c r="NN265" s="97"/>
      <c r="NO265" s="97"/>
      <c r="NP265" s="97"/>
      <c r="NQ265" s="97"/>
      <c r="NR265" s="97"/>
      <c r="NS265" s="97"/>
      <c r="NT265" s="97"/>
      <c r="NU265" s="97"/>
      <c r="NV265" s="97"/>
      <c r="NW265" s="97"/>
      <c r="NX265" s="97"/>
      <c r="NY265" s="97"/>
      <c r="NZ265" s="97"/>
      <c r="OA265" s="97"/>
      <c r="OB265" s="97"/>
      <c r="OC265" s="97"/>
      <c r="OD265" s="97"/>
      <c r="OE265" s="97"/>
      <c r="OF265" s="97"/>
      <c r="OG265" s="97"/>
      <c r="OH265" s="97"/>
      <c r="OI265" s="97"/>
      <c r="OJ265" s="97"/>
      <c r="OK265" s="97"/>
      <c r="OL265" s="97"/>
      <c r="OM265" s="97"/>
      <c r="ON265" s="97"/>
      <c r="OO265" s="97"/>
      <c r="OP265" s="97"/>
      <c r="OQ265" s="97"/>
      <c r="OR265" s="97"/>
      <c r="OS265" s="97"/>
      <c r="OT265" s="97"/>
      <c r="OU265" s="97"/>
      <c r="OV265" s="97"/>
      <c r="OW265" s="97"/>
      <c r="OX265" s="97"/>
      <c r="OY265" s="97"/>
      <c r="OZ265" s="97"/>
      <c r="PA265" s="97"/>
      <c r="PB265" s="97"/>
      <c r="PC265" s="97"/>
      <c r="PD265" s="97"/>
      <c r="PE265" s="97"/>
      <c r="PF265" s="97"/>
      <c r="PG265" s="97"/>
      <c r="PH265" s="97"/>
      <c r="PI265" s="97"/>
      <c r="PJ265" s="97"/>
      <c r="PK265" s="97"/>
      <c r="PL265" s="97"/>
      <c r="PM265" s="97"/>
      <c r="PN265" s="97"/>
      <c r="PO265" s="97"/>
      <c r="PP265" s="97"/>
      <c r="PQ265" s="97"/>
      <c r="PR265" s="97"/>
      <c r="PS265" s="97"/>
      <c r="PT265" s="97"/>
      <c r="PU265" s="97"/>
      <c r="PV265" s="97"/>
      <c r="PW265" s="97"/>
      <c r="PX265" s="97"/>
      <c r="PY265" s="97"/>
      <c r="PZ265" s="97"/>
      <c r="QA265" s="97"/>
      <c r="QB265" s="97"/>
      <c r="QC265" s="97"/>
      <c r="QD265" s="97"/>
      <c r="QE265" s="97"/>
      <c r="QF265" s="97"/>
      <c r="QG265" s="97"/>
      <c r="QH265" s="97"/>
      <c r="QI265" s="97"/>
      <c r="QJ265" s="97"/>
      <c r="QK265" s="97"/>
      <c r="QL265" s="97"/>
      <c r="QM265" s="97"/>
      <c r="QN265" s="97"/>
      <c r="QO265" s="97"/>
      <c r="QP265" s="97"/>
      <c r="QQ265" s="97"/>
      <c r="QR265" s="97"/>
      <c r="QS265" s="97"/>
      <c r="QT265" s="97"/>
      <c r="QU265" s="97"/>
      <c r="QV265" s="97"/>
      <c r="QW265" s="97"/>
      <c r="QX265" s="97"/>
      <c r="QY265" s="97"/>
      <c r="QZ265" s="97"/>
      <c r="RA265" s="97"/>
      <c r="RB265" s="97"/>
      <c r="RC265" s="97"/>
      <c r="RD265" s="97"/>
      <c r="RE265" s="97"/>
      <c r="RF265" s="97"/>
      <c r="RG265" s="97"/>
      <c r="RH265" s="97"/>
      <c r="RI265" s="97"/>
      <c r="RJ265" s="97"/>
      <c r="RK265" s="97"/>
      <c r="RL265" s="97"/>
      <c r="RM265" s="97"/>
      <c r="RN265" s="97"/>
      <c r="RO265" s="97"/>
      <c r="RP265" s="97"/>
      <c r="RQ265" s="97"/>
      <c r="RR265" s="97"/>
      <c r="RS265" s="97"/>
      <c r="RT265" s="97"/>
      <c r="RU265" s="97"/>
      <c r="RV265" s="97"/>
      <c r="RW265" s="97"/>
      <c r="RX265" s="97"/>
      <c r="RY265" s="97"/>
      <c r="RZ265" s="97"/>
      <c r="SA265" s="97"/>
      <c r="SB265" s="97"/>
      <c r="SC265" s="97"/>
      <c r="SD265" s="97"/>
      <c r="SE265" s="97"/>
      <c r="SF265" s="97"/>
      <c r="SG265" s="97"/>
      <c r="SH265" s="97"/>
      <c r="SI265" s="97"/>
      <c r="SJ265" s="97"/>
      <c r="SK265" s="97"/>
      <c r="SL265" s="97"/>
      <c r="SM265" s="97"/>
      <c r="SN265" s="97"/>
      <c r="SO265" s="97"/>
      <c r="SP265" s="97"/>
      <c r="SQ265" s="97"/>
      <c r="SR265" s="97"/>
      <c r="SS265" s="97"/>
      <c r="ST265" s="97"/>
      <c r="SU265" s="97"/>
      <c r="SV265" s="97"/>
      <c r="SW265" s="97"/>
      <c r="SX265" s="97"/>
      <c r="SY265" s="97"/>
      <c r="SZ265" s="97"/>
      <c r="TA265" s="97"/>
      <c r="TB265" s="97"/>
    </row>
    <row r="266" spans="1:522" s="1" customFormat="1" ht="18" customHeight="1" x14ac:dyDescent="0.2">
      <c r="A266" s="12"/>
      <c r="B266" s="11" t="s">
        <v>331</v>
      </c>
      <c r="C266" s="1">
        <v>12719</v>
      </c>
      <c r="E266" s="59" t="s">
        <v>330</v>
      </c>
      <c r="F266" s="1">
        <v>6615</v>
      </c>
      <c r="G266" s="9" t="s">
        <v>98</v>
      </c>
      <c r="H266" s="4" t="s">
        <v>333</v>
      </c>
      <c r="I266" s="1">
        <f t="shared" si="32"/>
        <v>0</v>
      </c>
      <c r="J266" s="12">
        <f>Tabuľka3[[#This Row],[Stĺpec9]]</f>
        <v>0</v>
      </c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  <c r="DA266" s="97"/>
      <c r="DB266" s="97"/>
      <c r="DC266" s="97"/>
      <c r="DD266" s="97"/>
      <c r="DE266" s="97"/>
      <c r="DF266" s="97"/>
      <c r="DG266" s="97"/>
      <c r="DH266" s="97"/>
      <c r="DI266" s="97"/>
      <c r="DJ266" s="97"/>
      <c r="DK266" s="97"/>
      <c r="DL266" s="97"/>
      <c r="DM266" s="97"/>
      <c r="DN266" s="97"/>
      <c r="DO266" s="97"/>
      <c r="DP266" s="97"/>
      <c r="DQ266" s="97"/>
      <c r="DR266" s="97"/>
      <c r="DS266" s="97"/>
      <c r="DT266" s="97"/>
      <c r="DU266" s="97"/>
      <c r="DV266" s="97"/>
      <c r="DW266" s="97"/>
      <c r="DX266" s="97"/>
      <c r="DY266" s="97"/>
      <c r="DZ266" s="97"/>
      <c r="EA266" s="97"/>
      <c r="EB266" s="97"/>
      <c r="EC266" s="97"/>
      <c r="ED266" s="97"/>
      <c r="EE266" s="97"/>
      <c r="EF266" s="97"/>
      <c r="EG266" s="97"/>
      <c r="EH266" s="97"/>
      <c r="EI266" s="97"/>
      <c r="EJ266" s="97"/>
      <c r="EK266" s="97"/>
      <c r="EL266" s="97"/>
      <c r="EM266" s="97"/>
      <c r="EN266" s="97"/>
      <c r="EO266" s="97"/>
      <c r="EP266" s="97"/>
      <c r="EQ266" s="97"/>
      <c r="ER266" s="97"/>
      <c r="ES266" s="97"/>
      <c r="ET266" s="97"/>
      <c r="EU266" s="97"/>
      <c r="EV266" s="97"/>
      <c r="EW266" s="97"/>
      <c r="EX266" s="97"/>
      <c r="EY266" s="97"/>
      <c r="EZ266" s="97"/>
      <c r="FA266" s="97"/>
      <c r="FB266" s="97"/>
      <c r="FC266" s="97"/>
      <c r="FD266" s="97"/>
      <c r="FE266" s="97"/>
      <c r="FF266" s="97"/>
      <c r="FG266" s="97"/>
      <c r="FH266" s="97"/>
      <c r="FI266" s="97"/>
      <c r="FJ266" s="97"/>
      <c r="FK266" s="97"/>
      <c r="FL266" s="97"/>
      <c r="FM266" s="97"/>
      <c r="FN266" s="97"/>
      <c r="FO266" s="97"/>
      <c r="FP266" s="97"/>
      <c r="FQ266" s="97"/>
      <c r="FR266" s="97"/>
      <c r="FS266" s="97"/>
      <c r="FT266" s="97"/>
      <c r="FU266" s="97"/>
      <c r="FV266" s="97"/>
      <c r="FW266" s="97"/>
      <c r="FX266" s="97"/>
      <c r="FY266" s="97"/>
      <c r="FZ266" s="97"/>
      <c r="GA266" s="97"/>
      <c r="GB266" s="97"/>
      <c r="GC266" s="97"/>
      <c r="GD266" s="97"/>
      <c r="GE266" s="97"/>
      <c r="GF266" s="97"/>
      <c r="GG266" s="97"/>
      <c r="GH266" s="97"/>
      <c r="GI266" s="97"/>
      <c r="GJ266" s="97"/>
      <c r="GK266" s="97"/>
      <c r="GL266" s="97"/>
      <c r="GM266" s="97"/>
      <c r="GN266" s="97"/>
      <c r="GO266" s="97"/>
      <c r="GP266" s="97"/>
      <c r="GQ266" s="97"/>
      <c r="GR266" s="97"/>
      <c r="GS266" s="97"/>
      <c r="GT266" s="97"/>
      <c r="GU266" s="97"/>
      <c r="GV266" s="97"/>
      <c r="GW266" s="97"/>
      <c r="GX266" s="97"/>
      <c r="GY266" s="97"/>
      <c r="GZ266" s="97"/>
      <c r="HA266" s="97"/>
      <c r="HB266" s="97"/>
      <c r="HC266" s="97"/>
      <c r="HD266" s="97"/>
      <c r="HE266" s="97"/>
      <c r="HF266" s="97"/>
      <c r="HG266" s="97"/>
      <c r="HH266" s="97"/>
      <c r="HI266" s="97"/>
      <c r="HJ266" s="97"/>
      <c r="HK266" s="97"/>
      <c r="HL266" s="97"/>
      <c r="HM266" s="97"/>
      <c r="HN266" s="97"/>
      <c r="HO266" s="97"/>
      <c r="HP266" s="97"/>
      <c r="HQ266" s="97"/>
      <c r="HR266" s="97"/>
      <c r="HS266" s="97"/>
      <c r="HT266" s="97"/>
      <c r="HU266" s="97"/>
      <c r="HV266" s="97"/>
      <c r="HW266" s="97"/>
      <c r="HX266" s="97"/>
      <c r="HY266" s="97"/>
      <c r="HZ266" s="97"/>
      <c r="IA266" s="97"/>
      <c r="IB266" s="97"/>
      <c r="IC266" s="97"/>
      <c r="ID266" s="97"/>
      <c r="IE266" s="97"/>
      <c r="IF266" s="97"/>
      <c r="IG266" s="97"/>
      <c r="IH266" s="97"/>
      <c r="II266" s="97"/>
      <c r="IJ266" s="97"/>
      <c r="IK266" s="97"/>
      <c r="IL266" s="97"/>
      <c r="IM266" s="97"/>
      <c r="IN266" s="97"/>
      <c r="IO266" s="97"/>
      <c r="IP266" s="97"/>
      <c r="IQ266" s="97"/>
      <c r="IR266" s="97"/>
      <c r="IS266" s="97"/>
      <c r="IT266" s="97"/>
      <c r="IU266" s="97"/>
      <c r="IV266" s="97"/>
      <c r="IW266" s="97"/>
      <c r="IX266" s="97"/>
      <c r="IY266" s="97"/>
      <c r="IZ266" s="97"/>
      <c r="JA266" s="97"/>
      <c r="JB266" s="97"/>
      <c r="JC266" s="97"/>
      <c r="JD266" s="97"/>
      <c r="JE266" s="97"/>
      <c r="JF266" s="97"/>
      <c r="JG266" s="97"/>
      <c r="JH266" s="97"/>
      <c r="JI266" s="97"/>
      <c r="JJ266" s="97"/>
      <c r="JK266" s="97"/>
      <c r="JL266" s="97"/>
      <c r="JM266" s="97"/>
      <c r="JN266" s="97"/>
      <c r="JO266" s="97"/>
      <c r="JP266" s="97"/>
      <c r="JQ266" s="97"/>
      <c r="JR266" s="97"/>
      <c r="JS266" s="97"/>
      <c r="JT266" s="97"/>
      <c r="JU266" s="97"/>
      <c r="JV266" s="97"/>
      <c r="JW266" s="97"/>
      <c r="JX266" s="97"/>
      <c r="JY266" s="97"/>
      <c r="JZ266" s="97"/>
      <c r="KA266" s="97"/>
      <c r="KB266" s="97"/>
      <c r="KC266" s="97"/>
      <c r="KD266" s="97"/>
      <c r="KE266" s="97"/>
      <c r="KF266" s="97"/>
      <c r="KG266" s="97"/>
      <c r="KH266" s="97"/>
      <c r="KI266" s="97"/>
      <c r="KJ266" s="97"/>
      <c r="KK266" s="97"/>
      <c r="KL266" s="97"/>
      <c r="KM266" s="97"/>
      <c r="KN266" s="97"/>
      <c r="KO266" s="97"/>
      <c r="KP266" s="97"/>
      <c r="KQ266" s="97"/>
      <c r="KR266" s="97"/>
      <c r="KS266" s="97"/>
      <c r="KT266" s="97"/>
      <c r="KU266" s="97"/>
      <c r="KV266" s="97"/>
      <c r="KW266" s="97"/>
      <c r="KX266" s="97"/>
      <c r="KY266" s="97"/>
      <c r="KZ266" s="97"/>
      <c r="LA266" s="97"/>
      <c r="LB266" s="97"/>
      <c r="LC266" s="97"/>
      <c r="LD266" s="97"/>
      <c r="LE266" s="97"/>
      <c r="LF266" s="97"/>
      <c r="LG266" s="97"/>
      <c r="LH266" s="97"/>
      <c r="LI266" s="97"/>
      <c r="LJ266" s="97"/>
      <c r="LK266" s="97"/>
      <c r="LL266" s="97"/>
      <c r="LM266" s="97"/>
      <c r="LN266" s="97"/>
      <c r="LO266" s="97"/>
      <c r="LP266" s="97"/>
      <c r="LQ266" s="97"/>
      <c r="LR266" s="97"/>
      <c r="LS266" s="97"/>
      <c r="LT266" s="97"/>
      <c r="LU266" s="97"/>
      <c r="LV266" s="97"/>
      <c r="LW266" s="97"/>
      <c r="LX266" s="97"/>
      <c r="LY266" s="97"/>
      <c r="LZ266" s="97"/>
      <c r="MA266" s="97"/>
      <c r="MB266" s="97"/>
      <c r="MC266" s="97"/>
      <c r="MD266" s="97"/>
      <c r="ME266" s="97"/>
      <c r="MF266" s="97"/>
      <c r="MG266" s="97"/>
      <c r="MH266" s="97"/>
      <c r="MI266" s="97"/>
      <c r="MJ266" s="97"/>
      <c r="MK266" s="97"/>
      <c r="ML266" s="97"/>
      <c r="MM266" s="97"/>
      <c r="MN266" s="97"/>
      <c r="MO266" s="97"/>
      <c r="MP266" s="97"/>
      <c r="MQ266" s="97"/>
      <c r="MR266" s="97"/>
      <c r="MS266" s="97"/>
      <c r="MT266" s="97"/>
      <c r="MU266" s="97"/>
      <c r="MV266" s="97"/>
      <c r="MW266" s="97"/>
      <c r="MX266" s="97"/>
      <c r="MY266" s="97"/>
      <c r="MZ266" s="97"/>
      <c r="NA266" s="97"/>
      <c r="NB266" s="97"/>
      <c r="NC266" s="97"/>
      <c r="ND266" s="97"/>
      <c r="NE266" s="97"/>
      <c r="NF266" s="97"/>
      <c r="NG266" s="97"/>
      <c r="NH266" s="97"/>
      <c r="NI266" s="97"/>
      <c r="NJ266" s="97"/>
      <c r="NK266" s="97"/>
      <c r="NL266" s="97"/>
      <c r="NM266" s="97"/>
      <c r="NN266" s="97"/>
      <c r="NO266" s="97"/>
      <c r="NP266" s="97"/>
      <c r="NQ266" s="97"/>
      <c r="NR266" s="97"/>
      <c r="NS266" s="97"/>
      <c r="NT266" s="97"/>
      <c r="NU266" s="97"/>
      <c r="NV266" s="97"/>
      <c r="NW266" s="97"/>
      <c r="NX266" s="97"/>
      <c r="NY266" s="97"/>
      <c r="NZ266" s="97"/>
      <c r="OA266" s="97"/>
      <c r="OB266" s="97"/>
      <c r="OC266" s="97"/>
      <c r="OD266" s="97"/>
      <c r="OE266" s="97"/>
      <c r="OF266" s="97"/>
      <c r="OG266" s="97"/>
      <c r="OH266" s="97"/>
      <c r="OI266" s="97"/>
      <c r="OJ266" s="97"/>
      <c r="OK266" s="97"/>
      <c r="OL266" s="97"/>
      <c r="OM266" s="97"/>
      <c r="ON266" s="97"/>
      <c r="OO266" s="97"/>
      <c r="OP266" s="97"/>
      <c r="OQ266" s="97"/>
      <c r="OR266" s="97"/>
      <c r="OS266" s="97"/>
      <c r="OT266" s="97"/>
      <c r="OU266" s="97"/>
      <c r="OV266" s="97"/>
      <c r="OW266" s="97"/>
      <c r="OX266" s="97"/>
      <c r="OY266" s="97"/>
      <c r="OZ266" s="97"/>
      <c r="PA266" s="97"/>
      <c r="PB266" s="97"/>
      <c r="PC266" s="97"/>
      <c r="PD266" s="97"/>
      <c r="PE266" s="97"/>
      <c r="PF266" s="97"/>
      <c r="PG266" s="97"/>
      <c r="PH266" s="97"/>
      <c r="PI266" s="97"/>
      <c r="PJ266" s="97"/>
      <c r="PK266" s="97"/>
      <c r="PL266" s="97"/>
      <c r="PM266" s="97"/>
      <c r="PN266" s="97"/>
      <c r="PO266" s="97"/>
      <c r="PP266" s="97"/>
      <c r="PQ266" s="97"/>
      <c r="PR266" s="97"/>
      <c r="PS266" s="97"/>
      <c r="PT266" s="97"/>
      <c r="PU266" s="97"/>
      <c r="PV266" s="97"/>
      <c r="PW266" s="97"/>
      <c r="PX266" s="97"/>
      <c r="PY266" s="97"/>
      <c r="PZ266" s="97"/>
      <c r="QA266" s="97"/>
      <c r="QB266" s="97"/>
      <c r="QC266" s="97"/>
      <c r="QD266" s="97"/>
      <c r="QE266" s="97"/>
      <c r="QF266" s="97"/>
      <c r="QG266" s="97"/>
      <c r="QH266" s="97"/>
      <c r="QI266" s="97"/>
      <c r="QJ266" s="97"/>
      <c r="QK266" s="97"/>
      <c r="QL266" s="97"/>
      <c r="QM266" s="97"/>
      <c r="QN266" s="97"/>
      <c r="QO266" s="97"/>
      <c r="QP266" s="97"/>
      <c r="QQ266" s="97"/>
      <c r="QR266" s="97"/>
      <c r="QS266" s="97"/>
      <c r="QT266" s="97"/>
      <c r="QU266" s="97"/>
      <c r="QV266" s="97"/>
      <c r="QW266" s="97"/>
      <c r="QX266" s="97"/>
      <c r="QY266" s="97"/>
      <c r="QZ266" s="97"/>
      <c r="RA266" s="97"/>
      <c r="RB266" s="97"/>
      <c r="RC266" s="97"/>
      <c r="RD266" s="97"/>
      <c r="RE266" s="97"/>
      <c r="RF266" s="97"/>
      <c r="RG266" s="97"/>
      <c r="RH266" s="97"/>
      <c r="RI266" s="97"/>
      <c r="RJ266" s="97"/>
      <c r="RK266" s="97"/>
      <c r="RL266" s="97"/>
      <c r="RM266" s="97"/>
      <c r="RN266" s="97"/>
      <c r="RO266" s="97"/>
      <c r="RP266" s="97"/>
      <c r="RQ266" s="97"/>
      <c r="RR266" s="97"/>
      <c r="RS266" s="97"/>
      <c r="RT266" s="97"/>
      <c r="RU266" s="97"/>
      <c r="RV266" s="97"/>
      <c r="RW266" s="97"/>
      <c r="RX266" s="97"/>
      <c r="RY266" s="97"/>
      <c r="RZ266" s="97"/>
      <c r="SA266" s="97"/>
      <c r="SB266" s="97"/>
      <c r="SC266" s="97"/>
      <c r="SD266" s="97"/>
      <c r="SE266" s="97"/>
      <c r="SF266" s="97"/>
      <c r="SG266" s="97"/>
      <c r="SH266" s="97"/>
      <c r="SI266" s="97"/>
      <c r="SJ266" s="97"/>
      <c r="SK266" s="97"/>
      <c r="SL266" s="97"/>
      <c r="SM266" s="97"/>
      <c r="SN266" s="97"/>
      <c r="SO266" s="97"/>
      <c r="SP266" s="97"/>
      <c r="SQ266" s="97"/>
      <c r="SR266" s="97"/>
      <c r="SS266" s="97"/>
      <c r="ST266" s="97"/>
      <c r="SU266" s="97"/>
      <c r="SV266" s="97"/>
      <c r="SW266" s="97"/>
      <c r="SX266" s="97"/>
      <c r="SY266" s="97"/>
      <c r="SZ266" s="97"/>
      <c r="TA266" s="97"/>
      <c r="TB266" s="97"/>
    </row>
    <row r="267" spans="1:522" s="1" customFormat="1" ht="18" customHeight="1" x14ac:dyDescent="0.2">
      <c r="A267" s="12"/>
      <c r="B267" s="11" t="s">
        <v>450</v>
      </c>
      <c r="C267" s="1">
        <v>13045</v>
      </c>
      <c r="E267" s="4" t="s">
        <v>80</v>
      </c>
      <c r="F267" s="1">
        <v>7853</v>
      </c>
      <c r="G267" s="9" t="s">
        <v>96</v>
      </c>
      <c r="H267" s="4" t="s">
        <v>21</v>
      </c>
      <c r="I267" s="1">
        <f>SUM(K267:TB267)</f>
        <v>0</v>
      </c>
      <c r="J267" s="12">
        <f>Tabuľka3[[#This Row],[Stĺpec9]]</f>
        <v>0</v>
      </c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  <c r="DH267" s="97"/>
      <c r="DI267" s="97"/>
      <c r="DJ267" s="97"/>
      <c r="DK267" s="97"/>
      <c r="DL267" s="97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97"/>
      <c r="DX267" s="97"/>
      <c r="DY267" s="97"/>
      <c r="DZ267" s="97"/>
      <c r="EA267" s="97"/>
      <c r="EB267" s="97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  <c r="EO267" s="97"/>
      <c r="EP267" s="97"/>
      <c r="EQ267" s="97"/>
      <c r="ER267" s="97"/>
      <c r="ES267" s="97"/>
      <c r="ET267" s="97"/>
      <c r="EU267" s="97"/>
      <c r="EV267" s="97"/>
      <c r="EW267" s="97"/>
      <c r="EX267" s="97"/>
      <c r="EY267" s="97"/>
      <c r="EZ267" s="97"/>
      <c r="FA267" s="97"/>
      <c r="FB267" s="97"/>
      <c r="FC267" s="97"/>
      <c r="FD267" s="97"/>
      <c r="FE267" s="97"/>
      <c r="FF267" s="97"/>
      <c r="FG267" s="97"/>
      <c r="FH267" s="97"/>
      <c r="FI267" s="97"/>
      <c r="FJ267" s="97"/>
      <c r="FK267" s="97"/>
      <c r="FL267" s="97"/>
      <c r="FM267" s="97"/>
      <c r="FN267" s="97"/>
      <c r="FO267" s="97"/>
      <c r="FP267" s="97"/>
      <c r="FQ267" s="97"/>
      <c r="FR267" s="97"/>
      <c r="FS267" s="97"/>
      <c r="FT267" s="97"/>
      <c r="FU267" s="97"/>
      <c r="FV267" s="97"/>
      <c r="FW267" s="97"/>
      <c r="FX267" s="97"/>
      <c r="FY267" s="97"/>
      <c r="FZ267" s="97"/>
      <c r="GA267" s="97"/>
      <c r="GB267" s="97"/>
      <c r="GC267" s="97"/>
      <c r="GD267" s="97"/>
      <c r="GE267" s="97"/>
      <c r="GF267" s="97"/>
      <c r="GG267" s="97"/>
      <c r="GH267" s="97"/>
      <c r="GI267" s="97"/>
      <c r="GJ267" s="97"/>
      <c r="GK267" s="97"/>
      <c r="GL267" s="97"/>
      <c r="GM267" s="97"/>
      <c r="GN267" s="97"/>
      <c r="GO267" s="97"/>
      <c r="GP267" s="97"/>
      <c r="GQ267" s="97"/>
      <c r="GR267" s="97"/>
      <c r="GS267" s="97"/>
      <c r="GT267" s="97"/>
      <c r="GU267" s="97"/>
      <c r="GV267" s="97"/>
      <c r="GW267" s="97"/>
      <c r="GX267" s="97"/>
      <c r="GY267" s="97"/>
      <c r="GZ267" s="97"/>
      <c r="HA267" s="97"/>
      <c r="HB267" s="97"/>
      <c r="HC267" s="97"/>
      <c r="HD267" s="97"/>
      <c r="HE267" s="97"/>
      <c r="HF267" s="97"/>
      <c r="HG267" s="97"/>
      <c r="HH267" s="97"/>
      <c r="HI267" s="97"/>
      <c r="HJ267" s="97"/>
      <c r="HK267" s="97"/>
      <c r="HL267" s="97"/>
      <c r="HM267" s="97"/>
      <c r="HN267" s="97"/>
      <c r="HO267" s="97"/>
      <c r="HP267" s="97"/>
      <c r="HQ267" s="97"/>
      <c r="HR267" s="97"/>
      <c r="HS267" s="97"/>
      <c r="HT267" s="97"/>
      <c r="HU267" s="97"/>
      <c r="HV267" s="97"/>
      <c r="HW267" s="97"/>
      <c r="HX267" s="97"/>
      <c r="HY267" s="97"/>
      <c r="HZ267" s="97"/>
      <c r="IA267" s="97"/>
      <c r="IB267" s="97"/>
      <c r="IC267" s="97"/>
      <c r="ID267" s="97"/>
      <c r="IE267" s="97"/>
      <c r="IF267" s="97"/>
      <c r="IG267" s="97"/>
      <c r="IH267" s="97"/>
      <c r="II267" s="97"/>
      <c r="IJ267" s="97"/>
      <c r="IK267" s="97"/>
      <c r="IL267" s="97"/>
      <c r="IM267" s="97"/>
      <c r="IN267" s="97"/>
      <c r="IO267" s="97"/>
      <c r="IP267" s="97"/>
      <c r="IQ267" s="97"/>
      <c r="IR267" s="97"/>
      <c r="IS267" s="97"/>
      <c r="IT267" s="97"/>
      <c r="IU267" s="97"/>
      <c r="IV267" s="97"/>
      <c r="IW267" s="97"/>
      <c r="IX267" s="97"/>
      <c r="IY267" s="97"/>
      <c r="IZ267" s="97"/>
      <c r="JA267" s="97"/>
      <c r="JB267" s="97"/>
      <c r="JC267" s="97"/>
      <c r="JD267" s="97"/>
      <c r="JE267" s="97"/>
      <c r="JF267" s="97"/>
      <c r="JG267" s="97"/>
      <c r="JH267" s="97"/>
      <c r="JI267" s="97"/>
      <c r="JJ267" s="97"/>
      <c r="JK267" s="97"/>
      <c r="JL267" s="97"/>
      <c r="JM267" s="97"/>
      <c r="JN267" s="97"/>
      <c r="JO267" s="97"/>
      <c r="JP267" s="97"/>
      <c r="JQ267" s="97"/>
      <c r="JR267" s="97"/>
      <c r="JS267" s="97"/>
      <c r="JT267" s="97"/>
      <c r="JU267" s="97"/>
      <c r="JV267" s="97"/>
      <c r="JW267" s="97"/>
      <c r="JX267" s="97"/>
      <c r="JY267" s="97"/>
      <c r="JZ267" s="97"/>
      <c r="KA267" s="97"/>
      <c r="KB267" s="97"/>
      <c r="KC267" s="97"/>
      <c r="KD267" s="97"/>
      <c r="KE267" s="97"/>
      <c r="KF267" s="97"/>
      <c r="KG267" s="97"/>
      <c r="KH267" s="97"/>
      <c r="KI267" s="97"/>
      <c r="KJ267" s="97"/>
      <c r="KK267" s="97"/>
      <c r="KL267" s="97"/>
      <c r="KM267" s="97"/>
      <c r="KN267" s="97"/>
      <c r="KO267" s="97"/>
      <c r="KP267" s="97"/>
      <c r="KQ267" s="97"/>
      <c r="KR267" s="97"/>
      <c r="KS267" s="97"/>
      <c r="KT267" s="97"/>
      <c r="KU267" s="97"/>
      <c r="KV267" s="97"/>
      <c r="KW267" s="97"/>
      <c r="KX267" s="97"/>
      <c r="KY267" s="97"/>
      <c r="KZ267" s="97"/>
      <c r="LA267" s="97"/>
      <c r="LB267" s="97"/>
      <c r="LC267" s="97"/>
      <c r="LD267" s="97"/>
      <c r="LE267" s="97"/>
      <c r="LF267" s="97"/>
      <c r="LG267" s="97"/>
      <c r="LH267" s="97"/>
      <c r="LI267" s="97"/>
      <c r="LJ267" s="97"/>
      <c r="LK267" s="97"/>
      <c r="LL267" s="97"/>
      <c r="LM267" s="97"/>
      <c r="LN267" s="97"/>
      <c r="LO267" s="97"/>
      <c r="LP267" s="97"/>
      <c r="LQ267" s="97"/>
      <c r="LR267" s="97"/>
      <c r="LS267" s="97"/>
      <c r="LT267" s="97"/>
      <c r="LU267" s="97"/>
      <c r="LV267" s="97"/>
      <c r="LW267" s="97"/>
      <c r="LX267" s="97"/>
      <c r="LY267" s="97"/>
      <c r="LZ267" s="97"/>
      <c r="MA267" s="97"/>
      <c r="MB267" s="97"/>
      <c r="MC267" s="97"/>
      <c r="MD267" s="97"/>
      <c r="ME267" s="97"/>
      <c r="MF267" s="97"/>
      <c r="MG267" s="97"/>
      <c r="MH267" s="97"/>
      <c r="MI267" s="97"/>
      <c r="MJ267" s="97"/>
      <c r="MK267" s="97"/>
      <c r="ML267" s="97"/>
      <c r="MM267" s="97"/>
      <c r="MN267" s="97"/>
      <c r="MO267" s="97"/>
      <c r="MP267" s="97"/>
      <c r="MQ267" s="97"/>
      <c r="MR267" s="97"/>
      <c r="MS267" s="97"/>
      <c r="MT267" s="97"/>
      <c r="MU267" s="97"/>
      <c r="MV267" s="97"/>
      <c r="MW267" s="97"/>
      <c r="MX267" s="97"/>
      <c r="MY267" s="97"/>
      <c r="MZ267" s="97"/>
      <c r="NA267" s="97"/>
      <c r="NB267" s="97"/>
      <c r="NC267" s="97"/>
      <c r="ND267" s="97"/>
      <c r="NE267" s="97"/>
      <c r="NF267" s="97"/>
      <c r="NG267" s="97"/>
      <c r="NH267" s="97"/>
      <c r="NI267" s="97"/>
      <c r="NJ267" s="97"/>
      <c r="NK267" s="97"/>
      <c r="NL267" s="97"/>
      <c r="NM267" s="97"/>
      <c r="NN267" s="97"/>
      <c r="NO267" s="97"/>
      <c r="NP267" s="97"/>
      <c r="NQ267" s="97"/>
      <c r="NR267" s="97"/>
      <c r="NS267" s="97"/>
      <c r="NT267" s="97"/>
      <c r="NU267" s="97"/>
      <c r="NV267" s="97"/>
      <c r="NW267" s="97"/>
      <c r="NX267" s="97"/>
      <c r="NY267" s="97"/>
      <c r="NZ267" s="97"/>
      <c r="OA267" s="97"/>
      <c r="OB267" s="97"/>
      <c r="OC267" s="97"/>
      <c r="OD267" s="97"/>
      <c r="OE267" s="97"/>
      <c r="OF267" s="97"/>
      <c r="OG267" s="97"/>
      <c r="OH267" s="97"/>
      <c r="OI267" s="97"/>
      <c r="OJ267" s="97"/>
      <c r="OK267" s="97"/>
      <c r="OL267" s="97"/>
      <c r="OM267" s="97"/>
      <c r="ON267" s="97"/>
      <c r="OO267" s="97"/>
      <c r="OP267" s="97"/>
      <c r="OQ267" s="97"/>
      <c r="OR267" s="97"/>
      <c r="OS267" s="97"/>
      <c r="OT267" s="97"/>
      <c r="OU267" s="97"/>
      <c r="OV267" s="97"/>
      <c r="OW267" s="97"/>
      <c r="OX267" s="97"/>
      <c r="OY267" s="97"/>
      <c r="OZ267" s="97"/>
      <c r="PA267" s="97"/>
      <c r="PB267" s="97"/>
      <c r="PC267" s="97"/>
      <c r="PD267" s="97"/>
      <c r="PE267" s="97"/>
      <c r="PF267" s="97"/>
      <c r="PG267" s="97"/>
      <c r="PH267" s="97"/>
      <c r="PI267" s="97"/>
      <c r="PJ267" s="97"/>
      <c r="PK267" s="97"/>
      <c r="PL267" s="97"/>
      <c r="PM267" s="97"/>
      <c r="PN267" s="97"/>
      <c r="PO267" s="97"/>
      <c r="PP267" s="97"/>
      <c r="PQ267" s="97"/>
      <c r="PR267" s="97"/>
      <c r="PS267" s="97"/>
      <c r="PT267" s="97"/>
      <c r="PU267" s="97"/>
      <c r="PV267" s="97"/>
      <c r="PW267" s="97"/>
      <c r="PX267" s="97"/>
      <c r="PY267" s="97"/>
      <c r="PZ267" s="97"/>
      <c r="QA267" s="97"/>
      <c r="QB267" s="97"/>
      <c r="QC267" s="97"/>
      <c r="QD267" s="97"/>
      <c r="QE267" s="97"/>
      <c r="QF267" s="97"/>
      <c r="QG267" s="97"/>
      <c r="QH267" s="97"/>
      <c r="QI267" s="97"/>
      <c r="QJ267" s="97"/>
      <c r="QK267" s="97"/>
      <c r="QL267" s="97"/>
      <c r="QM267" s="97"/>
      <c r="QN267" s="97"/>
      <c r="QO267" s="97"/>
      <c r="QP267" s="97"/>
      <c r="QQ267" s="97"/>
      <c r="QR267" s="97"/>
      <c r="QS267" s="97"/>
      <c r="QT267" s="97"/>
      <c r="QU267" s="97"/>
      <c r="QV267" s="97"/>
      <c r="QW267" s="97"/>
      <c r="QX267" s="97"/>
      <c r="QY267" s="97"/>
      <c r="QZ267" s="97"/>
      <c r="RA267" s="97"/>
      <c r="RB267" s="97"/>
      <c r="RC267" s="97"/>
      <c r="RD267" s="97"/>
      <c r="RE267" s="97"/>
      <c r="RF267" s="97"/>
      <c r="RG267" s="97"/>
      <c r="RH267" s="97"/>
      <c r="RI267" s="97"/>
      <c r="RJ267" s="97"/>
      <c r="RK267" s="97"/>
      <c r="RL267" s="97"/>
      <c r="RM267" s="97"/>
      <c r="RN267" s="97"/>
      <c r="RO267" s="97"/>
      <c r="RP267" s="97"/>
      <c r="RQ267" s="97"/>
      <c r="RR267" s="97"/>
      <c r="RS267" s="97"/>
      <c r="RT267" s="97"/>
      <c r="RU267" s="97"/>
      <c r="RV267" s="97"/>
      <c r="RW267" s="97"/>
      <c r="RX267" s="97"/>
      <c r="RY267" s="97"/>
      <c r="RZ267" s="97"/>
      <c r="SA267" s="97"/>
      <c r="SB267" s="97"/>
      <c r="SC267" s="97"/>
      <c r="SD267" s="97"/>
      <c r="SE267" s="97"/>
      <c r="SF267" s="97"/>
      <c r="SG267" s="97"/>
      <c r="SH267" s="97"/>
      <c r="SI267" s="97"/>
      <c r="SJ267" s="97"/>
      <c r="SK267" s="97"/>
      <c r="SL267" s="97"/>
      <c r="SM267" s="97"/>
      <c r="SN267" s="97"/>
      <c r="SO267" s="97"/>
      <c r="SP267" s="97"/>
      <c r="SQ267" s="97"/>
      <c r="SR267" s="97"/>
      <c r="SS267" s="97"/>
      <c r="ST267" s="97"/>
      <c r="SU267" s="97"/>
      <c r="SV267" s="97"/>
      <c r="SW267" s="97"/>
      <c r="SX267" s="97"/>
      <c r="SY267" s="97"/>
      <c r="SZ267" s="97"/>
      <c r="TA267" s="97"/>
      <c r="TB267" s="97"/>
    </row>
    <row r="268" spans="1:522" s="1" customFormat="1" ht="18" customHeight="1" x14ac:dyDescent="0.2">
      <c r="A268" s="12"/>
      <c r="B268" s="11" t="s">
        <v>155</v>
      </c>
      <c r="C268" s="1">
        <v>10757</v>
      </c>
      <c r="D268" s="1">
        <v>2012</v>
      </c>
      <c r="E268" s="4" t="s">
        <v>360</v>
      </c>
      <c r="F268" s="1">
        <v>9932</v>
      </c>
      <c r="G268" s="9" t="s">
        <v>101</v>
      </c>
      <c r="H268" s="4" t="s">
        <v>49</v>
      </c>
      <c r="I268" s="1">
        <f>SUM(K268:TB268)</f>
        <v>0</v>
      </c>
      <c r="J268" s="12">
        <f>Tabuľka3[[#This Row],[Stĺpec9]]</f>
        <v>0</v>
      </c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  <c r="DA268" s="97"/>
      <c r="DB268" s="97"/>
      <c r="DC268" s="97"/>
      <c r="DD268" s="97"/>
      <c r="DE268" s="97"/>
      <c r="DF268" s="97"/>
      <c r="DG268" s="97"/>
      <c r="DH268" s="97"/>
      <c r="DI268" s="97"/>
      <c r="DJ268" s="97"/>
      <c r="DK268" s="97"/>
      <c r="DL268" s="97"/>
      <c r="DM268" s="97"/>
      <c r="DN268" s="97"/>
      <c r="DO268" s="97"/>
      <c r="DP268" s="97"/>
      <c r="DQ268" s="97"/>
      <c r="DR268" s="97"/>
      <c r="DS268" s="97"/>
      <c r="DT268" s="97"/>
      <c r="DU268" s="97"/>
      <c r="DV268" s="97"/>
      <c r="DW268" s="97"/>
      <c r="DX268" s="97"/>
      <c r="DY268" s="97"/>
      <c r="DZ268" s="97"/>
      <c r="EA268" s="97"/>
      <c r="EB268" s="97"/>
      <c r="EC268" s="97"/>
      <c r="ED268" s="97"/>
      <c r="EE268" s="97"/>
      <c r="EF268" s="97"/>
      <c r="EG268" s="97"/>
      <c r="EH268" s="97"/>
      <c r="EI268" s="97"/>
      <c r="EJ268" s="97"/>
      <c r="EK268" s="97"/>
      <c r="EL268" s="97"/>
      <c r="EM268" s="97"/>
      <c r="EN268" s="97"/>
      <c r="EO268" s="97"/>
      <c r="EP268" s="97"/>
      <c r="EQ268" s="97"/>
      <c r="ER268" s="97"/>
      <c r="ES268" s="97"/>
      <c r="ET268" s="97"/>
      <c r="EU268" s="97"/>
      <c r="EV268" s="97"/>
      <c r="EW268" s="97"/>
      <c r="EX268" s="97"/>
      <c r="EY268" s="97"/>
      <c r="EZ268" s="97"/>
      <c r="FA268" s="97"/>
      <c r="FB268" s="97"/>
      <c r="FC268" s="97"/>
      <c r="FD268" s="97"/>
      <c r="FE268" s="97"/>
      <c r="FF268" s="97"/>
      <c r="FG268" s="97"/>
      <c r="FH268" s="97"/>
      <c r="FI268" s="97"/>
      <c r="FJ268" s="97"/>
      <c r="FK268" s="97"/>
      <c r="FL268" s="97"/>
      <c r="FM268" s="97"/>
      <c r="FN268" s="97"/>
      <c r="FO268" s="97"/>
      <c r="FP268" s="97"/>
      <c r="FQ268" s="97"/>
      <c r="FR268" s="97"/>
      <c r="FS268" s="97"/>
      <c r="FT268" s="97"/>
      <c r="FU268" s="97"/>
      <c r="FV268" s="97"/>
      <c r="FW268" s="97"/>
      <c r="FX268" s="97"/>
      <c r="FY268" s="97"/>
      <c r="FZ268" s="97"/>
      <c r="GA268" s="97"/>
      <c r="GB268" s="97"/>
      <c r="GC268" s="97"/>
      <c r="GD268" s="97"/>
      <c r="GE268" s="97"/>
      <c r="GF268" s="97"/>
      <c r="GG268" s="97"/>
      <c r="GH268" s="97"/>
      <c r="GI268" s="97"/>
      <c r="GJ268" s="97"/>
      <c r="GK268" s="97"/>
      <c r="GL268" s="97"/>
      <c r="GM268" s="97"/>
      <c r="GN268" s="97"/>
      <c r="GO268" s="97"/>
      <c r="GP268" s="97"/>
      <c r="GQ268" s="97"/>
      <c r="GR268" s="97"/>
      <c r="GS268" s="97"/>
      <c r="GT268" s="97"/>
      <c r="GU268" s="97"/>
      <c r="GV268" s="97"/>
      <c r="GW268" s="97"/>
      <c r="GX268" s="97"/>
      <c r="GY268" s="97"/>
      <c r="GZ268" s="97"/>
      <c r="HA268" s="97"/>
      <c r="HB268" s="97"/>
      <c r="HC268" s="97"/>
      <c r="HD268" s="97"/>
      <c r="HE268" s="97"/>
      <c r="HF268" s="97"/>
      <c r="HG268" s="97"/>
      <c r="HH268" s="97"/>
      <c r="HI268" s="97"/>
      <c r="HJ268" s="97"/>
      <c r="HK268" s="97"/>
      <c r="HL268" s="97"/>
      <c r="HM268" s="97"/>
      <c r="HN268" s="97"/>
      <c r="HO268" s="97"/>
      <c r="HP268" s="97"/>
      <c r="HQ268" s="97"/>
      <c r="HR268" s="97"/>
      <c r="HS268" s="97"/>
      <c r="HT268" s="97"/>
      <c r="HU268" s="97"/>
      <c r="HV268" s="97"/>
      <c r="HW268" s="97"/>
      <c r="HX268" s="97"/>
      <c r="HY268" s="97"/>
      <c r="HZ268" s="97"/>
      <c r="IA268" s="97"/>
      <c r="IB268" s="97"/>
      <c r="IC268" s="97"/>
      <c r="ID268" s="97"/>
      <c r="IE268" s="97"/>
      <c r="IF268" s="97"/>
      <c r="IG268" s="97"/>
      <c r="IH268" s="97"/>
      <c r="II268" s="97"/>
      <c r="IJ268" s="97"/>
      <c r="IK268" s="97"/>
      <c r="IL268" s="97"/>
      <c r="IM268" s="97"/>
      <c r="IN268" s="97"/>
      <c r="IO268" s="97"/>
      <c r="IP268" s="97"/>
      <c r="IQ268" s="97"/>
      <c r="IR268" s="97"/>
      <c r="IS268" s="97"/>
      <c r="IT268" s="97"/>
      <c r="IU268" s="97"/>
      <c r="IV268" s="97"/>
      <c r="IW268" s="97"/>
      <c r="IX268" s="97"/>
      <c r="IY268" s="97"/>
      <c r="IZ268" s="97"/>
      <c r="JA268" s="97"/>
      <c r="JB268" s="97"/>
      <c r="JC268" s="97"/>
      <c r="JD268" s="97"/>
      <c r="JE268" s="97"/>
      <c r="JF268" s="97"/>
      <c r="JG268" s="97"/>
      <c r="JH268" s="97"/>
      <c r="JI268" s="97"/>
      <c r="JJ268" s="97"/>
      <c r="JK268" s="97"/>
      <c r="JL268" s="97"/>
      <c r="JM268" s="97"/>
      <c r="JN268" s="97"/>
      <c r="JO268" s="97"/>
      <c r="JP268" s="97"/>
      <c r="JQ268" s="97"/>
      <c r="JR268" s="97"/>
      <c r="JS268" s="97"/>
      <c r="JT268" s="97"/>
      <c r="JU268" s="97"/>
      <c r="JV268" s="97"/>
      <c r="JW268" s="97"/>
      <c r="JX268" s="97"/>
      <c r="JY268" s="97"/>
      <c r="JZ268" s="97"/>
      <c r="KA268" s="97"/>
      <c r="KB268" s="97"/>
      <c r="KC268" s="97"/>
      <c r="KD268" s="97"/>
      <c r="KE268" s="97"/>
      <c r="KF268" s="97"/>
      <c r="KG268" s="97"/>
      <c r="KH268" s="97"/>
      <c r="KI268" s="97"/>
      <c r="KJ268" s="97"/>
      <c r="KK268" s="97"/>
      <c r="KL268" s="97"/>
      <c r="KM268" s="97"/>
      <c r="KN268" s="97"/>
      <c r="KO268" s="97"/>
      <c r="KP268" s="97"/>
      <c r="KQ268" s="97"/>
      <c r="KR268" s="97"/>
      <c r="KS268" s="97"/>
      <c r="KT268" s="97"/>
      <c r="KU268" s="97"/>
      <c r="KV268" s="97"/>
      <c r="KW268" s="97"/>
      <c r="KX268" s="97"/>
      <c r="KY268" s="97"/>
      <c r="KZ268" s="97"/>
      <c r="LA268" s="97"/>
      <c r="LB268" s="97"/>
      <c r="LC268" s="97"/>
      <c r="LD268" s="97"/>
      <c r="LE268" s="97"/>
      <c r="LF268" s="97"/>
      <c r="LG268" s="97"/>
      <c r="LH268" s="97"/>
      <c r="LI268" s="97"/>
      <c r="LJ268" s="97"/>
      <c r="LK268" s="97"/>
      <c r="LL268" s="97"/>
      <c r="LM268" s="97"/>
      <c r="LN268" s="97"/>
      <c r="LO268" s="97"/>
      <c r="LP268" s="97"/>
      <c r="LQ268" s="97"/>
      <c r="LR268" s="97"/>
      <c r="LS268" s="97"/>
      <c r="LT268" s="97"/>
      <c r="LU268" s="97"/>
      <c r="LV268" s="97"/>
      <c r="LW268" s="97"/>
      <c r="LX268" s="97"/>
      <c r="LY268" s="97"/>
      <c r="LZ268" s="97"/>
      <c r="MA268" s="97"/>
      <c r="MB268" s="97"/>
      <c r="MC268" s="97"/>
      <c r="MD268" s="97"/>
      <c r="ME268" s="97"/>
      <c r="MF268" s="97"/>
      <c r="MG268" s="97"/>
      <c r="MH268" s="97"/>
      <c r="MI268" s="97"/>
      <c r="MJ268" s="97"/>
      <c r="MK268" s="97"/>
      <c r="ML268" s="97"/>
      <c r="MM268" s="97"/>
      <c r="MN268" s="97"/>
      <c r="MO268" s="97"/>
      <c r="MP268" s="97"/>
      <c r="MQ268" s="97"/>
      <c r="MR268" s="97"/>
      <c r="MS268" s="97"/>
      <c r="MT268" s="97"/>
      <c r="MU268" s="97"/>
      <c r="MV268" s="97"/>
      <c r="MW268" s="97"/>
      <c r="MX268" s="97"/>
      <c r="MY268" s="97"/>
      <c r="MZ268" s="97"/>
      <c r="NA268" s="97"/>
      <c r="NB268" s="97"/>
      <c r="NC268" s="97"/>
      <c r="ND268" s="97"/>
      <c r="NE268" s="97"/>
      <c r="NF268" s="97"/>
      <c r="NG268" s="97"/>
      <c r="NH268" s="97"/>
      <c r="NI268" s="97"/>
      <c r="NJ268" s="97"/>
      <c r="NK268" s="97"/>
      <c r="NL268" s="97"/>
      <c r="NM268" s="97"/>
      <c r="NN268" s="97"/>
      <c r="NO268" s="97"/>
      <c r="NP268" s="97"/>
      <c r="NQ268" s="97"/>
      <c r="NR268" s="97"/>
      <c r="NS268" s="97"/>
      <c r="NT268" s="97"/>
      <c r="NU268" s="97"/>
      <c r="NV268" s="97"/>
      <c r="NW268" s="97"/>
      <c r="NX268" s="97"/>
      <c r="NY268" s="97"/>
      <c r="NZ268" s="97"/>
      <c r="OA268" s="97"/>
      <c r="OB268" s="97"/>
      <c r="OC268" s="97"/>
      <c r="OD268" s="97"/>
      <c r="OE268" s="97"/>
      <c r="OF268" s="97"/>
      <c r="OG268" s="97"/>
      <c r="OH268" s="97"/>
      <c r="OI268" s="97"/>
      <c r="OJ268" s="97"/>
      <c r="OK268" s="97"/>
      <c r="OL268" s="97"/>
      <c r="OM268" s="97"/>
      <c r="ON268" s="97"/>
      <c r="OO268" s="97"/>
      <c r="OP268" s="97"/>
      <c r="OQ268" s="97"/>
      <c r="OR268" s="97"/>
      <c r="OS268" s="97"/>
      <c r="OT268" s="97"/>
      <c r="OU268" s="97"/>
      <c r="OV268" s="97"/>
      <c r="OW268" s="97"/>
      <c r="OX268" s="97"/>
      <c r="OY268" s="97"/>
      <c r="OZ268" s="97"/>
      <c r="PA268" s="97"/>
      <c r="PB268" s="97"/>
      <c r="PC268" s="97"/>
      <c r="PD268" s="97"/>
      <c r="PE268" s="97"/>
      <c r="PF268" s="97"/>
      <c r="PG268" s="97"/>
      <c r="PH268" s="97"/>
      <c r="PI268" s="97"/>
      <c r="PJ268" s="97"/>
      <c r="PK268" s="97"/>
      <c r="PL268" s="97"/>
      <c r="PM268" s="97"/>
      <c r="PN268" s="97"/>
      <c r="PO268" s="97"/>
      <c r="PP268" s="97"/>
      <c r="PQ268" s="97"/>
      <c r="PR268" s="97"/>
      <c r="PS268" s="97"/>
      <c r="PT268" s="97"/>
      <c r="PU268" s="97"/>
      <c r="PV268" s="97"/>
      <c r="PW268" s="97"/>
      <c r="PX268" s="97"/>
      <c r="PY268" s="97"/>
      <c r="PZ268" s="97"/>
      <c r="QA268" s="97"/>
      <c r="QB268" s="97"/>
      <c r="QC268" s="97"/>
      <c r="QD268" s="97"/>
      <c r="QE268" s="97"/>
      <c r="QF268" s="97"/>
      <c r="QG268" s="97"/>
      <c r="QH268" s="97"/>
      <c r="QI268" s="97"/>
      <c r="QJ268" s="97"/>
      <c r="QK268" s="97"/>
      <c r="QL268" s="97"/>
      <c r="QM268" s="97"/>
      <c r="QN268" s="97"/>
      <c r="QO268" s="97"/>
      <c r="QP268" s="97"/>
      <c r="QQ268" s="97"/>
      <c r="QR268" s="97"/>
      <c r="QS268" s="97"/>
      <c r="QT268" s="97"/>
      <c r="QU268" s="97"/>
      <c r="QV268" s="97"/>
      <c r="QW268" s="97"/>
      <c r="QX268" s="97"/>
      <c r="QY268" s="97"/>
      <c r="QZ268" s="97"/>
      <c r="RA268" s="97"/>
      <c r="RB268" s="97"/>
      <c r="RC268" s="97"/>
      <c r="RD268" s="97"/>
      <c r="RE268" s="97"/>
      <c r="RF268" s="97"/>
      <c r="RG268" s="97"/>
      <c r="RH268" s="97"/>
      <c r="RI268" s="97"/>
      <c r="RJ268" s="97"/>
      <c r="RK268" s="97"/>
      <c r="RL268" s="97"/>
      <c r="RM268" s="97"/>
      <c r="RN268" s="97"/>
      <c r="RO268" s="97"/>
      <c r="RP268" s="97"/>
      <c r="RQ268" s="97"/>
      <c r="RR268" s="97"/>
      <c r="RS268" s="97"/>
      <c r="RT268" s="97"/>
      <c r="RU268" s="97"/>
      <c r="RV268" s="97"/>
      <c r="RW268" s="97"/>
      <c r="RX268" s="97"/>
      <c r="RY268" s="97"/>
      <c r="RZ268" s="97"/>
      <c r="SA268" s="97"/>
      <c r="SB268" s="97"/>
      <c r="SC268" s="97"/>
      <c r="SD268" s="97"/>
      <c r="SE268" s="97"/>
      <c r="SF268" s="97"/>
      <c r="SG268" s="97"/>
      <c r="SH268" s="97"/>
      <c r="SI268" s="97"/>
      <c r="SJ268" s="97"/>
      <c r="SK268" s="97"/>
      <c r="SL268" s="97"/>
      <c r="SM268" s="97"/>
      <c r="SN268" s="97"/>
      <c r="SO268" s="97"/>
      <c r="SP268" s="97"/>
      <c r="SQ268" s="97"/>
      <c r="SR268" s="97"/>
      <c r="SS268" s="97"/>
      <c r="ST268" s="97"/>
      <c r="SU268" s="97"/>
      <c r="SV268" s="97"/>
      <c r="SW268" s="97"/>
      <c r="SX268" s="97"/>
      <c r="SY268" s="97"/>
      <c r="SZ268" s="97"/>
      <c r="TA268" s="97"/>
      <c r="TB268" s="97"/>
    </row>
    <row r="269" spans="1:522" s="1" customFormat="1" ht="18" customHeight="1" x14ac:dyDescent="0.2">
      <c r="A269" s="12"/>
      <c r="B269" s="11" t="s">
        <v>204</v>
      </c>
      <c r="C269" s="1">
        <v>11205</v>
      </c>
      <c r="E269" s="59" t="s">
        <v>279</v>
      </c>
      <c r="F269" s="1">
        <v>9674</v>
      </c>
      <c r="G269" s="9" t="s">
        <v>101</v>
      </c>
      <c r="H269" s="4" t="s">
        <v>46</v>
      </c>
      <c r="I269" s="1">
        <f t="shared" si="32"/>
        <v>0</v>
      </c>
      <c r="J269" s="12">
        <f>Tabuľka3[[#This Row],[Stĺpec9]]</f>
        <v>0</v>
      </c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7"/>
      <c r="DJ269" s="97"/>
      <c r="DK269" s="97"/>
      <c r="DL269" s="97"/>
      <c r="DM269" s="97"/>
      <c r="DN269" s="97"/>
      <c r="DO269" s="97"/>
      <c r="DP269" s="97"/>
      <c r="DQ269" s="97"/>
      <c r="DR269" s="97"/>
      <c r="DS269" s="97"/>
      <c r="DT269" s="97"/>
      <c r="DU269" s="97"/>
      <c r="DV269" s="97"/>
      <c r="DW269" s="97"/>
      <c r="DX269" s="97"/>
      <c r="DY269" s="97"/>
      <c r="DZ269" s="97"/>
      <c r="EA269" s="97"/>
      <c r="EB269" s="97"/>
      <c r="EC269" s="97"/>
      <c r="ED269" s="97"/>
      <c r="EE269" s="97"/>
      <c r="EF269" s="97"/>
      <c r="EG269" s="97"/>
      <c r="EH269" s="97"/>
      <c r="EI269" s="97"/>
      <c r="EJ269" s="97"/>
      <c r="EK269" s="97"/>
      <c r="EL269" s="97"/>
      <c r="EM269" s="97"/>
      <c r="EN269" s="97"/>
      <c r="EO269" s="97"/>
      <c r="EP269" s="97"/>
      <c r="EQ269" s="97"/>
      <c r="ER269" s="97"/>
      <c r="ES269" s="97"/>
      <c r="ET269" s="97"/>
      <c r="EU269" s="97"/>
      <c r="EV269" s="97"/>
      <c r="EW269" s="97"/>
      <c r="EX269" s="97"/>
      <c r="EY269" s="97"/>
      <c r="EZ269" s="97"/>
      <c r="FA269" s="97"/>
      <c r="FB269" s="97"/>
      <c r="FC269" s="97"/>
      <c r="FD269" s="97"/>
      <c r="FE269" s="97"/>
      <c r="FF269" s="97"/>
      <c r="FG269" s="97"/>
      <c r="FH269" s="97"/>
      <c r="FI269" s="97"/>
      <c r="FJ269" s="97"/>
      <c r="FK269" s="97"/>
      <c r="FL269" s="97"/>
      <c r="FM269" s="97"/>
      <c r="FN269" s="97"/>
      <c r="FO269" s="97"/>
      <c r="FP269" s="97"/>
      <c r="FQ269" s="97"/>
      <c r="FR269" s="97"/>
      <c r="FS269" s="97"/>
      <c r="FT269" s="97"/>
      <c r="FU269" s="97"/>
      <c r="FV269" s="97"/>
      <c r="FW269" s="97"/>
      <c r="FX269" s="97"/>
      <c r="FY269" s="97"/>
      <c r="FZ269" s="97"/>
      <c r="GA269" s="97"/>
      <c r="GB269" s="97"/>
      <c r="GC269" s="97"/>
      <c r="GD269" s="97"/>
      <c r="GE269" s="97"/>
      <c r="GF269" s="97"/>
      <c r="GG269" s="97"/>
      <c r="GH269" s="97"/>
      <c r="GI269" s="97"/>
      <c r="GJ269" s="97"/>
      <c r="GK269" s="97"/>
      <c r="GL269" s="97"/>
      <c r="GM269" s="97"/>
      <c r="GN269" s="97"/>
      <c r="GO269" s="97"/>
      <c r="GP269" s="97"/>
      <c r="GQ269" s="97"/>
      <c r="GR269" s="97"/>
      <c r="GS269" s="97"/>
      <c r="GT269" s="97"/>
      <c r="GU269" s="97"/>
      <c r="GV269" s="97"/>
      <c r="GW269" s="97"/>
      <c r="GX269" s="97"/>
      <c r="GY269" s="97"/>
      <c r="GZ269" s="97"/>
      <c r="HA269" s="97"/>
      <c r="HB269" s="97"/>
      <c r="HC269" s="97"/>
      <c r="HD269" s="97"/>
      <c r="HE269" s="97"/>
      <c r="HF269" s="97"/>
      <c r="HG269" s="97"/>
      <c r="HH269" s="97"/>
      <c r="HI269" s="97"/>
      <c r="HJ269" s="97"/>
      <c r="HK269" s="97"/>
      <c r="HL269" s="97"/>
      <c r="HM269" s="97"/>
      <c r="HN269" s="97"/>
      <c r="HO269" s="97"/>
      <c r="HP269" s="97"/>
      <c r="HQ269" s="97"/>
      <c r="HR269" s="97"/>
      <c r="HS269" s="97"/>
      <c r="HT269" s="97"/>
      <c r="HU269" s="97"/>
      <c r="HV269" s="97"/>
      <c r="HW269" s="97"/>
      <c r="HX269" s="97"/>
      <c r="HY269" s="97"/>
      <c r="HZ269" s="97"/>
      <c r="IA269" s="97"/>
      <c r="IB269" s="97"/>
      <c r="IC269" s="97"/>
      <c r="ID269" s="97"/>
      <c r="IE269" s="97"/>
      <c r="IF269" s="97"/>
      <c r="IG269" s="97"/>
      <c r="IH269" s="97"/>
      <c r="II269" s="97"/>
      <c r="IJ269" s="97"/>
      <c r="IK269" s="97"/>
      <c r="IL269" s="97"/>
      <c r="IM269" s="97"/>
      <c r="IN269" s="97"/>
      <c r="IO269" s="97"/>
      <c r="IP269" s="97"/>
      <c r="IQ269" s="97"/>
      <c r="IR269" s="97"/>
      <c r="IS269" s="97"/>
      <c r="IT269" s="97"/>
      <c r="IU269" s="97"/>
      <c r="IV269" s="97"/>
      <c r="IW269" s="97"/>
      <c r="IX269" s="97"/>
      <c r="IY269" s="97"/>
      <c r="IZ269" s="97"/>
      <c r="JA269" s="97"/>
      <c r="JB269" s="97"/>
      <c r="JC269" s="97"/>
      <c r="JD269" s="97"/>
      <c r="JE269" s="97"/>
      <c r="JF269" s="97"/>
      <c r="JG269" s="97"/>
      <c r="JH269" s="97"/>
      <c r="JI269" s="97"/>
      <c r="JJ269" s="97"/>
      <c r="JK269" s="97"/>
      <c r="JL269" s="97"/>
      <c r="JM269" s="97"/>
      <c r="JN269" s="97"/>
      <c r="JO269" s="97"/>
      <c r="JP269" s="97"/>
      <c r="JQ269" s="97"/>
      <c r="JR269" s="97"/>
      <c r="JS269" s="97"/>
      <c r="JT269" s="97"/>
      <c r="JU269" s="97"/>
      <c r="JV269" s="97"/>
      <c r="JW269" s="97"/>
      <c r="JX269" s="97"/>
      <c r="JY269" s="97"/>
      <c r="JZ269" s="97"/>
      <c r="KA269" s="97"/>
      <c r="KB269" s="97"/>
      <c r="KC269" s="97"/>
      <c r="KD269" s="97"/>
      <c r="KE269" s="97"/>
      <c r="KF269" s="97"/>
      <c r="KG269" s="97"/>
      <c r="KH269" s="97"/>
      <c r="KI269" s="97"/>
      <c r="KJ269" s="97"/>
      <c r="KK269" s="97"/>
      <c r="KL269" s="97"/>
      <c r="KM269" s="97"/>
      <c r="KN269" s="97"/>
      <c r="KO269" s="97"/>
      <c r="KP269" s="97"/>
      <c r="KQ269" s="97"/>
      <c r="KR269" s="97"/>
      <c r="KS269" s="97"/>
      <c r="KT269" s="97"/>
      <c r="KU269" s="97"/>
      <c r="KV269" s="97"/>
      <c r="KW269" s="97"/>
      <c r="KX269" s="97"/>
      <c r="KY269" s="97"/>
      <c r="KZ269" s="97"/>
      <c r="LA269" s="97"/>
      <c r="LB269" s="97"/>
      <c r="LC269" s="97"/>
      <c r="LD269" s="97"/>
      <c r="LE269" s="97"/>
      <c r="LF269" s="97"/>
      <c r="LG269" s="97"/>
      <c r="LH269" s="97"/>
      <c r="LI269" s="97"/>
      <c r="LJ269" s="97"/>
      <c r="LK269" s="97"/>
      <c r="LL269" s="97"/>
      <c r="LM269" s="97"/>
      <c r="LN269" s="97"/>
      <c r="LO269" s="97"/>
      <c r="LP269" s="97"/>
      <c r="LQ269" s="97"/>
      <c r="LR269" s="97"/>
      <c r="LS269" s="97"/>
      <c r="LT269" s="97"/>
      <c r="LU269" s="97"/>
      <c r="LV269" s="97"/>
      <c r="LW269" s="97"/>
      <c r="LX269" s="97"/>
      <c r="LY269" s="97"/>
      <c r="LZ269" s="97"/>
      <c r="MA269" s="97"/>
      <c r="MB269" s="97"/>
      <c r="MC269" s="97"/>
      <c r="MD269" s="97"/>
      <c r="ME269" s="97"/>
      <c r="MF269" s="97"/>
      <c r="MG269" s="97"/>
      <c r="MH269" s="97"/>
      <c r="MI269" s="97"/>
      <c r="MJ269" s="97"/>
      <c r="MK269" s="97"/>
      <c r="ML269" s="97"/>
      <c r="MM269" s="97"/>
      <c r="MN269" s="97"/>
      <c r="MO269" s="97"/>
      <c r="MP269" s="97"/>
      <c r="MQ269" s="97"/>
      <c r="MR269" s="97"/>
      <c r="MS269" s="97"/>
      <c r="MT269" s="97"/>
      <c r="MU269" s="97"/>
      <c r="MV269" s="97"/>
      <c r="MW269" s="97"/>
      <c r="MX269" s="97"/>
      <c r="MY269" s="97"/>
      <c r="MZ269" s="97"/>
      <c r="NA269" s="97"/>
      <c r="NB269" s="97"/>
      <c r="NC269" s="97"/>
      <c r="ND269" s="97"/>
      <c r="NE269" s="97"/>
      <c r="NF269" s="97"/>
      <c r="NG269" s="97"/>
      <c r="NH269" s="97"/>
      <c r="NI269" s="97"/>
      <c r="NJ269" s="97"/>
      <c r="NK269" s="97"/>
      <c r="NL269" s="97"/>
      <c r="NM269" s="97"/>
      <c r="NN269" s="97"/>
      <c r="NO269" s="97"/>
      <c r="NP269" s="97"/>
      <c r="NQ269" s="97"/>
      <c r="NR269" s="97"/>
      <c r="NS269" s="97"/>
      <c r="NT269" s="97"/>
      <c r="NU269" s="97"/>
      <c r="NV269" s="97"/>
      <c r="NW269" s="97"/>
      <c r="NX269" s="97"/>
      <c r="NY269" s="97"/>
      <c r="NZ269" s="97"/>
      <c r="OA269" s="97"/>
      <c r="OB269" s="97"/>
      <c r="OC269" s="97"/>
      <c r="OD269" s="97"/>
      <c r="OE269" s="97"/>
      <c r="OF269" s="97"/>
      <c r="OG269" s="97"/>
      <c r="OH269" s="97"/>
      <c r="OI269" s="97"/>
      <c r="OJ269" s="97"/>
      <c r="OK269" s="97"/>
      <c r="OL269" s="97"/>
      <c r="OM269" s="97"/>
      <c r="ON269" s="97"/>
      <c r="OO269" s="97"/>
      <c r="OP269" s="97"/>
      <c r="OQ269" s="97"/>
      <c r="OR269" s="97"/>
      <c r="OS269" s="97"/>
      <c r="OT269" s="97"/>
      <c r="OU269" s="97"/>
      <c r="OV269" s="97"/>
      <c r="OW269" s="97"/>
      <c r="OX269" s="97"/>
      <c r="OY269" s="97"/>
      <c r="OZ269" s="97"/>
      <c r="PA269" s="97"/>
      <c r="PB269" s="97"/>
      <c r="PC269" s="97"/>
      <c r="PD269" s="97"/>
      <c r="PE269" s="97"/>
      <c r="PF269" s="97"/>
      <c r="PG269" s="97"/>
      <c r="PH269" s="97"/>
      <c r="PI269" s="97"/>
      <c r="PJ269" s="97"/>
      <c r="PK269" s="97"/>
      <c r="PL269" s="97"/>
      <c r="PM269" s="97"/>
      <c r="PN269" s="97"/>
      <c r="PO269" s="97"/>
      <c r="PP269" s="97"/>
      <c r="PQ269" s="97"/>
      <c r="PR269" s="97"/>
      <c r="PS269" s="97"/>
      <c r="PT269" s="97"/>
      <c r="PU269" s="97"/>
      <c r="PV269" s="97"/>
      <c r="PW269" s="97"/>
      <c r="PX269" s="97"/>
      <c r="PY269" s="97"/>
      <c r="PZ269" s="97"/>
      <c r="QA269" s="97"/>
      <c r="QB269" s="97"/>
      <c r="QC269" s="97"/>
      <c r="QD269" s="97"/>
      <c r="QE269" s="97"/>
      <c r="QF269" s="97"/>
      <c r="QG269" s="97"/>
      <c r="QH269" s="97"/>
      <c r="QI269" s="97"/>
      <c r="QJ269" s="97"/>
      <c r="QK269" s="97"/>
      <c r="QL269" s="97"/>
      <c r="QM269" s="97"/>
      <c r="QN269" s="97"/>
      <c r="QO269" s="97"/>
      <c r="QP269" s="97"/>
      <c r="QQ269" s="97"/>
      <c r="QR269" s="97"/>
      <c r="QS269" s="97"/>
      <c r="QT269" s="97"/>
      <c r="QU269" s="97"/>
      <c r="QV269" s="97"/>
      <c r="QW269" s="97"/>
      <c r="QX269" s="97"/>
      <c r="QY269" s="97"/>
      <c r="QZ269" s="97"/>
      <c r="RA269" s="97"/>
      <c r="RB269" s="97"/>
      <c r="RC269" s="97"/>
      <c r="RD269" s="97"/>
      <c r="RE269" s="97"/>
      <c r="RF269" s="97"/>
      <c r="RG269" s="97"/>
      <c r="RH269" s="97"/>
      <c r="RI269" s="97"/>
      <c r="RJ269" s="97"/>
      <c r="RK269" s="97"/>
      <c r="RL269" s="97"/>
      <c r="RM269" s="97"/>
      <c r="RN269" s="97"/>
      <c r="RO269" s="97"/>
      <c r="RP269" s="97"/>
      <c r="RQ269" s="97"/>
      <c r="RR269" s="97"/>
      <c r="RS269" s="97"/>
      <c r="RT269" s="97"/>
      <c r="RU269" s="97"/>
      <c r="RV269" s="97"/>
      <c r="RW269" s="97"/>
      <c r="RX269" s="97"/>
      <c r="RY269" s="97"/>
      <c r="RZ269" s="97"/>
      <c r="SA269" s="97"/>
      <c r="SB269" s="97"/>
      <c r="SC269" s="97"/>
      <c r="SD269" s="97"/>
      <c r="SE269" s="97"/>
      <c r="SF269" s="97"/>
      <c r="SG269" s="97"/>
      <c r="SH269" s="97"/>
      <c r="SI269" s="97"/>
      <c r="SJ269" s="97"/>
      <c r="SK269" s="97"/>
      <c r="SL269" s="97"/>
      <c r="SM269" s="97"/>
      <c r="SN269" s="97"/>
      <c r="SO269" s="97"/>
      <c r="SP269" s="97"/>
      <c r="SQ269" s="97"/>
      <c r="SR269" s="97"/>
      <c r="SS269" s="97"/>
      <c r="ST269" s="97"/>
      <c r="SU269" s="97"/>
      <c r="SV269" s="97"/>
      <c r="SW269" s="97"/>
      <c r="SX269" s="97"/>
      <c r="SY269" s="97"/>
      <c r="SZ269" s="97"/>
      <c r="TA269" s="97"/>
      <c r="TB269" s="97"/>
    </row>
    <row r="270" spans="1:522" s="1" customFormat="1" ht="18" customHeight="1" x14ac:dyDescent="0.2">
      <c r="A270" s="12"/>
      <c r="B270" s="31" t="s">
        <v>45</v>
      </c>
      <c r="C270" s="1">
        <v>11392</v>
      </c>
      <c r="D270" s="1">
        <v>2014</v>
      </c>
      <c r="E270" s="4" t="s">
        <v>249</v>
      </c>
      <c r="F270" s="1">
        <v>9708</v>
      </c>
      <c r="G270" s="9" t="s">
        <v>101</v>
      </c>
      <c r="H270" s="4" t="s">
        <v>211</v>
      </c>
      <c r="I270" s="1">
        <f>SUM(K270:TB270)</f>
        <v>0</v>
      </c>
      <c r="J270" s="12">
        <f>Tabuľka3[[#This Row],[Stĺpec9]]</f>
        <v>0</v>
      </c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  <c r="DA270" s="97"/>
      <c r="DB270" s="97"/>
      <c r="DC270" s="97"/>
      <c r="DD270" s="97"/>
      <c r="DE270" s="97"/>
      <c r="DF270" s="97"/>
      <c r="DG270" s="97"/>
      <c r="DH270" s="97"/>
      <c r="DI270" s="97"/>
      <c r="DJ270" s="97"/>
      <c r="DK270" s="97"/>
      <c r="DL270" s="97"/>
      <c r="DM270" s="97"/>
      <c r="DN270" s="97"/>
      <c r="DO270" s="97"/>
      <c r="DP270" s="97"/>
      <c r="DQ270" s="97"/>
      <c r="DR270" s="97"/>
      <c r="DS270" s="97"/>
      <c r="DT270" s="97"/>
      <c r="DU270" s="97"/>
      <c r="DV270" s="97"/>
      <c r="DW270" s="97"/>
      <c r="DX270" s="97"/>
      <c r="DY270" s="97"/>
      <c r="DZ270" s="97"/>
      <c r="EA270" s="97"/>
      <c r="EB270" s="97"/>
      <c r="EC270" s="97"/>
      <c r="ED270" s="97"/>
      <c r="EE270" s="97"/>
      <c r="EF270" s="97"/>
      <c r="EG270" s="97"/>
      <c r="EH270" s="97"/>
      <c r="EI270" s="97"/>
      <c r="EJ270" s="97"/>
      <c r="EK270" s="97"/>
      <c r="EL270" s="97"/>
      <c r="EM270" s="97"/>
      <c r="EN270" s="97"/>
      <c r="EO270" s="97"/>
      <c r="EP270" s="97"/>
      <c r="EQ270" s="97"/>
      <c r="ER270" s="97"/>
      <c r="ES270" s="97"/>
      <c r="ET270" s="97"/>
      <c r="EU270" s="97"/>
      <c r="EV270" s="97"/>
      <c r="EW270" s="97"/>
      <c r="EX270" s="97"/>
      <c r="EY270" s="97"/>
      <c r="EZ270" s="97"/>
      <c r="FA270" s="97"/>
      <c r="FB270" s="97"/>
      <c r="FC270" s="97"/>
      <c r="FD270" s="97"/>
      <c r="FE270" s="97"/>
      <c r="FF270" s="97"/>
      <c r="FG270" s="97"/>
      <c r="FH270" s="97"/>
      <c r="FI270" s="97"/>
      <c r="FJ270" s="97"/>
      <c r="FK270" s="97"/>
      <c r="FL270" s="97"/>
      <c r="FM270" s="97"/>
      <c r="FN270" s="97"/>
      <c r="FO270" s="97"/>
      <c r="FP270" s="97"/>
      <c r="FQ270" s="97"/>
      <c r="FR270" s="97"/>
      <c r="FS270" s="97"/>
      <c r="FT270" s="97"/>
      <c r="FU270" s="97"/>
      <c r="FV270" s="97"/>
      <c r="FW270" s="97"/>
      <c r="FX270" s="97"/>
      <c r="FY270" s="97"/>
      <c r="FZ270" s="97"/>
      <c r="GA270" s="97"/>
      <c r="GB270" s="97"/>
      <c r="GC270" s="97"/>
      <c r="GD270" s="97"/>
      <c r="GE270" s="97"/>
      <c r="GF270" s="97"/>
      <c r="GG270" s="97"/>
      <c r="GH270" s="97"/>
      <c r="GI270" s="97"/>
      <c r="GJ270" s="97"/>
      <c r="GK270" s="97"/>
      <c r="GL270" s="97"/>
      <c r="GM270" s="97"/>
      <c r="GN270" s="97"/>
      <c r="GO270" s="97"/>
      <c r="GP270" s="97"/>
      <c r="GQ270" s="97"/>
      <c r="GR270" s="97"/>
      <c r="GS270" s="97"/>
      <c r="GT270" s="97"/>
      <c r="GU270" s="97"/>
      <c r="GV270" s="97"/>
      <c r="GW270" s="97"/>
      <c r="GX270" s="97"/>
      <c r="GY270" s="97"/>
      <c r="GZ270" s="97"/>
      <c r="HA270" s="97"/>
      <c r="HB270" s="97"/>
      <c r="HC270" s="97"/>
      <c r="HD270" s="97"/>
      <c r="HE270" s="97"/>
      <c r="HF270" s="97"/>
      <c r="HG270" s="97"/>
      <c r="HH270" s="97"/>
      <c r="HI270" s="97"/>
      <c r="HJ270" s="97"/>
      <c r="HK270" s="97"/>
      <c r="HL270" s="97"/>
      <c r="HM270" s="97"/>
      <c r="HN270" s="97"/>
      <c r="HO270" s="97"/>
      <c r="HP270" s="97"/>
      <c r="HQ270" s="97"/>
      <c r="HR270" s="97"/>
      <c r="HS270" s="97"/>
      <c r="HT270" s="97"/>
      <c r="HU270" s="97"/>
      <c r="HV270" s="97"/>
      <c r="HW270" s="97"/>
      <c r="HX270" s="97"/>
      <c r="HY270" s="97"/>
      <c r="HZ270" s="97"/>
      <c r="IA270" s="97"/>
      <c r="IB270" s="97"/>
      <c r="IC270" s="97"/>
      <c r="ID270" s="97"/>
      <c r="IE270" s="97"/>
      <c r="IF270" s="97"/>
      <c r="IG270" s="97"/>
      <c r="IH270" s="97"/>
      <c r="II270" s="97"/>
      <c r="IJ270" s="97"/>
      <c r="IK270" s="97"/>
      <c r="IL270" s="97"/>
      <c r="IM270" s="97"/>
      <c r="IN270" s="97"/>
      <c r="IO270" s="97"/>
      <c r="IP270" s="97"/>
      <c r="IQ270" s="97"/>
      <c r="IR270" s="97"/>
      <c r="IS270" s="97"/>
      <c r="IT270" s="97"/>
      <c r="IU270" s="97"/>
      <c r="IV270" s="97"/>
      <c r="IW270" s="97"/>
      <c r="IX270" s="97"/>
      <c r="IY270" s="97"/>
      <c r="IZ270" s="97"/>
      <c r="JA270" s="97"/>
      <c r="JB270" s="97"/>
      <c r="JC270" s="97"/>
      <c r="JD270" s="97"/>
      <c r="JE270" s="97"/>
      <c r="JF270" s="97"/>
      <c r="JG270" s="97"/>
      <c r="JH270" s="97"/>
      <c r="JI270" s="97"/>
      <c r="JJ270" s="97"/>
      <c r="JK270" s="97"/>
      <c r="JL270" s="97"/>
      <c r="JM270" s="97"/>
      <c r="JN270" s="97"/>
      <c r="JO270" s="97"/>
      <c r="JP270" s="97"/>
      <c r="JQ270" s="97"/>
      <c r="JR270" s="97"/>
      <c r="JS270" s="97"/>
      <c r="JT270" s="97"/>
      <c r="JU270" s="97"/>
      <c r="JV270" s="97"/>
      <c r="JW270" s="97"/>
      <c r="JX270" s="97"/>
      <c r="JY270" s="97"/>
      <c r="JZ270" s="97"/>
      <c r="KA270" s="97"/>
      <c r="KB270" s="97"/>
      <c r="KC270" s="97"/>
      <c r="KD270" s="97"/>
      <c r="KE270" s="97"/>
      <c r="KF270" s="97"/>
      <c r="KG270" s="97"/>
      <c r="KH270" s="97"/>
      <c r="KI270" s="97"/>
      <c r="KJ270" s="97"/>
      <c r="KK270" s="97"/>
      <c r="KL270" s="97"/>
      <c r="KM270" s="97"/>
      <c r="KN270" s="97"/>
      <c r="KO270" s="97"/>
      <c r="KP270" s="97"/>
      <c r="KQ270" s="97"/>
      <c r="KR270" s="97"/>
      <c r="KS270" s="97"/>
      <c r="KT270" s="102"/>
      <c r="KU270" s="97"/>
      <c r="KV270" s="97"/>
      <c r="KW270" s="97"/>
      <c r="KX270" s="97"/>
      <c r="KY270" s="97"/>
      <c r="KZ270" s="97"/>
      <c r="LA270" s="97"/>
      <c r="LB270" s="97"/>
      <c r="LC270" s="97"/>
      <c r="LD270" s="97"/>
      <c r="LE270" s="97"/>
      <c r="LF270" s="97"/>
      <c r="LG270" s="97"/>
      <c r="LH270" s="97"/>
      <c r="LI270" s="97"/>
      <c r="LJ270" s="102"/>
      <c r="LK270" s="97"/>
      <c r="LL270" s="97"/>
      <c r="LM270" s="97"/>
      <c r="LN270" s="97"/>
      <c r="LO270" s="97"/>
      <c r="LP270" s="97"/>
      <c r="LQ270" s="97"/>
      <c r="LR270" s="97"/>
      <c r="LS270" s="97"/>
      <c r="LT270" s="97"/>
      <c r="LU270" s="97"/>
      <c r="LV270" s="97"/>
      <c r="LW270" s="97"/>
      <c r="LX270" s="97"/>
      <c r="LY270" s="97"/>
      <c r="LZ270" s="97"/>
      <c r="MA270" s="97"/>
      <c r="MB270" s="97"/>
      <c r="MC270" s="97"/>
      <c r="MD270" s="97"/>
      <c r="ME270" s="97"/>
      <c r="MF270" s="97"/>
      <c r="MG270" s="97"/>
      <c r="MH270" s="97"/>
      <c r="MI270" s="97"/>
      <c r="MJ270" s="97"/>
      <c r="MK270" s="97"/>
      <c r="ML270" s="97"/>
      <c r="MM270" s="97"/>
      <c r="MN270" s="97"/>
      <c r="MO270" s="97"/>
      <c r="MP270" s="97"/>
      <c r="MQ270" s="97"/>
      <c r="MR270" s="97"/>
      <c r="MS270" s="97"/>
      <c r="MT270" s="97"/>
      <c r="MU270" s="97"/>
      <c r="MV270" s="97"/>
      <c r="MW270" s="97"/>
      <c r="MX270" s="97"/>
      <c r="MY270" s="97"/>
      <c r="MZ270" s="97"/>
      <c r="NA270" s="97"/>
      <c r="NB270" s="97"/>
      <c r="NC270" s="97"/>
      <c r="ND270" s="97"/>
      <c r="NE270" s="97"/>
      <c r="NF270" s="97"/>
      <c r="NG270" s="97"/>
      <c r="NH270" s="97"/>
      <c r="NI270" s="97"/>
      <c r="NJ270" s="97"/>
      <c r="NK270" s="97"/>
      <c r="NL270" s="97"/>
      <c r="NM270" s="97"/>
      <c r="NN270" s="97"/>
      <c r="NO270" s="97"/>
      <c r="NP270" s="97"/>
      <c r="NQ270" s="97"/>
      <c r="NR270" s="97"/>
      <c r="NS270" s="97"/>
      <c r="NT270" s="97"/>
      <c r="NU270" s="97"/>
      <c r="NV270" s="97"/>
      <c r="NW270" s="97"/>
      <c r="NX270" s="97"/>
      <c r="NY270" s="97"/>
      <c r="NZ270" s="97"/>
      <c r="OA270" s="97"/>
      <c r="OB270" s="97"/>
      <c r="OC270" s="97"/>
      <c r="OD270" s="97"/>
      <c r="OE270" s="97"/>
      <c r="OF270" s="97"/>
      <c r="OG270" s="97"/>
      <c r="OH270" s="97"/>
      <c r="OI270" s="97"/>
      <c r="OJ270" s="97"/>
      <c r="OK270" s="97"/>
      <c r="OL270" s="97"/>
      <c r="OM270" s="97"/>
      <c r="ON270" s="97"/>
      <c r="OO270" s="97"/>
      <c r="OP270" s="97"/>
      <c r="OQ270" s="97"/>
      <c r="OR270" s="97"/>
      <c r="OS270" s="97"/>
      <c r="OT270" s="97"/>
      <c r="OU270" s="97"/>
      <c r="OV270" s="97"/>
      <c r="OW270" s="97"/>
      <c r="OX270" s="97"/>
      <c r="OY270" s="97"/>
      <c r="OZ270" s="97"/>
      <c r="PA270" s="97"/>
      <c r="PB270" s="97"/>
      <c r="PC270" s="97"/>
      <c r="PD270" s="97"/>
      <c r="PE270" s="97"/>
      <c r="PF270" s="97"/>
      <c r="PG270" s="97"/>
      <c r="PH270" s="97"/>
      <c r="PI270" s="97"/>
      <c r="PJ270" s="97"/>
      <c r="PK270" s="97"/>
      <c r="PL270" s="97"/>
      <c r="PM270" s="97"/>
      <c r="PN270" s="97"/>
      <c r="PO270" s="97"/>
      <c r="PP270" s="97"/>
      <c r="PQ270" s="97"/>
      <c r="PR270" s="97"/>
      <c r="PS270" s="97"/>
      <c r="PT270" s="97"/>
      <c r="PU270" s="97"/>
      <c r="PV270" s="97"/>
      <c r="PW270" s="97"/>
      <c r="PX270" s="97"/>
      <c r="PY270" s="97"/>
      <c r="PZ270" s="97"/>
      <c r="QA270" s="97"/>
      <c r="QB270" s="97"/>
      <c r="QC270" s="97"/>
      <c r="QD270" s="97"/>
      <c r="QE270" s="97"/>
      <c r="QF270" s="97"/>
      <c r="QG270" s="97"/>
      <c r="QH270" s="97"/>
      <c r="QI270" s="97"/>
      <c r="QJ270" s="97"/>
      <c r="QK270" s="97"/>
      <c r="QL270" s="97"/>
      <c r="QM270" s="97"/>
      <c r="QN270" s="97"/>
      <c r="QO270" s="97"/>
      <c r="QP270" s="97"/>
      <c r="QQ270" s="97"/>
      <c r="QR270" s="97"/>
      <c r="QS270" s="97"/>
      <c r="QT270" s="97"/>
      <c r="QU270" s="97"/>
      <c r="QV270" s="97"/>
      <c r="QW270" s="97"/>
      <c r="QX270" s="97"/>
      <c r="QY270" s="97"/>
      <c r="QZ270" s="97"/>
      <c r="RA270" s="97"/>
      <c r="RB270" s="97"/>
      <c r="RC270" s="97"/>
      <c r="RD270" s="97"/>
      <c r="RE270" s="97"/>
      <c r="RF270" s="97"/>
      <c r="RG270" s="97"/>
      <c r="RH270" s="97"/>
      <c r="RI270" s="97"/>
      <c r="RJ270" s="97"/>
      <c r="RK270" s="97"/>
      <c r="RL270" s="97"/>
      <c r="RM270" s="97"/>
      <c r="RN270" s="97"/>
      <c r="RO270" s="97"/>
      <c r="RP270" s="97"/>
      <c r="RQ270" s="97"/>
      <c r="RR270" s="97"/>
      <c r="RS270" s="97"/>
      <c r="RT270" s="97"/>
      <c r="RU270" s="97"/>
      <c r="RV270" s="97"/>
      <c r="RW270" s="97"/>
      <c r="RX270" s="97"/>
      <c r="RY270" s="97"/>
      <c r="RZ270" s="97"/>
      <c r="SA270" s="97"/>
      <c r="SB270" s="97"/>
      <c r="SC270" s="97"/>
      <c r="SD270" s="97"/>
      <c r="SE270" s="97"/>
      <c r="SF270" s="97"/>
      <c r="SG270" s="97"/>
      <c r="SH270" s="97"/>
      <c r="SI270" s="97"/>
      <c r="SJ270" s="97"/>
      <c r="SK270" s="97"/>
      <c r="SL270" s="97"/>
      <c r="SM270" s="97"/>
      <c r="SN270" s="97"/>
      <c r="SO270" s="97"/>
      <c r="SP270" s="97"/>
      <c r="SQ270" s="97"/>
      <c r="SR270" s="97"/>
      <c r="SS270" s="97"/>
      <c r="ST270" s="97"/>
      <c r="SU270" s="97"/>
      <c r="SV270" s="97"/>
      <c r="SW270" s="97"/>
      <c r="SX270" s="97"/>
      <c r="SY270" s="97"/>
      <c r="SZ270" s="97"/>
      <c r="TA270" s="97"/>
      <c r="TB270" s="97"/>
    </row>
    <row r="271" spans="1:522" s="1" customFormat="1" ht="18" customHeight="1" x14ac:dyDescent="0.2">
      <c r="A271" s="12"/>
      <c r="B271" s="11" t="s">
        <v>460</v>
      </c>
      <c r="C271" s="1">
        <v>8783</v>
      </c>
      <c r="E271" s="29" t="s">
        <v>459</v>
      </c>
      <c r="F271" s="1">
        <v>10274</v>
      </c>
      <c r="G271" s="9" t="s">
        <v>100</v>
      </c>
      <c r="H271" s="4" t="s">
        <v>59</v>
      </c>
      <c r="I271" s="1">
        <f>SUM(K271:TB271)</f>
        <v>0</v>
      </c>
      <c r="J271" s="12">
        <f>Tabuľka3[[#This Row],[Stĺpec9]]</f>
        <v>0</v>
      </c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  <c r="DA271" s="97"/>
      <c r="DB271" s="97"/>
      <c r="DC271" s="97"/>
      <c r="DD271" s="97"/>
      <c r="DE271" s="97"/>
      <c r="DF271" s="97"/>
      <c r="DG271" s="97"/>
      <c r="DH271" s="97"/>
      <c r="DI271" s="97"/>
      <c r="DJ271" s="97"/>
      <c r="DK271" s="97"/>
      <c r="DL271" s="97"/>
      <c r="DM271" s="97"/>
      <c r="DN271" s="97"/>
      <c r="DO271" s="97"/>
      <c r="DP271" s="97"/>
      <c r="DQ271" s="97"/>
      <c r="DR271" s="97"/>
      <c r="DS271" s="97"/>
      <c r="DT271" s="97"/>
      <c r="DU271" s="97"/>
      <c r="DV271" s="97"/>
      <c r="DW271" s="97"/>
      <c r="DX271" s="97"/>
      <c r="DY271" s="97"/>
      <c r="DZ271" s="97"/>
      <c r="EA271" s="97"/>
      <c r="EB271" s="97"/>
      <c r="EC271" s="97"/>
      <c r="ED271" s="97"/>
      <c r="EE271" s="97"/>
      <c r="EF271" s="97"/>
      <c r="EG271" s="97"/>
      <c r="EH271" s="97"/>
      <c r="EI271" s="97"/>
      <c r="EJ271" s="97"/>
      <c r="EK271" s="97"/>
      <c r="EL271" s="97"/>
      <c r="EM271" s="97"/>
      <c r="EN271" s="97"/>
      <c r="EO271" s="97"/>
      <c r="EP271" s="97"/>
      <c r="EQ271" s="97"/>
      <c r="ER271" s="97"/>
      <c r="ES271" s="97"/>
      <c r="ET271" s="97"/>
      <c r="EU271" s="97"/>
      <c r="EV271" s="97"/>
      <c r="EW271" s="97"/>
      <c r="EX271" s="97"/>
      <c r="EY271" s="97"/>
      <c r="EZ271" s="97"/>
      <c r="FA271" s="97"/>
      <c r="FB271" s="97"/>
      <c r="FC271" s="97"/>
      <c r="FD271" s="97"/>
      <c r="FE271" s="97"/>
      <c r="FF271" s="97"/>
      <c r="FG271" s="97"/>
      <c r="FH271" s="97"/>
      <c r="FI271" s="97"/>
      <c r="FJ271" s="97"/>
      <c r="FK271" s="97"/>
      <c r="FL271" s="97"/>
      <c r="FM271" s="97"/>
      <c r="FN271" s="97"/>
      <c r="FO271" s="97"/>
      <c r="FP271" s="97"/>
      <c r="FQ271" s="97"/>
      <c r="FR271" s="97"/>
      <c r="FS271" s="97"/>
      <c r="FT271" s="97"/>
      <c r="FU271" s="97"/>
      <c r="FV271" s="97"/>
      <c r="FW271" s="97"/>
      <c r="FX271" s="97"/>
      <c r="FY271" s="97"/>
      <c r="FZ271" s="97"/>
      <c r="GA271" s="97"/>
      <c r="GB271" s="97"/>
      <c r="GC271" s="97"/>
      <c r="GD271" s="97"/>
      <c r="GE271" s="97"/>
      <c r="GF271" s="97"/>
      <c r="GG271" s="97"/>
      <c r="GH271" s="97"/>
      <c r="GI271" s="97"/>
      <c r="GJ271" s="97"/>
      <c r="GK271" s="97"/>
      <c r="GL271" s="97"/>
      <c r="GM271" s="97"/>
      <c r="GN271" s="97"/>
      <c r="GO271" s="97"/>
      <c r="GP271" s="97"/>
      <c r="GQ271" s="97"/>
      <c r="GR271" s="97"/>
      <c r="GS271" s="97"/>
      <c r="GT271" s="97"/>
      <c r="GU271" s="97"/>
      <c r="GV271" s="97"/>
      <c r="GW271" s="97"/>
      <c r="GX271" s="97"/>
      <c r="GY271" s="97"/>
      <c r="GZ271" s="97"/>
      <c r="HA271" s="97"/>
      <c r="HB271" s="97"/>
      <c r="HC271" s="97"/>
      <c r="HD271" s="97"/>
      <c r="HE271" s="97"/>
      <c r="HF271" s="97"/>
      <c r="HG271" s="97"/>
      <c r="HH271" s="97"/>
      <c r="HI271" s="97"/>
      <c r="HJ271" s="97"/>
      <c r="HK271" s="97"/>
      <c r="HL271" s="97"/>
      <c r="HM271" s="97"/>
      <c r="HN271" s="97"/>
      <c r="HO271" s="97"/>
      <c r="HP271" s="97"/>
      <c r="HQ271" s="97"/>
      <c r="HR271" s="97"/>
      <c r="HS271" s="97"/>
      <c r="HT271" s="97"/>
      <c r="HU271" s="97"/>
      <c r="HV271" s="97"/>
      <c r="HW271" s="97"/>
      <c r="HX271" s="97"/>
      <c r="HY271" s="97"/>
      <c r="HZ271" s="97"/>
      <c r="IA271" s="97"/>
      <c r="IB271" s="97"/>
      <c r="IC271" s="97"/>
      <c r="ID271" s="97"/>
      <c r="IE271" s="97"/>
      <c r="IF271" s="97"/>
      <c r="IG271" s="97"/>
      <c r="IH271" s="97"/>
      <c r="II271" s="97"/>
      <c r="IJ271" s="97"/>
      <c r="IK271" s="97"/>
      <c r="IL271" s="97"/>
      <c r="IM271" s="97"/>
      <c r="IN271" s="97"/>
      <c r="IO271" s="97"/>
      <c r="IP271" s="97"/>
      <c r="IQ271" s="97"/>
      <c r="IR271" s="97"/>
      <c r="IS271" s="97"/>
      <c r="IT271" s="97"/>
      <c r="IU271" s="97"/>
      <c r="IV271" s="97"/>
      <c r="IW271" s="97"/>
      <c r="IX271" s="97"/>
      <c r="IY271" s="97"/>
      <c r="IZ271" s="97"/>
      <c r="JA271" s="97"/>
      <c r="JB271" s="97"/>
      <c r="JC271" s="97"/>
      <c r="JD271" s="97"/>
      <c r="JE271" s="97"/>
      <c r="JF271" s="97"/>
      <c r="JG271" s="97"/>
      <c r="JH271" s="97"/>
      <c r="JI271" s="97"/>
      <c r="JJ271" s="97"/>
      <c r="JK271" s="97"/>
      <c r="JL271" s="97"/>
      <c r="JM271" s="97"/>
      <c r="JN271" s="97"/>
      <c r="JO271" s="97"/>
      <c r="JP271" s="97"/>
      <c r="JQ271" s="97"/>
      <c r="JR271" s="97"/>
      <c r="JS271" s="97"/>
      <c r="JT271" s="97"/>
      <c r="JU271" s="97"/>
      <c r="JV271" s="97"/>
      <c r="JW271" s="97"/>
      <c r="JX271" s="97"/>
      <c r="JY271" s="97"/>
      <c r="JZ271" s="97"/>
      <c r="KA271" s="97"/>
      <c r="KB271" s="97"/>
      <c r="KC271" s="97"/>
      <c r="KD271" s="97"/>
      <c r="KE271" s="97"/>
      <c r="KF271" s="97"/>
      <c r="KG271" s="97"/>
      <c r="KH271" s="97"/>
      <c r="KI271" s="97"/>
      <c r="KJ271" s="97"/>
      <c r="KK271" s="97"/>
      <c r="KL271" s="97"/>
      <c r="KM271" s="97"/>
      <c r="KN271" s="97"/>
      <c r="KO271" s="97"/>
      <c r="KP271" s="97"/>
      <c r="KQ271" s="97"/>
      <c r="KR271" s="97"/>
      <c r="KS271" s="97"/>
      <c r="KT271" s="97"/>
      <c r="KU271" s="97"/>
      <c r="KV271" s="97"/>
      <c r="KW271" s="97"/>
      <c r="KX271" s="97"/>
      <c r="KY271" s="97"/>
      <c r="KZ271" s="97"/>
      <c r="LA271" s="97"/>
      <c r="LB271" s="97"/>
      <c r="LC271" s="97"/>
      <c r="LD271" s="97"/>
      <c r="LE271" s="97"/>
      <c r="LF271" s="97"/>
      <c r="LG271" s="97"/>
      <c r="LH271" s="97"/>
      <c r="LI271" s="97"/>
      <c r="LJ271" s="97"/>
      <c r="LK271" s="97"/>
      <c r="LL271" s="97"/>
      <c r="LM271" s="97"/>
      <c r="LN271" s="97"/>
      <c r="LO271" s="97"/>
      <c r="LP271" s="97"/>
      <c r="LQ271" s="97"/>
      <c r="LR271" s="97"/>
      <c r="LS271" s="97"/>
      <c r="LT271" s="97"/>
      <c r="LU271" s="97"/>
      <c r="LV271" s="97"/>
      <c r="LW271" s="97"/>
      <c r="LX271" s="97"/>
      <c r="LY271" s="97"/>
      <c r="LZ271" s="97"/>
      <c r="MA271" s="97"/>
      <c r="MB271" s="97"/>
      <c r="MC271" s="97"/>
      <c r="MD271" s="97"/>
      <c r="ME271" s="97"/>
      <c r="MF271" s="97"/>
      <c r="MG271" s="97"/>
      <c r="MH271" s="97"/>
      <c r="MI271" s="97"/>
      <c r="MJ271" s="97"/>
      <c r="MK271" s="97"/>
      <c r="ML271" s="97"/>
      <c r="MM271" s="97"/>
      <c r="MN271" s="97"/>
      <c r="MO271" s="97"/>
      <c r="MP271" s="97"/>
      <c r="MQ271" s="97"/>
      <c r="MR271" s="97"/>
      <c r="MS271" s="97"/>
      <c r="MT271" s="97"/>
      <c r="MU271" s="97"/>
      <c r="MV271" s="97"/>
      <c r="MW271" s="97"/>
      <c r="MX271" s="97"/>
      <c r="MY271" s="97"/>
      <c r="MZ271" s="97"/>
      <c r="NA271" s="97"/>
      <c r="NB271" s="97"/>
      <c r="NC271" s="97"/>
      <c r="ND271" s="97"/>
      <c r="NE271" s="97"/>
      <c r="NF271" s="97"/>
      <c r="NG271" s="97"/>
      <c r="NH271" s="97"/>
      <c r="NI271" s="97"/>
      <c r="NJ271" s="97"/>
      <c r="NK271" s="97"/>
      <c r="NL271" s="97"/>
      <c r="NM271" s="97"/>
      <c r="NN271" s="97"/>
      <c r="NO271" s="97"/>
      <c r="NP271" s="97"/>
      <c r="NQ271" s="97"/>
      <c r="NR271" s="97"/>
      <c r="NS271" s="97"/>
      <c r="NT271" s="97"/>
      <c r="NU271" s="97"/>
      <c r="NV271" s="97"/>
      <c r="NW271" s="97"/>
      <c r="NX271" s="97"/>
      <c r="NY271" s="97"/>
      <c r="NZ271" s="97"/>
      <c r="OA271" s="97"/>
      <c r="OB271" s="97"/>
      <c r="OC271" s="97"/>
      <c r="OD271" s="97"/>
      <c r="OE271" s="97"/>
      <c r="OF271" s="97"/>
      <c r="OG271" s="97"/>
      <c r="OH271" s="97"/>
      <c r="OI271" s="97"/>
      <c r="OJ271" s="97"/>
      <c r="OK271" s="97"/>
      <c r="OL271" s="97"/>
      <c r="OM271" s="97"/>
      <c r="ON271" s="97"/>
      <c r="OO271" s="97"/>
      <c r="OP271" s="97"/>
      <c r="OQ271" s="97"/>
      <c r="OR271" s="97"/>
      <c r="OS271" s="97"/>
      <c r="OT271" s="97"/>
      <c r="OU271" s="97"/>
      <c r="OV271" s="97"/>
      <c r="OW271" s="97"/>
      <c r="OX271" s="97"/>
      <c r="OY271" s="97"/>
      <c r="OZ271" s="97"/>
      <c r="PA271" s="97"/>
      <c r="PB271" s="97"/>
      <c r="PC271" s="97"/>
      <c r="PD271" s="97"/>
      <c r="PE271" s="97"/>
      <c r="PF271" s="97"/>
      <c r="PG271" s="97"/>
      <c r="PH271" s="97"/>
      <c r="PI271" s="97"/>
      <c r="PJ271" s="97"/>
      <c r="PK271" s="97"/>
      <c r="PL271" s="97"/>
      <c r="PM271" s="97"/>
      <c r="PN271" s="97"/>
      <c r="PO271" s="97"/>
      <c r="PP271" s="97"/>
      <c r="PQ271" s="97"/>
      <c r="PR271" s="97"/>
      <c r="PS271" s="97"/>
      <c r="PT271" s="97"/>
      <c r="PU271" s="97"/>
      <c r="PV271" s="97"/>
      <c r="PW271" s="97"/>
      <c r="PX271" s="97"/>
      <c r="PY271" s="97"/>
      <c r="PZ271" s="97"/>
      <c r="QA271" s="97"/>
      <c r="QB271" s="97"/>
      <c r="QC271" s="97"/>
      <c r="QD271" s="97"/>
      <c r="QE271" s="97"/>
      <c r="QF271" s="97"/>
      <c r="QG271" s="97"/>
      <c r="QH271" s="97"/>
      <c r="QI271" s="97"/>
      <c r="QJ271" s="97"/>
      <c r="QK271" s="97"/>
      <c r="QL271" s="97"/>
      <c r="QM271" s="97"/>
      <c r="QN271" s="97"/>
      <c r="QO271" s="97"/>
      <c r="QP271" s="97"/>
      <c r="QQ271" s="97"/>
      <c r="QR271" s="97"/>
      <c r="QS271" s="97"/>
      <c r="QT271" s="97"/>
      <c r="QU271" s="97"/>
      <c r="QV271" s="97"/>
      <c r="QW271" s="97"/>
      <c r="QX271" s="97"/>
      <c r="QY271" s="97"/>
      <c r="QZ271" s="97"/>
      <c r="RA271" s="97"/>
      <c r="RB271" s="97"/>
      <c r="RC271" s="97"/>
      <c r="RD271" s="97"/>
      <c r="RE271" s="97"/>
      <c r="RF271" s="97"/>
      <c r="RG271" s="97"/>
      <c r="RH271" s="97"/>
      <c r="RI271" s="97"/>
      <c r="RJ271" s="97"/>
      <c r="RK271" s="97"/>
      <c r="RL271" s="97"/>
      <c r="RM271" s="97"/>
      <c r="RN271" s="97"/>
      <c r="RO271" s="97"/>
      <c r="RP271" s="97"/>
      <c r="RQ271" s="97"/>
      <c r="RR271" s="97"/>
      <c r="RS271" s="97"/>
      <c r="RT271" s="97"/>
      <c r="RU271" s="97"/>
      <c r="RV271" s="97"/>
      <c r="RW271" s="97"/>
      <c r="RX271" s="97"/>
      <c r="RY271" s="97"/>
      <c r="RZ271" s="97"/>
      <c r="SA271" s="97"/>
      <c r="SB271" s="97"/>
      <c r="SC271" s="97"/>
      <c r="SD271" s="97"/>
      <c r="SE271" s="97"/>
      <c r="SF271" s="97"/>
      <c r="SG271" s="97"/>
      <c r="SH271" s="97"/>
      <c r="SI271" s="97"/>
      <c r="SJ271" s="97"/>
      <c r="SK271" s="97"/>
      <c r="SL271" s="97"/>
      <c r="SM271" s="97"/>
      <c r="SN271" s="97"/>
      <c r="SO271" s="97"/>
      <c r="SP271" s="97"/>
      <c r="SQ271" s="97"/>
      <c r="SR271" s="97"/>
      <c r="SS271" s="97"/>
      <c r="ST271" s="97"/>
      <c r="SU271" s="97"/>
      <c r="SV271" s="97"/>
      <c r="SW271" s="97"/>
      <c r="SX271" s="97"/>
      <c r="SY271" s="97"/>
      <c r="SZ271" s="97"/>
      <c r="TA271" s="97"/>
      <c r="TB271" s="97"/>
    </row>
    <row r="272" spans="1:522" s="1" customFormat="1" ht="18" customHeight="1" x14ac:dyDescent="0.2">
      <c r="A272" s="12"/>
      <c r="B272" s="11" t="s">
        <v>48</v>
      </c>
      <c r="C272" s="1">
        <v>10756</v>
      </c>
      <c r="D272" s="1">
        <v>2012</v>
      </c>
      <c r="E272" t="s">
        <v>47</v>
      </c>
      <c r="F272" s="1">
        <v>6801</v>
      </c>
      <c r="G272" s="9" t="s">
        <v>98</v>
      </c>
      <c r="H272" s="4" t="s">
        <v>239</v>
      </c>
      <c r="I272" s="1">
        <f>SUM(K272:TB272)</f>
        <v>0</v>
      </c>
      <c r="J272" s="12">
        <f>Tabuľka3[[#This Row],[Stĺpec9]]</f>
        <v>0</v>
      </c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  <c r="DH272" s="97"/>
      <c r="DI272" s="97"/>
      <c r="DJ272" s="97"/>
      <c r="DK272" s="97"/>
      <c r="DL272" s="97"/>
      <c r="DM272" s="97"/>
      <c r="DN272" s="97"/>
      <c r="DO272" s="97"/>
      <c r="DP272" s="97"/>
      <c r="DQ272" s="97"/>
      <c r="DR272" s="97"/>
      <c r="DS272" s="97"/>
      <c r="DT272" s="97"/>
      <c r="DU272" s="97"/>
      <c r="DV272" s="97"/>
      <c r="DW272" s="97"/>
      <c r="DX272" s="97"/>
      <c r="DY272" s="97"/>
      <c r="DZ272" s="97"/>
      <c r="EA272" s="97"/>
      <c r="EB272" s="97"/>
      <c r="EC272" s="97"/>
      <c r="ED272" s="97"/>
      <c r="EE272" s="97"/>
      <c r="EF272" s="97"/>
      <c r="EG272" s="97"/>
      <c r="EH272" s="97"/>
      <c r="EI272" s="97"/>
      <c r="EJ272" s="97"/>
      <c r="EK272" s="97"/>
      <c r="EL272" s="97"/>
      <c r="EM272" s="97"/>
      <c r="EN272" s="97"/>
      <c r="EO272" s="97"/>
      <c r="EP272" s="97"/>
      <c r="EQ272" s="97"/>
      <c r="ER272" s="97"/>
      <c r="ES272" s="97"/>
      <c r="ET272" s="97"/>
      <c r="EU272" s="97"/>
      <c r="EV272" s="97"/>
      <c r="EW272" s="97"/>
      <c r="EX272" s="97"/>
      <c r="EY272" s="97"/>
      <c r="EZ272" s="97"/>
      <c r="FA272" s="97"/>
      <c r="FB272" s="97"/>
      <c r="FC272" s="97"/>
      <c r="FD272" s="97"/>
      <c r="FE272" s="97"/>
      <c r="FF272" s="97"/>
      <c r="FG272" s="97"/>
      <c r="FH272" s="97"/>
      <c r="FI272" s="97"/>
      <c r="FJ272" s="97"/>
      <c r="FK272" s="97"/>
      <c r="FL272" s="97"/>
      <c r="FM272" s="97"/>
      <c r="FN272" s="97"/>
      <c r="FO272" s="97"/>
      <c r="FP272" s="97"/>
      <c r="FQ272" s="97"/>
      <c r="FR272" s="97"/>
      <c r="FS272" s="97"/>
      <c r="FT272" s="97"/>
      <c r="FU272" s="97"/>
      <c r="FV272" s="97"/>
      <c r="FW272" s="97"/>
      <c r="FX272" s="97"/>
      <c r="FY272" s="97"/>
      <c r="FZ272" s="97"/>
      <c r="GA272" s="97"/>
      <c r="GB272" s="97"/>
      <c r="GC272" s="97"/>
      <c r="GD272" s="97"/>
      <c r="GE272" s="97"/>
      <c r="GF272" s="97"/>
      <c r="GG272" s="97"/>
      <c r="GH272" s="97"/>
      <c r="GI272" s="97"/>
      <c r="GJ272" s="97"/>
      <c r="GK272" s="97"/>
      <c r="GL272" s="97"/>
      <c r="GM272" s="97"/>
      <c r="GN272" s="97"/>
      <c r="GO272" s="97"/>
      <c r="GP272" s="97"/>
      <c r="GQ272" s="97"/>
      <c r="GR272" s="97"/>
      <c r="GS272" s="97"/>
      <c r="GT272" s="97"/>
      <c r="GU272" s="97"/>
      <c r="GV272" s="97"/>
      <c r="GW272" s="97"/>
      <c r="GX272" s="97"/>
      <c r="GY272" s="97"/>
      <c r="GZ272" s="97"/>
      <c r="HA272" s="97"/>
      <c r="HB272" s="97"/>
      <c r="HC272" s="97"/>
      <c r="HD272" s="97"/>
      <c r="HE272" s="97"/>
      <c r="HF272" s="97"/>
      <c r="HG272" s="97"/>
      <c r="HH272" s="97"/>
      <c r="HI272" s="97"/>
      <c r="HJ272" s="97"/>
      <c r="HK272" s="97"/>
      <c r="HL272" s="97"/>
      <c r="HM272" s="97"/>
      <c r="HN272" s="97"/>
      <c r="HO272" s="97"/>
      <c r="HP272" s="97"/>
      <c r="HQ272" s="97"/>
      <c r="HR272" s="97"/>
      <c r="HS272" s="97"/>
      <c r="HT272" s="97"/>
      <c r="HU272" s="97"/>
      <c r="HV272" s="97"/>
      <c r="HW272" s="97"/>
      <c r="HX272" s="97"/>
      <c r="HY272" s="97"/>
      <c r="HZ272" s="97"/>
      <c r="IA272" s="97"/>
      <c r="IB272" s="97"/>
      <c r="IC272" s="97"/>
      <c r="ID272" s="97"/>
      <c r="IE272" s="97"/>
      <c r="IF272" s="97"/>
      <c r="IG272" s="97"/>
      <c r="IH272" s="97"/>
      <c r="II272" s="97"/>
      <c r="IJ272" s="97"/>
      <c r="IK272" s="97"/>
      <c r="IL272" s="97"/>
      <c r="IM272" s="97"/>
      <c r="IN272" s="97"/>
      <c r="IO272" s="97"/>
      <c r="IP272" s="97"/>
      <c r="IQ272" s="97"/>
      <c r="IR272" s="97"/>
      <c r="IS272" s="97"/>
      <c r="IT272" s="97"/>
      <c r="IU272" s="97"/>
      <c r="IV272" s="97"/>
      <c r="IW272" s="97"/>
      <c r="IX272" s="97"/>
      <c r="IY272" s="97"/>
      <c r="IZ272" s="97"/>
      <c r="JA272" s="97"/>
      <c r="JB272" s="97"/>
      <c r="JC272" s="97"/>
      <c r="JD272" s="97"/>
      <c r="JE272" s="97"/>
      <c r="JF272" s="97"/>
      <c r="JG272" s="97"/>
      <c r="JH272" s="97"/>
      <c r="JI272" s="97"/>
      <c r="JJ272" s="97"/>
      <c r="JK272" s="97"/>
      <c r="JL272" s="97"/>
      <c r="JM272" s="97"/>
      <c r="JN272" s="97"/>
      <c r="JO272" s="97"/>
      <c r="JP272" s="97"/>
      <c r="JQ272" s="97"/>
      <c r="JR272" s="97"/>
      <c r="JS272" s="97"/>
      <c r="JT272" s="97"/>
      <c r="JU272" s="97"/>
      <c r="JV272" s="97"/>
      <c r="JW272" s="97"/>
      <c r="JX272" s="97"/>
      <c r="JY272" s="97"/>
      <c r="JZ272" s="97"/>
      <c r="KA272" s="97"/>
      <c r="KB272" s="97"/>
      <c r="KC272" s="97"/>
      <c r="KD272" s="97"/>
      <c r="KE272" s="97"/>
      <c r="KF272" s="97"/>
      <c r="KG272" s="97"/>
      <c r="KH272" s="97"/>
      <c r="KI272" s="97"/>
      <c r="KJ272" s="97"/>
      <c r="KK272" s="97"/>
      <c r="KL272" s="97"/>
      <c r="KM272" s="97"/>
      <c r="KN272" s="97"/>
      <c r="KO272" s="97"/>
      <c r="KP272" s="97"/>
      <c r="KQ272" s="97"/>
      <c r="KR272" s="97"/>
      <c r="KS272" s="97"/>
      <c r="KT272" s="97"/>
      <c r="KU272" s="97"/>
      <c r="KV272" s="97"/>
      <c r="KW272" s="97"/>
      <c r="KX272" s="97"/>
      <c r="KY272" s="97"/>
      <c r="KZ272" s="97"/>
      <c r="LA272" s="97"/>
      <c r="LB272" s="97"/>
      <c r="LC272" s="97"/>
      <c r="LD272" s="97"/>
      <c r="LE272" s="97"/>
      <c r="LF272" s="97"/>
      <c r="LG272" s="97"/>
      <c r="LH272" s="97"/>
      <c r="LI272" s="97"/>
      <c r="LJ272" s="97"/>
      <c r="LK272" s="97"/>
      <c r="LL272" s="97"/>
      <c r="LM272" s="97"/>
      <c r="LN272" s="97"/>
      <c r="LO272" s="97"/>
      <c r="LP272" s="97"/>
      <c r="LQ272" s="97"/>
      <c r="LR272" s="97"/>
      <c r="LS272" s="97"/>
      <c r="LT272" s="97"/>
      <c r="LU272" s="97"/>
      <c r="LV272" s="97"/>
      <c r="LW272" s="97"/>
      <c r="LX272" s="97"/>
      <c r="LY272" s="97"/>
      <c r="LZ272" s="97"/>
      <c r="MA272" s="97"/>
      <c r="MB272" s="97"/>
      <c r="MC272" s="97"/>
      <c r="MD272" s="97"/>
      <c r="ME272" s="97"/>
      <c r="MF272" s="97"/>
      <c r="MG272" s="97"/>
      <c r="MH272" s="97"/>
      <c r="MI272" s="97"/>
      <c r="MJ272" s="97"/>
      <c r="MK272" s="97"/>
      <c r="ML272" s="97"/>
      <c r="MM272" s="97"/>
      <c r="MN272" s="97"/>
      <c r="MO272" s="97"/>
      <c r="MP272" s="97"/>
      <c r="MQ272" s="97"/>
      <c r="MR272" s="97"/>
      <c r="MS272" s="97"/>
      <c r="MT272" s="97"/>
      <c r="MU272" s="97"/>
      <c r="MV272" s="97"/>
      <c r="MW272" s="97"/>
      <c r="MX272" s="97"/>
      <c r="MY272" s="97"/>
      <c r="MZ272" s="97"/>
      <c r="NA272" s="97"/>
      <c r="NB272" s="97"/>
      <c r="NC272" s="97"/>
      <c r="ND272" s="97"/>
      <c r="NE272" s="97"/>
      <c r="NF272" s="97"/>
      <c r="NG272" s="97"/>
      <c r="NH272" s="97"/>
      <c r="NI272" s="97"/>
      <c r="NJ272" s="97"/>
      <c r="NK272" s="97"/>
      <c r="NL272" s="97"/>
      <c r="NM272" s="97"/>
      <c r="NN272" s="97"/>
      <c r="NO272" s="97"/>
      <c r="NP272" s="97"/>
      <c r="NQ272" s="97"/>
      <c r="NR272" s="97"/>
      <c r="NS272" s="97"/>
      <c r="NT272" s="97"/>
      <c r="NU272" s="97"/>
      <c r="NV272" s="97"/>
      <c r="NW272" s="97"/>
      <c r="NX272" s="97"/>
      <c r="NY272" s="97"/>
      <c r="NZ272" s="97"/>
      <c r="OA272" s="97"/>
      <c r="OB272" s="97"/>
      <c r="OC272" s="97"/>
      <c r="OD272" s="97"/>
      <c r="OE272" s="97"/>
      <c r="OF272" s="97"/>
      <c r="OG272" s="97"/>
      <c r="OH272" s="97"/>
      <c r="OI272" s="97"/>
      <c r="OJ272" s="97"/>
      <c r="OK272" s="97"/>
      <c r="OL272" s="97"/>
      <c r="OM272" s="97"/>
      <c r="ON272" s="97"/>
      <c r="OO272" s="97"/>
      <c r="OP272" s="97"/>
      <c r="OQ272" s="97"/>
      <c r="OR272" s="97"/>
      <c r="OS272" s="97"/>
      <c r="OT272" s="97"/>
      <c r="OU272" s="97"/>
      <c r="OV272" s="97"/>
      <c r="OW272" s="97"/>
      <c r="OX272" s="97"/>
      <c r="OY272" s="97"/>
      <c r="OZ272" s="97"/>
      <c r="PA272" s="97"/>
      <c r="PB272" s="97"/>
      <c r="PC272" s="97"/>
      <c r="PD272" s="97"/>
      <c r="PE272" s="97"/>
      <c r="PF272" s="97"/>
      <c r="PG272" s="97"/>
      <c r="PH272" s="97"/>
      <c r="PI272" s="97"/>
      <c r="PJ272" s="97"/>
      <c r="PK272" s="97"/>
      <c r="PL272" s="97"/>
      <c r="PM272" s="97"/>
      <c r="PN272" s="97"/>
      <c r="PO272" s="97"/>
      <c r="PP272" s="97"/>
      <c r="PQ272" s="97"/>
      <c r="PR272" s="97"/>
      <c r="PS272" s="97"/>
      <c r="PT272" s="97"/>
      <c r="PU272" s="97"/>
      <c r="PV272" s="97"/>
      <c r="PW272" s="97"/>
      <c r="PX272" s="97"/>
      <c r="PY272" s="97"/>
      <c r="PZ272" s="97"/>
      <c r="QA272" s="97"/>
      <c r="QB272" s="97"/>
      <c r="QC272" s="97"/>
      <c r="QD272" s="97"/>
      <c r="QE272" s="97"/>
      <c r="QF272" s="97"/>
      <c r="QG272" s="97"/>
      <c r="QH272" s="97"/>
      <c r="QI272" s="97"/>
      <c r="QJ272" s="97"/>
      <c r="QK272" s="97"/>
      <c r="QL272" s="97"/>
      <c r="QM272" s="97"/>
      <c r="QN272" s="97"/>
      <c r="QO272" s="97"/>
      <c r="QP272" s="97"/>
      <c r="QQ272" s="97"/>
      <c r="QR272" s="97"/>
      <c r="QS272" s="97"/>
      <c r="QT272" s="97"/>
      <c r="QU272" s="97"/>
      <c r="QV272" s="97"/>
      <c r="QW272" s="97"/>
      <c r="QX272" s="97"/>
      <c r="QY272" s="97"/>
      <c r="QZ272" s="97"/>
      <c r="RA272" s="97"/>
      <c r="RB272" s="97"/>
      <c r="RC272" s="97"/>
      <c r="RD272" s="97"/>
      <c r="RE272" s="97"/>
      <c r="RF272" s="97"/>
      <c r="RG272" s="97"/>
      <c r="RH272" s="97"/>
      <c r="RI272" s="97"/>
      <c r="RJ272" s="97"/>
      <c r="RK272" s="97"/>
      <c r="RL272" s="97"/>
      <c r="RM272" s="97"/>
      <c r="RN272" s="97"/>
      <c r="RO272" s="97"/>
      <c r="RP272" s="97"/>
      <c r="RQ272" s="97"/>
      <c r="RR272" s="97"/>
      <c r="RS272" s="97"/>
      <c r="RT272" s="97"/>
      <c r="RU272" s="97"/>
      <c r="RV272" s="97"/>
      <c r="RW272" s="97"/>
      <c r="RX272" s="97"/>
      <c r="RY272" s="97"/>
      <c r="RZ272" s="97"/>
      <c r="SA272" s="97"/>
      <c r="SB272" s="97"/>
      <c r="SC272" s="97"/>
      <c r="SD272" s="97"/>
      <c r="SE272" s="97"/>
      <c r="SF272" s="97"/>
      <c r="SG272" s="97"/>
      <c r="SH272" s="97"/>
      <c r="SI272" s="97"/>
      <c r="SJ272" s="97"/>
      <c r="SK272" s="97"/>
      <c r="SL272" s="97"/>
      <c r="SM272" s="97"/>
      <c r="SN272" s="97"/>
      <c r="SO272" s="97"/>
      <c r="SP272" s="97"/>
      <c r="SQ272" s="97"/>
      <c r="SR272" s="97"/>
      <c r="SS272" s="97"/>
      <c r="ST272" s="97"/>
      <c r="SU272" s="97"/>
      <c r="SV272" s="97"/>
      <c r="SW272" s="97"/>
      <c r="SX272" s="97"/>
      <c r="SY272" s="97"/>
      <c r="SZ272" s="97"/>
      <c r="TA272" s="97"/>
      <c r="TB272" s="97"/>
    </row>
    <row r="273" spans="1:522" s="1" customFormat="1" ht="18" customHeight="1" x14ac:dyDescent="0.2">
      <c r="A273" s="12"/>
      <c r="B273" s="11" t="s">
        <v>456</v>
      </c>
      <c r="C273" s="1">
        <v>12638</v>
      </c>
      <c r="E273" s="4" t="s">
        <v>455</v>
      </c>
      <c r="F273" s="1">
        <v>6579</v>
      </c>
      <c r="G273" s="9" t="s">
        <v>98</v>
      </c>
      <c r="H273" s="4" t="s">
        <v>454</v>
      </c>
      <c r="I273" s="1">
        <f>SUM(K273:TB273)</f>
        <v>0</v>
      </c>
      <c r="J273" s="12">
        <f>Tabuľka3[[#This Row],[Stĺpec9]]</f>
        <v>0</v>
      </c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  <c r="DA273" s="97"/>
      <c r="DB273" s="97"/>
      <c r="DC273" s="97"/>
      <c r="DD273" s="97"/>
      <c r="DE273" s="97"/>
      <c r="DF273" s="97"/>
      <c r="DG273" s="97"/>
      <c r="DH273" s="97"/>
      <c r="DI273" s="97"/>
      <c r="DJ273" s="97"/>
      <c r="DK273" s="97"/>
      <c r="DL273" s="97"/>
      <c r="DM273" s="97"/>
      <c r="DN273" s="97"/>
      <c r="DO273" s="97"/>
      <c r="DP273" s="97"/>
      <c r="DQ273" s="97"/>
      <c r="DR273" s="97"/>
      <c r="DS273" s="97"/>
      <c r="DT273" s="97"/>
      <c r="DU273" s="97"/>
      <c r="DV273" s="97"/>
      <c r="DW273" s="97"/>
      <c r="DX273" s="97"/>
      <c r="DY273" s="97"/>
      <c r="DZ273" s="97"/>
      <c r="EA273" s="97"/>
      <c r="EB273" s="97"/>
      <c r="EC273" s="97"/>
      <c r="ED273" s="97"/>
      <c r="EE273" s="97"/>
      <c r="EF273" s="97"/>
      <c r="EG273" s="97"/>
      <c r="EH273" s="97"/>
      <c r="EI273" s="97"/>
      <c r="EJ273" s="97"/>
      <c r="EK273" s="97"/>
      <c r="EL273" s="97"/>
      <c r="EM273" s="97"/>
      <c r="EN273" s="97"/>
      <c r="EO273" s="97"/>
      <c r="EP273" s="97"/>
      <c r="EQ273" s="97"/>
      <c r="ER273" s="97"/>
      <c r="ES273" s="97"/>
      <c r="ET273" s="97"/>
      <c r="EU273" s="97"/>
      <c r="EV273" s="97"/>
      <c r="EW273" s="97"/>
      <c r="EX273" s="97"/>
      <c r="EY273" s="97"/>
      <c r="EZ273" s="97"/>
      <c r="FA273" s="97"/>
      <c r="FB273" s="97"/>
      <c r="FC273" s="97"/>
      <c r="FD273" s="97"/>
      <c r="FE273" s="97"/>
      <c r="FF273" s="97"/>
      <c r="FG273" s="97"/>
      <c r="FH273" s="97"/>
      <c r="FI273" s="97"/>
      <c r="FJ273" s="97"/>
      <c r="FK273" s="97"/>
      <c r="FL273" s="97"/>
      <c r="FM273" s="97"/>
      <c r="FN273" s="97"/>
      <c r="FO273" s="97"/>
      <c r="FP273" s="97"/>
      <c r="FQ273" s="97"/>
      <c r="FR273" s="97"/>
      <c r="FS273" s="97"/>
      <c r="FT273" s="97"/>
      <c r="FU273" s="97"/>
      <c r="FV273" s="97"/>
      <c r="FW273" s="97"/>
      <c r="FX273" s="97"/>
      <c r="FY273" s="97"/>
      <c r="FZ273" s="97"/>
      <c r="GA273" s="97"/>
      <c r="GB273" s="97"/>
      <c r="GC273" s="97"/>
      <c r="GD273" s="97"/>
      <c r="GE273" s="97"/>
      <c r="GF273" s="97"/>
      <c r="GG273" s="97"/>
      <c r="GH273" s="97"/>
      <c r="GI273" s="97"/>
      <c r="GJ273" s="97"/>
      <c r="GK273" s="97"/>
      <c r="GL273" s="97"/>
      <c r="GM273" s="97"/>
      <c r="GN273" s="97"/>
      <c r="GO273" s="97"/>
      <c r="GP273" s="97"/>
      <c r="GQ273" s="97"/>
      <c r="GR273" s="97"/>
      <c r="GS273" s="97"/>
      <c r="GT273" s="97"/>
      <c r="GU273" s="97"/>
      <c r="GV273" s="97"/>
      <c r="GW273" s="97"/>
      <c r="GX273" s="97"/>
      <c r="GY273" s="97"/>
      <c r="GZ273" s="97"/>
      <c r="HA273" s="97"/>
      <c r="HB273" s="97"/>
      <c r="HC273" s="97"/>
      <c r="HD273" s="97"/>
      <c r="HE273" s="97"/>
      <c r="HF273" s="97"/>
      <c r="HG273" s="97"/>
      <c r="HH273" s="97"/>
      <c r="HI273" s="97"/>
      <c r="HJ273" s="97"/>
      <c r="HK273" s="97"/>
      <c r="HL273" s="97"/>
      <c r="HM273" s="97"/>
      <c r="HN273" s="97"/>
      <c r="HO273" s="97"/>
      <c r="HP273" s="97"/>
      <c r="HQ273" s="97"/>
      <c r="HR273" s="97"/>
      <c r="HS273" s="97"/>
      <c r="HT273" s="97"/>
      <c r="HU273" s="97"/>
      <c r="HV273" s="97"/>
      <c r="HW273" s="97"/>
      <c r="HX273" s="97"/>
      <c r="HY273" s="97"/>
      <c r="HZ273" s="97"/>
      <c r="IA273" s="97"/>
      <c r="IB273" s="97"/>
      <c r="IC273" s="97"/>
      <c r="ID273" s="97"/>
      <c r="IE273" s="97"/>
      <c r="IF273" s="97"/>
      <c r="IG273" s="97"/>
      <c r="IH273" s="97"/>
      <c r="II273" s="97"/>
      <c r="IJ273" s="97"/>
      <c r="IK273" s="97"/>
      <c r="IL273" s="97"/>
      <c r="IM273" s="97"/>
      <c r="IN273" s="97"/>
      <c r="IO273" s="97"/>
      <c r="IP273" s="97"/>
      <c r="IQ273" s="97"/>
      <c r="IR273" s="97"/>
      <c r="IS273" s="97"/>
      <c r="IT273" s="97"/>
      <c r="IU273" s="97"/>
      <c r="IV273" s="97"/>
      <c r="IW273" s="97"/>
      <c r="IX273" s="97"/>
      <c r="IY273" s="97"/>
      <c r="IZ273" s="97"/>
      <c r="JA273" s="97"/>
      <c r="JB273" s="97"/>
      <c r="JC273" s="97"/>
      <c r="JD273" s="97"/>
      <c r="JE273" s="97"/>
      <c r="JF273" s="97"/>
      <c r="JG273" s="97"/>
      <c r="JH273" s="97"/>
      <c r="JI273" s="97"/>
      <c r="JJ273" s="97"/>
      <c r="JK273" s="97"/>
      <c r="JL273" s="97"/>
      <c r="JM273" s="97"/>
      <c r="JN273" s="97"/>
      <c r="JO273" s="97"/>
      <c r="JP273" s="97"/>
      <c r="JQ273" s="97"/>
      <c r="JR273" s="97"/>
      <c r="JS273" s="97"/>
      <c r="JT273" s="97"/>
      <c r="JU273" s="97"/>
      <c r="JV273" s="97"/>
      <c r="JW273" s="97"/>
      <c r="JX273" s="97"/>
      <c r="JY273" s="97"/>
      <c r="JZ273" s="97"/>
      <c r="KA273" s="97"/>
      <c r="KB273" s="97"/>
      <c r="KC273" s="97"/>
      <c r="KD273" s="97"/>
      <c r="KE273" s="97"/>
      <c r="KF273" s="97"/>
      <c r="KG273" s="97"/>
      <c r="KH273" s="97"/>
      <c r="KI273" s="97"/>
      <c r="KJ273" s="97"/>
      <c r="KK273" s="97"/>
      <c r="KL273" s="97"/>
      <c r="KM273" s="97"/>
      <c r="KN273" s="97"/>
      <c r="KO273" s="97"/>
      <c r="KP273" s="97"/>
      <c r="KQ273" s="97"/>
      <c r="KR273" s="97"/>
      <c r="KS273" s="97"/>
      <c r="KT273" s="97"/>
      <c r="KU273" s="97"/>
      <c r="KV273" s="97"/>
      <c r="KW273" s="97"/>
      <c r="KX273" s="97"/>
      <c r="KY273" s="97"/>
      <c r="KZ273" s="97"/>
      <c r="LA273" s="97"/>
      <c r="LB273" s="97"/>
      <c r="LC273" s="97"/>
      <c r="LD273" s="97"/>
      <c r="LE273" s="97"/>
      <c r="LF273" s="97"/>
      <c r="LG273" s="97"/>
      <c r="LH273" s="97"/>
      <c r="LI273" s="97"/>
      <c r="LJ273" s="97"/>
      <c r="LK273" s="97"/>
      <c r="LL273" s="97"/>
      <c r="LM273" s="97"/>
      <c r="LN273" s="97"/>
      <c r="LO273" s="97"/>
      <c r="LP273" s="97"/>
      <c r="LQ273" s="97"/>
      <c r="LR273" s="97"/>
      <c r="LS273" s="97"/>
      <c r="LT273" s="97"/>
      <c r="LU273" s="97"/>
      <c r="LV273" s="97"/>
      <c r="LW273" s="97"/>
      <c r="LX273" s="97"/>
      <c r="LY273" s="97"/>
      <c r="LZ273" s="97"/>
      <c r="MA273" s="97"/>
      <c r="MB273" s="97"/>
      <c r="MC273" s="97"/>
      <c r="MD273" s="97"/>
      <c r="ME273" s="97"/>
      <c r="MF273" s="97"/>
      <c r="MG273" s="97"/>
      <c r="MH273" s="97"/>
      <c r="MI273" s="97"/>
      <c r="MJ273" s="97"/>
      <c r="MK273" s="97"/>
      <c r="ML273" s="97"/>
      <c r="MM273" s="97"/>
      <c r="MN273" s="97"/>
      <c r="MO273" s="97"/>
      <c r="MP273" s="97"/>
      <c r="MQ273" s="97"/>
      <c r="MR273" s="97"/>
      <c r="MS273" s="97"/>
      <c r="MT273" s="97"/>
      <c r="MU273" s="97"/>
      <c r="MV273" s="97"/>
      <c r="MW273" s="97"/>
      <c r="MX273" s="97"/>
      <c r="MY273" s="97"/>
      <c r="MZ273" s="97"/>
      <c r="NA273" s="97"/>
      <c r="NB273" s="97"/>
      <c r="NC273" s="97"/>
      <c r="ND273" s="97"/>
      <c r="NE273" s="97"/>
      <c r="NF273" s="97"/>
      <c r="NG273" s="97"/>
      <c r="NH273" s="97"/>
      <c r="NI273" s="97"/>
      <c r="NJ273" s="97"/>
      <c r="NK273" s="97"/>
      <c r="NL273" s="97"/>
      <c r="NM273" s="97"/>
      <c r="NN273" s="97"/>
      <c r="NO273" s="97"/>
      <c r="NP273" s="97"/>
      <c r="NQ273" s="97"/>
      <c r="NR273" s="97"/>
      <c r="NS273" s="97"/>
      <c r="NT273" s="97"/>
      <c r="NU273" s="97"/>
      <c r="NV273" s="97"/>
      <c r="NW273" s="97"/>
      <c r="NX273" s="97"/>
      <c r="NY273" s="97"/>
      <c r="NZ273" s="97"/>
      <c r="OA273" s="97"/>
      <c r="OB273" s="97"/>
      <c r="OC273" s="97"/>
      <c r="OD273" s="97"/>
      <c r="OE273" s="97"/>
      <c r="OF273" s="97"/>
      <c r="OG273" s="97"/>
      <c r="OH273" s="97"/>
      <c r="OI273" s="97"/>
      <c r="OJ273" s="97"/>
      <c r="OK273" s="97"/>
      <c r="OL273" s="97"/>
      <c r="OM273" s="97"/>
      <c r="ON273" s="97"/>
      <c r="OO273" s="97"/>
      <c r="OP273" s="97"/>
      <c r="OQ273" s="97"/>
      <c r="OR273" s="97"/>
      <c r="OS273" s="97"/>
      <c r="OT273" s="97"/>
      <c r="OU273" s="97"/>
      <c r="OV273" s="97"/>
      <c r="OW273" s="97"/>
      <c r="OX273" s="97"/>
      <c r="OY273" s="97"/>
      <c r="OZ273" s="97"/>
      <c r="PA273" s="97"/>
      <c r="PB273" s="97"/>
      <c r="PC273" s="97"/>
      <c r="PD273" s="97"/>
      <c r="PE273" s="97"/>
      <c r="PF273" s="97"/>
      <c r="PG273" s="97"/>
      <c r="PH273" s="97"/>
      <c r="PI273" s="97"/>
      <c r="PJ273" s="97"/>
      <c r="PK273" s="97"/>
      <c r="PL273" s="97"/>
      <c r="PM273" s="97"/>
      <c r="PN273" s="97"/>
      <c r="PO273" s="97"/>
      <c r="PP273" s="97"/>
      <c r="PQ273" s="97"/>
      <c r="PR273" s="97"/>
      <c r="PS273" s="97"/>
      <c r="PT273" s="97"/>
      <c r="PU273" s="97"/>
      <c r="PV273" s="97"/>
      <c r="PW273" s="97"/>
      <c r="PX273" s="97"/>
      <c r="PY273" s="97"/>
      <c r="PZ273" s="97"/>
      <c r="QA273" s="97"/>
      <c r="QB273" s="97"/>
      <c r="QC273" s="97"/>
      <c r="QD273" s="97"/>
      <c r="QE273" s="97"/>
      <c r="QF273" s="97"/>
      <c r="QG273" s="97"/>
      <c r="QH273" s="97"/>
      <c r="QI273" s="97"/>
      <c r="QJ273" s="97"/>
      <c r="QK273" s="97"/>
      <c r="QL273" s="97"/>
      <c r="QM273" s="97"/>
      <c r="QN273" s="97"/>
      <c r="QO273" s="97"/>
      <c r="QP273" s="97"/>
      <c r="QQ273" s="97"/>
      <c r="QR273" s="97"/>
      <c r="QS273" s="97"/>
      <c r="QT273" s="97"/>
      <c r="QU273" s="97"/>
      <c r="QV273" s="97"/>
      <c r="QW273" s="97"/>
      <c r="QX273" s="97"/>
      <c r="QY273" s="97"/>
      <c r="QZ273" s="97"/>
      <c r="RA273" s="97"/>
      <c r="RB273" s="97"/>
      <c r="RC273" s="97"/>
      <c r="RD273" s="97"/>
      <c r="RE273" s="97"/>
      <c r="RF273" s="97"/>
      <c r="RG273" s="97"/>
      <c r="RH273" s="97"/>
      <c r="RI273" s="97"/>
      <c r="RJ273" s="97"/>
      <c r="RK273" s="97"/>
      <c r="RL273" s="97"/>
      <c r="RM273" s="97"/>
      <c r="RN273" s="97"/>
      <c r="RO273" s="97"/>
      <c r="RP273" s="97"/>
      <c r="RQ273" s="97"/>
      <c r="RR273" s="97"/>
      <c r="RS273" s="97"/>
      <c r="RT273" s="97"/>
      <c r="RU273" s="97"/>
      <c r="RV273" s="97"/>
      <c r="RW273" s="97"/>
      <c r="RX273" s="97"/>
      <c r="RY273" s="97"/>
      <c r="RZ273" s="97"/>
      <c r="SA273" s="97"/>
      <c r="SB273" s="97"/>
      <c r="SC273" s="97"/>
      <c r="SD273" s="97"/>
      <c r="SE273" s="97"/>
      <c r="SF273" s="97"/>
      <c r="SG273" s="97"/>
      <c r="SH273" s="97"/>
      <c r="SI273" s="97"/>
      <c r="SJ273" s="97"/>
      <c r="SK273" s="97"/>
      <c r="SL273" s="97"/>
      <c r="SM273" s="97"/>
      <c r="SN273" s="97"/>
      <c r="SO273" s="97"/>
      <c r="SP273" s="97"/>
      <c r="SQ273" s="97"/>
      <c r="SR273" s="97"/>
      <c r="SS273" s="97"/>
      <c r="ST273" s="97"/>
      <c r="SU273" s="97"/>
      <c r="SV273" s="97"/>
      <c r="SW273" s="97"/>
      <c r="SX273" s="97"/>
      <c r="SY273" s="97"/>
      <c r="SZ273" s="97"/>
      <c r="TA273" s="97"/>
      <c r="TB273" s="97"/>
    </row>
    <row r="274" spans="1:522" s="1" customFormat="1" ht="19.5" customHeight="1" x14ac:dyDescent="0.2">
      <c r="A274" s="12"/>
      <c r="B274" s="11" t="s">
        <v>344</v>
      </c>
      <c r="C274" s="1">
        <v>11871</v>
      </c>
      <c r="E274" s="59" t="s">
        <v>343</v>
      </c>
      <c r="F274" s="1">
        <v>9561</v>
      </c>
      <c r="G274" s="9" t="s">
        <v>96</v>
      </c>
      <c r="H274" s="4" t="s">
        <v>345</v>
      </c>
      <c r="I274" s="1">
        <f t="shared" si="32"/>
        <v>0</v>
      </c>
      <c r="J274" s="12">
        <f>Tabuľka3[[#This Row],[Stĺpec9]]</f>
        <v>0</v>
      </c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7"/>
      <c r="CZ274" s="97"/>
      <c r="DA274" s="97"/>
      <c r="DB274" s="97"/>
      <c r="DC274" s="97"/>
      <c r="DD274" s="97"/>
      <c r="DE274" s="97"/>
      <c r="DF274" s="97"/>
      <c r="DG274" s="97"/>
      <c r="DH274" s="97"/>
      <c r="DI274" s="97"/>
      <c r="DJ274" s="97"/>
      <c r="DK274" s="97"/>
      <c r="DL274" s="97"/>
      <c r="DM274" s="97"/>
      <c r="DN274" s="97"/>
      <c r="DO274" s="97"/>
      <c r="DP274" s="97"/>
      <c r="DQ274" s="97"/>
      <c r="DR274" s="97"/>
      <c r="DS274" s="97"/>
      <c r="DT274" s="97"/>
      <c r="DU274" s="97"/>
      <c r="DV274" s="97"/>
      <c r="DW274" s="97"/>
      <c r="DX274" s="97"/>
      <c r="DY274" s="97"/>
      <c r="DZ274" s="97"/>
      <c r="EA274" s="97"/>
      <c r="EB274" s="97"/>
      <c r="EC274" s="97"/>
      <c r="ED274" s="97"/>
      <c r="EE274" s="97"/>
      <c r="EF274" s="97"/>
      <c r="EG274" s="97"/>
      <c r="EH274" s="97"/>
      <c r="EI274" s="97"/>
      <c r="EJ274" s="97"/>
      <c r="EK274" s="97"/>
      <c r="EL274" s="97"/>
      <c r="EM274" s="97"/>
      <c r="EN274" s="97"/>
      <c r="EO274" s="97"/>
      <c r="EP274" s="97"/>
      <c r="EQ274" s="97"/>
      <c r="ER274" s="97"/>
      <c r="ES274" s="97"/>
      <c r="ET274" s="97"/>
      <c r="EU274" s="97"/>
      <c r="EV274" s="97"/>
      <c r="EW274" s="97"/>
      <c r="EX274" s="97"/>
      <c r="EY274" s="97"/>
      <c r="EZ274" s="97"/>
      <c r="FA274" s="97"/>
      <c r="FB274" s="97"/>
      <c r="FC274" s="97"/>
      <c r="FD274" s="97"/>
      <c r="FE274" s="97"/>
      <c r="FF274" s="97"/>
      <c r="FG274" s="97"/>
      <c r="FH274" s="97"/>
      <c r="FI274" s="97"/>
      <c r="FJ274" s="97"/>
      <c r="FK274" s="97"/>
      <c r="FL274" s="97"/>
      <c r="FM274" s="97"/>
      <c r="FN274" s="97"/>
      <c r="FO274" s="97"/>
      <c r="FP274" s="97"/>
      <c r="FQ274" s="97"/>
      <c r="FR274" s="97"/>
      <c r="FS274" s="97"/>
      <c r="FT274" s="97"/>
      <c r="FU274" s="97"/>
      <c r="FV274" s="97"/>
      <c r="FW274" s="97"/>
      <c r="FX274" s="97"/>
      <c r="FY274" s="97"/>
      <c r="FZ274" s="97"/>
      <c r="GA274" s="97"/>
      <c r="GB274" s="97"/>
      <c r="GC274" s="97"/>
      <c r="GD274" s="97"/>
      <c r="GE274" s="97"/>
      <c r="GF274" s="97"/>
      <c r="GG274" s="97"/>
      <c r="GH274" s="97"/>
      <c r="GI274" s="97"/>
      <c r="GJ274" s="97"/>
      <c r="GK274" s="97"/>
      <c r="GL274" s="97"/>
      <c r="GM274" s="97"/>
      <c r="GN274" s="97"/>
      <c r="GO274" s="97"/>
      <c r="GP274" s="97"/>
      <c r="GQ274" s="97"/>
      <c r="GR274" s="97"/>
      <c r="GS274" s="97"/>
      <c r="GT274" s="97"/>
      <c r="GU274" s="97"/>
      <c r="GV274" s="97"/>
      <c r="GW274" s="97"/>
      <c r="GX274" s="97"/>
      <c r="GY274" s="97"/>
      <c r="GZ274" s="97"/>
      <c r="HA274" s="97"/>
      <c r="HB274" s="97"/>
      <c r="HC274" s="97"/>
      <c r="HD274" s="97"/>
      <c r="HE274" s="97"/>
      <c r="HF274" s="97"/>
      <c r="HG274" s="97"/>
      <c r="HH274" s="97"/>
      <c r="HI274" s="97"/>
      <c r="HJ274" s="97"/>
      <c r="HK274" s="97"/>
      <c r="HL274" s="97"/>
      <c r="HM274" s="97"/>
      <c r="HN274" s="97"/>
      <c r="HO274" s="97"/>
      <c r="HP274" s="97"/>
      <c r="HQ274" s="97"/>
      <c r="HR274" s="97"/>
      <c r="HS274" s="97"/>
      <c r="HT274" s="97"/>
      <c r="HU274" s="97"/>
      <c r="HV274" s="97"/>
      <c r="HW274" s="97"/>
      <c r="HX274" s="97"/>
      <c r="HY274" s="97"/>
      <c r="HZ274" s="97"/>
      <c r="IA274" s="97"/>
      <c r="IB274" s="97"/>
      <c r="IC274" s="97"/>
      <c r="ID274" s="97"/>
      <c r="IE274" s="97"/>
      <c r="IF274" s="97"/>
      <c r="IG274" s="97"/>
      <c r="IH274" s="97"/>
      <c r="II274" s="97"/>
      <c r="IJ274" s="97"/>
      <c r="IK274" s="97"/>
      <c r="IL274" s="97"/>
      <c r="IM274" s="97"/>
      <c r="IN274" s="97"/>
      <c r="IO274" s="97"/>
      <c r="IP274" s="97"/>
      <c r="IQ274" s="97"/>
      <c r="IR274" s="97"/>
      <c r="IS274" s="97"/>
      <c r="IT274" s="97"/>
      <c r="IU274" s="97"/>
      <c r="IV274" s="97"/>
      <c r="IW274" s="97"/>
      <c r="IX274" s="97"/>
      <c r="IY274" s="97"/>
      <c r="IZ274" s="97"/>
      <c r="JA274" s="97"/>
      <c r="JB274" s="97"/>
      <c r="JC274" s="97"/>
      <c r="JD274" s="97"/>
      <c r="JE274" s="97"/>
      <c r="JF274" s="97"/>
      <c r="JG274" s="97"/>
      <c r="JH274" s="97"/>
      <c r="JI274" s="97"/>
      <c r="JJ274" s="97"/>
      <c r="JK274" s="97"/>
      <c r="JL274" s="97"/>
      <c r="JM274" s="97"/>
      <c r="JN274" s="97"/>
      <c r="JO274" s="97"/>
      <c r="JP274" s="97"/>
      <c r="JQ274" s="97"/>
      <c r="JR274" s="97"/>
      <c r="JS274" s="97"/>
      <c r="JT274" s="97"/>
      <c r="JU274" s="97"/>
      <c r="JV274" s="97"/>
      <c r="JW274" s="97"/>
      <c r="JX274" s="97"/>
      <c r="JY274" s="97"/>
      <c r="JZ274" s="97"/>
      <c r="KA274" s="97"/>
      <c r="KB274" s="97"/>
      <c r="KC274" s="97"/>
      <c r="KD274" s="97"/>
      <c r="KE274" s="97"/>
      <c r="KF274" s="97"/>
      <c r="KG274" s="97"/>
      <c r="KH274" s="97"/>
      <c r="KI274" s="97"/>
      <c r="KJ274" s="97"/>
      <c r="KK274" s="97"/>
      <c r="KL274" s="97"/>
      <c r="KM274" s="97"/>
      <c r="KN274" s="97"/>
      <c r="KO274" s="97"/>
      <c r="KP274" s="97"/>
      <c r="KQ274" s="97"/>
      <c r="KR274" s="97"/>
      <c r="KS274" s="97"/>
      <c r="KT274" s="97"/>
      <c r="KU274" s="97"/>
      <c r="KV274" s="97"/>
      <c r="KW274" s="97"/>
      <c r="KX274" s="97"/>
      <c r="KY274" s="97"/>
      <c r="KZ274" s="97"/>
      <c r="LA274" s="97"/>
      <c r="LB274" s="97"/>
      <c r="LC274" s="97"/>
      <c r="LD274" s="97"/>
      <c r="LE274" s="97"/>
      <c r="LF274" s="97"/>
      <c r="LG274" s="97"/>
      <c r="LH274" s="97"/>
      <c r="LI274" s="97"/>
      <c r="LJ274" s="97"/>
      <c r="LK274" s="97"/>
      <c r="LL274" s="97"/>
      <c r="LM274" s="97"/>
      <c r="LN274" s="97"/>
      <c r="LO274" s="97"/>
      <c r="LP274" s="97"/>
      <c r="LQ274" s="97"/>
      <c r="LR274" s="97"/>
      <c r="LS274" s="97"/>
      <c r="LT274" s="97"/>
      <c r="LU274" s="97"/>
      <c r="LV274" s="97"/>
      <c r="LW274" s="97"/>
      <c r="LX274" s="97"/>
      <c r="LY274" s="97"/>
      <c r="LZ274" s="97"/>
      <c r="MA274" s="97"/>
      <c r="MB274" s="97"/>
      <c r="MC274" s="97"/>
      <c r="MD274" s="97"/>
      <c r="ME274" s="97"/>
      <c r="MF274" s="97"/>
      <c r="MG274" s="97"/>
      <c r="MH274" s="97"/>
      <c r="MI274" s="97"/>
      <c r="MJ274" s="97"/>
      <c r="MK274" s="97"/>
      <c r="ML274" s="97"/>
      <c r="MM274" s="97"/>
      <c r="MN274" s="97"/>
      <c r="MO274" s="97"/>
      <c r="MP274" s="97"/>
      <c r="MQ274" s="97"/>
      <c r="MR274" s="97"/>
      <c r="MS274" s="97"/>
      <c r="MT274" s="97"/>
      <c r="MU274" s="97"/>
      <c r="MV274" s="97"/>
      <c r="MW274" s="97"/>
      <c r="MX274" s="97"/>
      <c r="MY274" s="97"/>
      <c r="MZ274" s="97"/>
      <c r="NA274" s="97"/>
      <c r="NB274" s="97"/>
      <c r="NC274" s="97"/>
      <c r="ND274" s="97"/>
      <c r="NE274" s="97"/>
      <c r="NF274" s="97"/>
      <c r="NG274" s="97"/>
      <c r="NH274" s="97"/>
      <c r="NI274" s="97"/>
      <c r="NJ274" s="97"/>
      <c r="NK274" s="97"/>
      <c r="NL274" s="97"/>
      <c r="NM274" s="97"/>
      <c r="NN274" s="97"/>
      <c r="NO274" s="97"/>
      <c r="NP274" s="97"/>
      <c r="NQ274" s="97"/>
      <c r="NR274" s="97"/>
      <c r="NS274" s="97"/>
      <c r="NT274" s="97"/>
      <c r="NU274" s="97"/>
      <c r="NV274" s="97"/>
      <c r="NW274" s="97"/>
      <c r="NX274" s="97"/>
      <c r="NY274" s="97"/>
      <c r="NZ274" s="97"/>
      <c r="OA274" s="97"/>
      <c r="OB274" s="97"/>
      <c r="OC274" s="97"/>
      <c r="OD274" s="97"/>
      <c r="OE274" s="97"/>
      <c r="OF274" s="97"/>
      <c r="OG274" s="97"/>
      <c r="OH274" s="97"/>
      <c r="OI274" s="97"/>
      <c r="OJ274" s="97"/>
      <c r="OK274" s="97"/>
      <c r="OL274" s="97"/>
      <c r="OM274" s="97"/>
      <c r="ON274" s="97"/>
      <c r="OO274" s="97"/>
      <c r="OP274" s="97"/>
      <c r="OQ274" s="97"/>
      <c r="OR274" s="97"/>
      <c r="OS274" s="97"/>
      <c r="OT274" s="97"/>
      <c r="OU274" s="97"/>
      <c r="OV274" s="97"/>
      <c r="OW274" s="97"/>
      <c r="OX274" s="97"/>
      <c r="OY274" s="97"/>
      <c r="OZ274" s="97"/>
      <c r="PA274" s="97"/>
      <c r="PB274" s="97"/>
      <c r="PC274" s="97"/>
      <c r="PD274" s="97"/>
      <c r="PE274" s="97"/>
      <c r="PF274" s="97"/>
      <c r="PG274" s="97"/>
      <c r="PH274" s="97"/>
      <c r="PI274" s="97"/>
      <c r="PJ274" s="97"/>
      <c r="PK274" s="97"/>
      <c r="PL274" s="97"/>
      <c r="PM274" s="97"/>
      <c r="PN274" s="97"/>
      <c r="PO274" s="97"/>
      <c r="PP274" s="97"/>
      <c r="PQ274" s="97"/>
      <c r="PR274" s="97"/>
      <c r="PS274" s="97"/>
      <c r="PT274" s="97"/>
      <c r="PU274" s="97"/>
      <c r="PV274" s="97"/>
      <c r="PW274" s="97"/>
      <c r="PX274" s="97"/>
      <c r="PY274" s="97"/>
      <c r="PZ274" s="97"/>
      <c r="QA274" s="97"/>
      <c r="QB274" s="97"/>
      <c r="QC274" s="97"/>
      <c r="QD274" s="97"/>
      <c r="QE274" s="97"/>
      <c r="QF274" s="97"/>
      <c r="QG274" s="97"/>
      <c r="QH274" s="97"/>
      <c r="QI274" s="97"/>
      <c r="QJ274" s="97"/>
      <c r="QK274" s="97"/>
      <c r="QL274" s="97"/>
      <c r="QM274" s="97"/>
      <c r="QN274" s="97"/>
      <c r="QO274" s="97"/>
      <c r="QP274" s="97"/>
      <c r="QQ274" s="97"/>
      <c r="QR274" s="97"/>
      <c r="QS274" s="97"/>
      <c r="QT274" s="97"/>
      <c r="QU274" s="97"/>
      <c r="QV274" s="97"/>
      <c r="QW274" s="97"/>
      <c r="QX274" s="97"/>
      <c r="QY274" s="97"/>
      <c r="QZ274" s="97"/>
      <c r="RA274" s="97"/>
      <c r="RB274" s="97"/>
      <c r="RC274" s="97"/>
      <c r="RD274" s="97"/>
      <c r="RE274" s="97"/>
      <c r="RF274" s="97"/>
      <c r="RG274" s="97"/>
      <c r="RH274" s="97"/>
      <c r="RI274" s="97"/>
      <c r="RJ274" s="97"/>
      <c r="RK274" s="97"/>
      <c r="RL274" s="97"/>
      <c r="RM274" s="97"/>
      <c r="RN274" s="97"/>
      <c r="RO274" s="97"/>
      <c r="RP274" s="97"/>
      <c r="RQ274" s="97"/>
      <c r="RR274" s="97"/>
      <c r="RS274" s="97"/>
      <c r="RT274" s="97"/>
      <c r="RU274" s="97"/>
      <c r="RV274" s="97"/>
      <c r="RW274" s="97"/>
      <c r="RX274" s="97"/>
      <c r="RY274" s="97"/>
      <c r="RZ274" s="97"/>
      <c r="SA274" s="97"/>
      <c r="SB274" s="97"/>
      <c r="SC274" s="97"/>
      <c r="SD274" s="97"/>
      <c r="SE274" s="97"/>
      <c r="SF274" s="97"/>
      <c r="SG274" s="97"/>
      <c r="SH274" s="97"/>
      <c r="SI274" s="97"/>
      <c r="SJ274" s="97"/>
      <c r="SK274" s="97"/>
      <c r="SL274" s="97"/>
      <c r="SM274" s="97"/>
      <c r="SN274" s="97"/>
      <c r="SO274" s="97"/>
      <c r="SP274" s="97"/>
      <c r="SQ274" s="97"/>
      <c r="SR274" s="97"/>
      <c r="SS274" s="97"/>
      <c r="ST274" s="97"/>
      <c r="SU274" s="97"/>
      <c r="SV274" s="97"/>
      <c r="SW274" s="97"/>
      <c r="SX274" s="97"/>
      <c r="SY274" s="97"/>
      <c r="SZ274" s="97"/>
      <c r="TA274" s="97"/>
      <c r="TB274" s="97"/>
    </row>
    <row r="275" spans="1:522" s="1" customFormat="1" ht="18" customHeight="1" x14ac:dyDescent="0.2">
      <c r="A275" s="12"/>
      <c r="B275" s="11" t="s">
        <v>222</v>
      </c>
      <c r="C275" s="1">
        <v>9631</v>
      </c>
      <c r="E275" s="4" t="s">
        <v>221</v>
      </c>
      <c r="F275" s="1">
        <v>9287</v>
      </c>
      <c r="G275" s="9" t="s">
        <v>96</v>
      </c>
      <c r="H275" s="4" t="s">
        <v>152</v>
      </c>
      <c r="I275" s="1">
        <f t="shared" ref="I275:I280" si="34">SUM(K275:TB275)</f>
        <v>0</v>
      </c>
      <c r="J275" s="12">
        <f>Tabuľka3[[#This Row],[Stĺpec9]]</f>
        <v>0</v>
      </c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7"/>
      <c r="BS275" s="97"/>
      <c r="BT275" s="97"/>
      <c r="BU275" s="97"/>
      <c r="BV275" s="97"/>
      <c r="BW275" s="97"/>
      <c r="BX275" s="97"/>
      <c r="BY275" s="97"/>
      <c r="BZ275" s="97"/>
      <c r="CA275" s="97"/>
      <c r="CB275" s="97"/>
      <c r="CC275" s="97"/>
      <c r="CD275" s="97"/>
      <c r="CE275" s="97"/>
      <c r="CF275" s="97"/>
      <c r="CG275" s="97"/>
      <c r="CH275" s="97"/>
      <c r="CI275" s="97"/>
      <c r="CJ275" s="97"/>
      <c r="CK275" s="97"/>
      <c r="CL275" s="97"/>
      <c r="CM275" s="97"/>
      <c r="CN275" s="97"/>
      <c r="CO275" s="97"/>
      <c r="CP275" s="97"/>
      <c r="CQ275" s="97"/>
      <c r="CR275" s="97"/>
      <c r="CS275" s="97"/>
      <c r="CT275" s="97"/>
      <c r="CU275" s="97"/>
      <c r="CV275" s="97"/>
      <c r="CW275" s="97"/>
      <c r="CX275" s="97"/>
      <c r="CY275" s="97"/>
      <c r="CZ275" s="97"/>
      <c r="DA275" s="97"/>
      <c r="DB275" s="97"/>
      <c r="DC275" s="97"/>
      <c r="DD275" s="97"/>
      <c r="DE275" s="97"/>
      <c r="DF275" s="97"/>
      <c r="DG275" s="97"/>
      <c r="DH275" s="97"/>
      <c r="DI275" s="97"/>
      <c r="DJ275" s="97"/>
      <c r="DK275" s="97"/>
      <c r="DL275" s="97"/>
      <c r="DM275" s="97"/>
      <c r="DN275" s="97"/>
      <c r="DO275" s="97"/>
      <c r="DP275" s="97"/>
      <c r="DQ275" s="97"/>
      <c r="DR275" s="97"/>
      <c r="DS275" s="97"/>
      <c r="DT275" s="97"/>
      <c r="DU275" s="97"/>
      <c r="DV275" s="97"/>
      <c r="DW275" s="97"/>
      <c r="DX275" s="97"/>
      <c r="DY275" s="97"/>
      <c r="DZ275" s="97"/>
      <c r="EA275" s="97"/>
      <c r="EB275" s="97"/>
      <c r="EC275" s="97"/>
      <c r="ED275" s="97"/>
      <c r="EE275" s="97"/>
      <c r="EF275" s="97"/>
      <c r="EG275" s="97"/>
      <c r="EH275" s="97"/>
      <c r="EI275" s="97"/>
      <c r="EJ275" s="97"/>
      <c r="EK275" s="97"/>
      <c r="EL275" s="97"/>
      <c r="EM275" s="97"/>
      <c r="EN275" s="97"/>
      <c r="EO275" s="97"/>
      <c r="EP275" s="97"/>
      <c r="EQ275" s="97"/>
      <c r="ER275" s="97"/>
      <c r="ES275" s="97"/>
      <c r="ET275" s="97"/>
      <c r="EU275" s="97"/>
      <c r="EV275" s="97"/>
      <c r="EW275" s="97"/>
      <c r="EX275" s="97"/>
      <c r="EY275" s="97"/>
      <c r="EZ275" s="97"/>
      <c r="FA275" s="97"/>
      <c r="FB275" s="97"/>
      <c r="FC275" s="97"/>
      <c r="FD275" s="97"/>
      <c r="FE275" s="97"/>
      <c r="FF275" s="97"/>
      <c r="FG275" s="97"/>
      <c r="FH275" s="97"/>
      <c r="FI275" s="97"/>
      <c r="FJ275" s="97"/>
      <c r="FK275" s="97"/>
      <c r="FL275" s="97"/>
      <c r="FM275" s="97"/>
      <c r="FN275" s="97"/>
      <c r="FO275" s="97"/>
      <c r="FP275" s="97"/>
      <c r="FQ275" s="97"/>
      <c r="FR275" s="97"/>
      <c r="FS275" s="97"/>
      <c r="FT275" s="97"/>
      <c r="FU275" s="97"/>
      <c r="FV275" s="97"/>
      <c r="FW275" s="97"/>
      <c r="FX275" s="97"/>
      <c r="FY275" s="97"/>
      <c r="FZ275" s="97"/>
      <c r="GA275" s="97"/>
      <c r="GB275" s="97"/>
      <c r="GC275" s="97"/>
      <c r="GD275" s="97"/>
      <c r="GE275" s="97"/>
      <c r="GF275" s="97"/>
      <c r="GG275" s="97"/>
      <c r="GH275" s="97"/>
      <c r="GI275" s="97"/>
      <c r="GJ275" s="97"/>
      <c r="GK275" s="97"/>
      <c r="GL275" s="97"/>
      <c r="GM275" s="97"/>
      <c r="GN275" s="97"/>
      <c r="GO275" s="97"/>
      <c r="GP275" s="97"/>
      <c r="GQ275" s="97"/>
      <c r="GR275" s="97"/>
      <c r="GS275" s="97"/>
      <c r="GT275" s="97"/>
      <c r="GU275" s="97"/>
      <c r="GV275" s="97"/>
      <c r="GW275" s="97"/>
      <c r="GX275" s="97"/>
      <c r="GY275" s="97"/>
      <c r="GZ275" s="97"/>
      <c r="HA275" s="97"/>
      <c r="HB275" s="97"/>
      <c r="HC275" s="97"/>
      <c r="HD275" s="97"/>
      <c r="HE275" s="97"/>
      <c r="HF275" s="97"/>
      <c r="HG275" s="97"/>
      <c r="HH275" s="97"/>
      <c r="HI275" s="97"/>
      <c r="HJ275" s="97"/>
      <c r="HK275" s="97"/>
      <c r="HL275" s="97"/>
      <c r="HM275" s="97"/>
      <c r="HN275" s="97"/>
      <c r="HO275" s="97"/>
      <c r="HP275" s="97"/>
      <c r="HQ275" s="97"/>
      <c r="HR275" s="97"/>
      <c r="HS275" s="97"/>
      <c r="HT275" s="97"/>
      <c r="HU275" s="97"/>
      <c r="HV275" s="97"/>
      <c r="HW275" s="97"/>
      <c r="HX275" s="97"/>
      <c r="HY275" s="97"/>
      <c r="HZ275" s="97"/>
      <c r="IA275" s="97"/>
      <c r="IB275" s="97"/>
      <c r="IC275" s="97"/>
      <c r="ID275" s="97"/>
      <c r="IE275" s="97"/>
      <c r="IF275" s="97"/>
      <c r="IG275" s="97"/>
      <c r="IH275" s="97"/>
      <c r="II275" s="97"/>
      <c r="IJ275" s="97"/>
      <c r="IK275" s="97"/>
      <c r="IL275" s="97"/>
      <c r="IM275" s="97"/>
      <c r="IN275" s="97"/>
      <c r="IO275" s="97"/>
      <c r="IP275" s="97"/>
      <c r="IQ275" s="97"/>
      <c r="IR275" s="97"/>
      <c r="IS275" s="97"/>
      <c r="IT275" s="97"/>
      <c r="IU275" s="97"/>
      <c r="IV275" s="97"/>
      <c r="IW275" s="97"/>
      <c r="IX275" s="97"/>
      <c r="IY275" s="97"/>
      <c r="IZ275" s="97"/>
      <c r="JA275" s="97"/>
      <c r="JB275" s="97"/>
      <c r="JC275" s="97"/>
      <c r="JD275" s="97"/>
      <c r="JE275" s="97"/>
      <c r="JF275" s="97"/>
      <c r="JG275" s="97"/>
      <c r="JH275" s="97"/>
      <c r="JI275" s="97"/>
      <c r="JJ275" s="97"/>
      <c r="JK275" s="97"/>
      <c r="JL275" s="97"/>
      <c r="JM275" s="97"/>
      <c r="JN275" s="97"/>
      <c r="JO275" s="97"/>
      <c r="JP275" s="97"/>
      <c r="JQ275" s="97"/>
      <c r="JR275" s="97"/>
      <c r="JS275" s="97"/>
      <c r="JT275" s="97"/>
      <c r="JU275" s="97"/>
      <c r="JV275" s="97"/>
      <c r="JW275" s="97"/>
      <c r="JX275" s="97"/>
      <c r="JY275" s="97"/>
      <c r="JZ275" s="97"/>
      <c r="KA275" s="97"/>
      <c r="KB275" s="97"/>
      <c r="KC275" s="97"/>
      <c r="KD275" s="97"/>
      <c r="KE275" s="97"/>
      <c r="KF275" s="97"/>
      <c r="KG275" s="97"/>
      <c r="KH275" s="97"/>
      <c r="KI275" s="97"/>
      <c r="KJ275" s="97"/>
      <c r="KK275" s="97"/>
      <c r="KL275" s="97"/>
      <c r="KM275" s="97"/>
      <c r="KN275" s="97"/>
      <c r="KO275" s="97"/>
      <c r="KP275" s="97"/>
      <c r="KQ275" s="97"/>
      <c r="KR275" s="97"/>
      <c r="KS275" s="97"/>
      <c r="KT275" s="97"/>
      <c r="KU275" s="97"/>
      <c r="KV275" s="97"/>
      <c r="KW275" s="97"/>
      <c r="KX275" s="97"/>
      <c r="KY275" s="97"/>
      <c r="KZ275" s="97"/>
      <c r="LA275" s="97"/>
      <c r="LB275" s="97"/>
      <c r="LC275" s="97"/>
      <c r="LD275" s="97"/>
      <c r="LE275" s="97"/>
      <c r="LF275" s="97"/>
      <c r="LG275" s="97"/>
      <c r="LH275" s="97"/>
      <c r="LI275" s="97"/>
      <c r="LJ275" s="97"/>
      <c r="LK275" s="97"/>
      <c r="LL275" s="97"/>
      <c r="LM275" s="97"/>
      <c r="LN275" s="97"/>
      <c r="LO275" s="97"/>
      <c r="LP275" s="97"/>
      <c r="LQ275" s="97"/>
      <c r="LR275" s="97"/>
      <c r="LS275" s="97"/>
      <c r="LT275" s="97"/>
      <c r="LU275" s="97"/>
      <c r="LV275" s="97"/>
      <c r="LW275" s="97"/>
      <c r="LX275" s="97"/>
      <c r="LY275" s="97"/>
      <c r="LZ275" s="97"/>
      <c r="MA275" s="97"/>
      <c r="MB275" s="97"/>
      <c r="MC275" s="97"/>
      <c r="MD275" s="97"/>
      <c r="ME275" s="97"/>
      <c r="MF275" s="97"/>
      <c r="MG275" s="97"/>
      <c r="MH275" s="97"/>
      <c r="MI275" s="97"/>
      <c r="MJ275" s="97"/>
      <c r="MK275" s="97"/>
      <c r="ML275" s="97"/>
      <c r="MM275" s="97"/>
      <c r="MN275" s="97"/>
      <c r="MO275" s="97"/>
      <c r="MP275" s="97"/>
      <c r="MQ275" s="97"/>
      <c r="MR275" s="97"/>
      <c r="MS275" s="97"/>
      <c r="MT275" s="97"/>
      <c r="MU275" s="97"/>
      <c r="MV275" s="97"/>
      <c r="MW275" s="97"/>
      <c r="MX275" s="97"/>
      <c r="MY275" s="97"/>
      <c r="MZ275" s="97"/>
      <c r="NA275" s="97"/>
      <c r="NB275" s="97"/>
      <c r="NC275" s="97"/>
      <c r="ND275" s="97"/>
      <c r="NE275" s="97"/>
      <c r="NF275" s="97"/>
      <c r="NG275" s="97"/>
      <c r="NH275" s="97"/>
      <c r="NI275" s="97"/>
      <c r="NJ275" s="97"/>
      <c r="NK275" s="97"/>
      <c r="NL275" s="97"/>
      <c r="NM275" s="97"/>
      <c r="NN275" s="97"/>
      <c r="NO275" s="97"/>
      <c r="NP275" s="97"/>
      <c r="NQ275" s="97"/>
      <c r="NR275" s="97"/>
      <c r="NS275" s="97"/>
      <c r="NT275" s="97"/>
      <c r="NU275" s="97"/>
      <c r="NV275" s="97"/>
      <c r="NW275" s="97"/>
      <c r="NX275" s="97"/>
      <c r="NY275" s="97"/>
      <c r="NZ275" s="97"/>
      <c r="OA275" s="97"/>
      <c r="OB275" s="97"/>
      <c r="OC275" s="97"/>
      <c r="OD275" s="97"/>
      <c r="OE275" s="97"/>
      <c r="OF275" s="97"/>
      <c r="OG275" s="97"/>
      <c r="OH275" s="97"/>
      <c r="OI275" s="97"/>
      <c r="OJ275" s="97"/>
      <c r="OK275" s="97"/>
      <c r="OL275" s="97"/>
      <c r="OM275" s="97"/>
      <c r="ON275" s="97"/>
      <c r="OO275" s="97"/>
      <c r="OP275" s="97"/>
      <c r="OQ275" s="97"/>
      <c r="OR275" s="97"/>
      <c r="OS275" s="97"/>
      <c r="OT275" s="97"/>
      <c r="OU275" s="97"/>
      <c r="OV275" s="97"/>
      <c r="OW275" s="97"/>
      <c r="OX275" s="97"/>
      <c r="OY275" s="97"/>
      <c r="OZ275" s="97"/>
      <c r="PA275" s="97"/>
      <c r="PB275" s="97"/>
      <c r="PC275" s="97"/>
      <c r="PD275" s="97"/>
      <c r="PE275" s="97"/>
      <c r="PF275" s="97"/>
      <c r="PG275" s="97"/>
      <c r="PH275" s="97"/>
      <c r="PI275" s="97"/>
      <c r="PJ275" s="97"/>
      <c r="PK275" s="97"/>
      <c r="PL275" s="97"/>
      <c r="PM275" s="97"/>
      <c r="PN275" s="97"/>
      <c r="PO275" s="97"/>
      <c r="PP275" s="97"/>
      <c r="PQ275" s="97"/>
      <c r="PR275" s="97"/>
      <c r="PS275" s="97"/>
      <c r="PT275" s="97"/>
      <c r="PU275" s="97"/>
      <c r="PV275" s="97"/>
      <c r="PW275" s="97"/>
      <c r="PX275" s="97"/>
      <c r="PY275" s="97"/>
      <c r="PZ275" s="97"/>
      <c r="QA275" s="97"/>
      <c r="QB275" s="97"/>
      <c r="QC275" s="97"/>
      <c r="QD275" s="97"/>
      <c r="QE275" s="97"/>
      <c r="QF275" s="97"/>
      <c r="QG275" s="97"/>
      <c r="QH275" s="97"/>
      <c r="QI275" s="97"/>
      <c r="QJ275" s="97"/>
      <c r="QK275" s="97"/>
      <c r="QL275" s="97"/>
      <c r="QM275" s="97"/>
      <c r="QN275" s="97"/>
      <c r="QO275" s="97"/>
      <c r="QP275" s="97"/>
      <c r="QQ275" s="97"/>
      <c r="QR275" s="97"/>
      <c r="QS275" s="97"/>
      <c r="QT275" s="97"/>
      <c r="QU275" s="97"/>
      <c r="QV275" s="97"/>
      <c r="QW275" s="97"/>
      <c r="QX275" s="97"/>
      <c r="QY275" s="97"/>
      <c r="QZ275" s="97"/>
      <c r="RA275" s="97"/>
      <c r="RB275" s="97"/>
      <c r="RC275" s="97"/>
      <c r="RD275" s="97"/>
      <c r="RE275" s="97"/>
      <c r="RF275" s="97"/>
      <c r="RG275" s="97"/>
      <c r="RH275" s="97"/>
      <c r="RI275" s="97"/>
      <c r="RJ275" s="97"/>
      <c r="RK275" s="97"/>
      <c r="RL275" s="97"/>
      <c r="RM275" s="97"/>
      <c r="RN275" s="97"/>
      <c r="RO275" s="97"/>
      <c r="RP275" s="97"/>
      <c r="RQ275" s="97"/>
      <c r="RR275" s="97"/>
      <c r="RS275" s="97"/>
      <c r="RT275" s="97"/>
      <c r="RU275" s="97"/>
      <c r="RV275" s="97"/>
      <c r="RW275" s="97"/>
      <c r="RX275" s="97"/>
      <c r="RY275" s="97"/>
      <c r="RZ275" s="97"/>
      <c r="SA275" s="97"/>
      <c r="SB275" s="97"/>
      <c r="SC275" s="97"/>
      <c r="SD275" s="97"/>
      <c r="SE275" s="97"/>
      <c r="SF275" s="97"/>
      <c r="SG275" s="97"/>
      <c r="SH275" s="97"/>
      <c r="SI275" s="97"/>
      <c r="SJ275" s="97"/>
      <c r="SK275" s="97"/>
      <c r="SL275" s="97"/>
      <c r="SM275" s="97"/>
      <c r="SN275" s="97"/>
      <c r="SO275" s="97"/>
      <c r="SP275" s="97"/>
      <c r="SQ275" s="97"/>
      <c r="SR275" s="97"/>
      <c r="SS275" s="97"/>
      <c r="ST275" s="97"/>
      <c r="SU275" s="97"/>
      <c r="SV275" s="97"/>
      <c r="SW275" s="97"/>
      <c r="SX275" s="97"/>
      <c r="SY275" s="97"/>
      <c r="SZ275" s="97"/>
      <c r="TA275" s="97"/>
      <c r="TB275" s="97"/>
    </row>
    <row r="276" spans="1:522" s="1" customFormat="1" ht="18" customHeight="1" x14ac:dyDescent="0.2">
      <c r="A276" s="12"/>
      <c r="B276" s="11" t="s">
        <v>492</v>
      </c>
      <c r="C276" s="1">
        <v>13080</v>
      </c>
      <c r="E276" s="4" t="s">
        <v>491</v>
      </c>
      <c r="F276" s="1">
        <v>3402</v>
      </c>
      <c r="G276" s="9" t="s">
        <v>98</v>
      </c>
      <c r="H276" s="4" t="s">
        <v>268</v>
      </c>
      <c r="I276" s="1">
        <f t="shared" si="34"/>
        <v>0</v>
      </c>
      <c r="J276" s="12">
        <f>Tabuľka3[[#This Row],[Stĺpec9]]</f>
        <v>0</v>
      </c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7"/>
      <c r="BS276" s="97"/>
      <c r="BT276" s="97"/>
      <c r="BU276" s="97"/>
      <c r="BV276" s="97"/>
      <c r="BW276" s="97"/>
      <c r="BX276" s="97"/>
      <c r="BY276" s="97"/>
      <c r="BZ276" s="97"/>
      <c r="CA276" s="97"/>
      <c r="CB276" s="97"/>
      <c r="CC276" s="97"/>
      <c r="CD276" s="97"/>
      <c r="CE276" s="97"/>
      <c r="CF276" s="97"/>
      <c r="CG276" s="97"/>
      <c r="CH276" s="97"/>
      <c r="CI276" s="97"/>
      <c r="CJ276" s="97"/>
      <c r="CK276" s="97"/>
      <c r="CL276" s="97"/>
      <c r="CM276" s="97"/>
      <c r="CN276" s="97"/>
      <c r="CO276" s="97"/>
      <c r="CP276" s="97"/>
      <c r="CQ276" s="97"/>
      <c r="CR276" s="97"/>
      <c r="CS276" s="97"/>
      <c r="CT276" s="97"/>
      <c r="CU276" s="97"/>
      <c r="CV276" s="97"/>
      <c r="CW276" s="97"/>
      <c r="CX276" s="97"/>
      <c r="CY276" s="97"/>
      <c r="CZ276" s="97"/>
      <c r="DA276" s="97"/>
      <c r="DB276" s="97"/>
      <c r="DC276" s="97"/>
      <c r="DD276" s="97"/>
      <c r="DE276" s="97"/>
      <c r="DF276" s="97"/>
      <c r="DG276" s="97"/>
      <c r="DH276" s="97"/>
      <c r="DI276" s="97"/>
      <c r="DJ276" s="97"/>
      <c r="DK276" s="97"/>
      <c r="DL276" s="97"/>
      <c r="DM276" s="97"/>
      <c r="DN276" s="97"/>
      <c r="DO276" s="97"/>
      <c r="DP276" s="97"/>
      <c r="DQ276" s="97"/>
      <c r="DR276" s="97"/>
      <c r="DS276" s="97"/>
      <c r="DT276" s="97"/>
      <c r="DU276" s="97"/>
      <c r="DV276" s="97"/>
      <c r="DW276" s="97"/>
      <c r="DX276" s="97"/>
      <c r="DY276" s="97"/>
      <c r="DZ276" s="97"/>
      <c r="EA276" s="97"/>
      <c r="EB276" s="97"/>
      <c r="EC276" s="97"/>
      <c r="ED276" s="97"/>
      <c r="EE276" s="97"/>
      <c r="EF276" s="97"/>
      <c r="EG276" s="97"/>
      <c r="EH276" s="97"/>
      <c r="EI276" s="97"/>
      <c r="EJ276" s="97"/>
      <c r="EK276" s="97"/>
      <c r="EL276" s="97"/>
      <c r="EM276" s="97"/>
      <c r="EN276" s="97"/>
      <c r="EO276" s="97"/>
      <c r="EP276" s="97"/>
      <c r="EQ276" s="97"/>
      <c r="ER276" s="97"/>
      <c r="ES276" s="97"/>
      <c r="ET276" s="97"/>
      <c r="EU276" s="97"/>
      <c r="EV276" s="97"/>
      <c r="EW276" s="97"/>
      <c r="EX276" s="97"/>
      <c r="EY276" s="97"/>
      <c r="EZ276" s="97"/>
      <c r="FA276" s="97"/>
      <c r="FB276" s="97"/>
      <c r="FC276" s="97"/>
      <c r="FD276" s="97"/>
      <c r="FE276" s="97"/>
      <c r="FF276" s="97"/>
      <c r="FG276" s="97"/>
      <c r="FH276" s="97"/>
      <c r="FI276" s="97"/>
      <c r="FJ276" s="97"/>
      <c r="FK276" s="97"/>
      <c r="FL276" s="97"/>
      <c r="FM276" s="97"/>
      <c r="FN276" s="97"/>
      <c r="FO276" s="97"/>
      <c r="FP276" s="97"/>
      <c r="FQ276" s="97"/>
      <c r="FR276" s="97"/>
      <c r="FS276" s="97"/>
      <c r="FT276" s="97"/>
      <c r="FU276" s="97"/>
      <c r="FV276" s="97"/>
      <c r="FW276" s="97"/>
      <c r="FX276" s="97"/>
      <c r="FY276" s="97"/>
      <c r="FZ276" s="97"/>
      <c r="GA276" s="97"/>
      <c r="GB276" s="97"/>
      <c r="GC276" s="97"/>
      <c r="GD276" s="97"/>
      <c r="GE276" s="97"/>
      <c r="GF276" s="97"/>
      <c r="GG276" s="97"/>
      <c r="GH276" s="97"/>
      <c r="GI276" s="97"/>
      <c r="GJ276" s="97"/>
      <c r="GK276" s="97"/>
      <c r="GL276" s="97"/>
      <c r="GM276" s="97"/>
      <c r="GN276" s="97"/>
      <c r="GO276" s="97"/>
      <c r="GP276" s="97"/>
      <c r="GQ276" s="97"/>
      <c r="GR276" s="97"/>
      <c r="GS276" s="97"/>
      <c r="GT276" s="97"/>
      <c r="GU276" s="97"/>
      <c r="GV276" s="97"/>
      <c r="GW276" s="97"/>
      <c r="GX276" s="97"/>
      <c r="GY276" s="97"/>
      <c r="GZ276" s="97"/>
      <c r="HA276" s="97"/>
      <c r="HB276" s="97"/>
      <c r="HC276" s="97"/>
      <c r="HD276" s="97"/>
      <c r="HE276" s="97"/>
      <c r="HF276" s="97"/>
      <c r="HG276" s="97"/>
      <c r="HH276" s="97"/>
      <c r="HI276" s="97"/>
      <c r="HJ276" s="97"/>
      <c r="HK276" s="97"/>
      <c r="HL276" s="97"/>
      <c r="HM276" s="97"/>
      <c r="HN276" s="97"/>
      <c r="HO276" s="97"/>
      <c r="HP276" s="97"/>
      <c r="HQ276" s="97"/>
      <c r="HR276" s="97"/>
      <c r="HS276" s="97"/>
      <c r="HT276" s="97"/>
      <c r="HU276" s="97"/>
      <c r="HV276" s="97"/>
      <c r="HW276" s="97"/>
      <c r="HX276" s="97"/>
      <c r="HY276" s="97"/>
      <c r="HZ276" s="97"/>
      <c r="IA276" s="97"/>
      <c r="IB276" s="97"/>
      <c r="IC276" s="97"/>
      <c r="ID276" s="97"/>
      <c r="IE276" s="97"/>
      <c r="IF276" s="97"/>
      <c r="IG276" s="97"/>
      <c r="IH276" s="97"/>
      <c r="II276" s="97"/>
      <c r="IJ276" s="97"/>
      <c r="IK276" s="97"/>
      <c r="IL276" s="97"/>
      <c r="IM276" s="97"/>
      <c r="IN276" s="97"/>
      <c r="IO276" s="97"/>
      <c r="IP276" s="97"/>
      <c r="IQ276" s="97"/>
      <c r="IR276" s="97"/>
      <c r="IS276" s="97"/>
      <c r="IT276" s="97"/>
      <c r="IU276" s="97"/>
      <c r="IV276" s="97"/>
      <c r="IW276" s="97"/>
      <c r="IX276" s="97"/>
      <c r="IY276" s="97"/>
      <c r="IZ276" s="97"/>
      <c r="JA276" s="97"/>
      <c r="JB276" s="97"/>
      <c r="JC276" s="97"/>
      <c r="JD276" s="97"/>
      <c r="JE276" s="97"/>
      <c r="JF276" s="97"/>
      <c r="JG276" s="97"/>
      <c r="JH276" s="97"/>
      <c r="JI276" s="97"/>
      <c r="JJ276" s="97"/>
      <c r="JK276" s="97"/>
      <c r="JL276" s="97"/>
      <c r="JM276" s="97"/>
      <c r="JN276" s="97"/>
      <c r="JO276" s="97"/>
      <c r="JP276" s="97"/>
      <c r="JQ276" s="97"/>
      <c r="JR276" s="97"/>
      <c r="JS276" s="97"/>
      <c r="JT276" s="97"/>
      <c r="JU276" s="97"/>
      <c r="JV276" s="97"/>
      <c r="JW276" s="97"/>
      <c r="JX276" s="97"/>
      <c r="JY276" s="97"/>
      <c r="JZ276" s="97"/>
      <c r="KA276" s="97"/>
      <c r="KB276" s="97"/>
      <c r="KC276" s="97"/>
      <c r="KD276" s="97"/>
      <c r="KE276" s="97"/>
      <c r="KF276" s="97"/>
      <c r="KG276" s="97"/>
      <c r="KH276" s="97"/>
      <c r="KI276" s="97"/>
      <c r="KJ276" s="97"/>
      <c r="KK276" s="97"/>
      <c r="KL276" s="97"/>
      <c r="KM276" s="97"/>
      <c r="KN276" s="97"/>
      <c r="KO276" s="97"/>
      <c r="KP276" s="97"/>
      <c r="KQ276" s="97"/>
      <c r="KR276" s="97"/>
      <c r="KS276" s="97"/>
      <c r="KT276" s="97"/>
      <c r="KU276" s="97"/>
      <c r="KV276" s="97"/>
      <c r="KW276" s="97"/>
      <c r="KX276" s="97"/>
      <c r="KY276" s="97"/>
      <c r="KZ276" s="97"/>
      <c r="LA276" s="97"/>
      <c r="LB276" s="97"/>
      <c r="LC276" s="97"/>
      <c r="LD276" s="97"/>
      <c r="LE276" s="97"/>
      <c r="LF276" s="97"/>
      <c r="LG276" s="97"/>
      <c r="LH276" s="97"/>
      <c r="LI276" s="97"/>
      <c r="LJ276" s="97"/>
      <c r="LK276" s="97"/>
      <c r="LL276" s="97"/>
      <c r="LM276" s="97"/>
      <c r="LN276" s="97"/>
      <c r="LO276" s="97"/>
      <c r="LP276" s="97"/>
      <c r="LQ276" s="97"/>
      <c r="LR276" s="97"/>
      <c r="LS276" s="97"/>
      <c r="LT276" s="97"/>
      <c r="LU276" s="97"/>
      <c r="LV276" s="97"/>
      <c r="LW276" s="97"/>
      <c r="LX276" s="97"/>
      <c r="LY276" s="97"/>
      <c r="LZ276" s="97"/>
      <c r="MA276" s="97"/>
      <c r="MB276" s="97"/>
      <c r="MC276" s="97"/>
      <c r="MD276" s="97"/>
      <c r="ME276" s="97"/>
      <c r="MF276" s="97"/>
      <c r="MG276" s="97"/>
      <c r="MH276" s="97"/>
      <c r="MI276" s="97"/>
      <c r="MJ276" s="97"/>
      <c r="MK276" s="97"/>
      <c r="ML276" s="97"/>
      <c r="MM276" s="97"/>
      <c r="MN276" s="97"/>
      <c r="MO276" s="97"/>
      <c r="MP276" s="97"/>
      <c r="MQ276" s="97"/>
      <c r="MR276" s="97"/>
      <c r="MS276" s="97"/>
      <c r="MT276" s="97"/>
      <c r="MU276" s="97"/>
      <c r="MV276" s="97"/>
      <c r="MW276" s="97"/>
      <c r="MX276" s="97"/>
      <c r="MY276" s="97"/>
      <c r="MZ276" s="97"/>
      <c r="NA276" s="97"/>
      <c r="NB276" s="97"/>
      <c r="NC276" s="97"/>
      <c r="ND276" s="97"/>
      <c r="NE276" s="97"/>
      <c r="NF276" s="97"/>
      <c r="NG276" s="97"/>
      <c r="NH276" s="97"/>
      <c r="NI276" s="97"/>
      <c r="NJ276" s="97"/>
      <c r="NK276" s="97"/>
      <c r="NL276" s="97"/>
      <c r="NM276" s="97"/>
      <c r="NN276" s="97"/>
      <c r="NO276" s="97"/>
      <c r="NP276" s="97"/>
      <c r="NQ276" s="97"/>
      <c r="NR276" s="97"/>
      <c r="NS276" s="97"/>
      <c r="NT276" s="97"/>
      <c r="NU276" s="97"/>
      <c r="NV276" s="97"/>
      <c r="NW276" s="97"/>
      <c r="NX276" s="97"/>
      <c r="NY276" s="97"/>
      <c r="NZ276" s="97"/>
      <c r="OA276" s="97"/>
      <c r="OB276" s="97"/>
      <c r="OC276" s="97"/>
      <c r="OD276" s="97"/>
      <c r="OE276" s="97"/>
      <c r="OF276" s="97"/>
      <c r="OG276" s="97"/>
      <c r="OH276" s="97"/>
      <c r="OI276" s="97"/>
      <c r="OJ276" s="97"/>
      <c r="OK276" s="97"/>
      <c r="OL276" s="97"/>
      <c r="OM276" s="97"/>
      <c r="ON276" s="97"/>
      <c r="OO276" s="97"/>
      <c r="OP276" s="97"/>
      <c r="OQ276" s="97"/>
      <c r="OR276" s="97"/>
      <c r="OS276" s="97"/>
      <c r="OT276" s="97"/>
      <c r="OU276" s="97"/>
      <c r="OV276" s="97"/>
      <c r="OW276" s="97"/>
      <c r="OX276" s="97"/>
      <c r="OY276" s="97"/>
      <c r="OZ276" s="97"/>
      <c r="PA276" s="97"/>
      <c r="PB276" s="97"/>
      <c r="PC276" s="97"/>
      <c r="PD276" s="97"/>
      <c r="PE276" s="97"/>
      <c r="PF276" s="97"/>
      <c r="PG276" s="97"/>
      <c r="PH276" s="97"/>
      <c r="PI276" s="97"/>
      <c r="PJ276" s="97"/>
      <c r="PK276" s="97"/>
      <c r="PL276" s="97"/>
      <c r="PM276" s="97"/>
      <c r="PN276" s="97"/>
      <c r="PO276" s="97"/>
      <c r="PP276" s="97"/>
      <c r="PQ276" s="97"/>
      <c r="PR276" s="97"/>
      <c r="PS276" s="97"/>
      <c r="PT276" s="97"/>
      <c r="PU276" s="97"/>
      <c r="PV276" s="97"/>
      <c r="PW276" s="97"/>
      <c r="PX276" s="97"/>
      <c r="PY276" s="97"/>
      <c r="PZ276" s="97"/>
      <c r="QA276" s="97"/>
      <c r="QB276" s="97"/>
      <c r="QC276" s="97"/>
      <c r="QD276" s="97"/>
      <c r="QE276" s="97"/>
      <c r="QF276" s="97"/>
      <c r="QG276" s="97"/>
      <c r="QH276" s="97"/>
      <c r="QI276" s="97"/>
      <c r="QJ276" s="97"/>
      <c r="QK276" s="97"/>
      <c r="QL276" s="97"/>
      <c r="QM276" s="97"/>
      <c r="QN276" s="97"/>
      <c r="QO276" s="97"/>
      <c r="QP276" s="97"/>
      <c r="QQ276" s="97"/>
      <c r="QR276" s="97"/>
      <c r="QS276" s="97"/>
      <c r="QT276" s="97"/>
      <c r="QU276" s="97"/>
      <c r="QV276" s="97"/>
      <c r="QW276" s="97"/>
      <c r="QX276" s="97"/>
      <c r="QY276" s="97"/>
      <c r="QZ276" s="97"/>
      <c r="RA276" s="97"/>
      <c r="RB276" s="97"/>
      <c r="RC276" s="97"/>
      <c r="RD276" s="97"/>
      <c r="RE276" s="97"/>
      <c r="RF276" s="97"/>
      <c r="RG276" s="97"/>
      <c r="RH276" s="97"/>
      <c r="RI276" s="97"/>
      <c r="RJ276" s="97"/>
      <c r="RK276" s="97"/>
      <c r="RL276" s="97"/>
      <c r="RM276" s="97"/>
      <c r="RN276" s="97"/>
      <c r="RO276" s="97"/>
      <c r="RP276" s="97"/>
      <c r="RQ276" s="97"/>
      <c r="RR276" s="97"/>
      <c r="RS276" s="97"/>
      <c r="RT276" s="97"/>
      <c r="RU276" s="97"/>
      <c r="RV276" s="97"/>
      <c r="RW276" s="97"/>
      <c r="RX276" s="97"/>
      <c r="RY276" s="97"/>
      <c r="RZ276" s="97"/>
      <c r="SA276" s="97"/>
      <c r="SB276" s="97"/>
      <c r="SC276" s="97"/>
      <c r="SD276" s="97"/>
      <c r="SE276" s="97"/>
      <c r="SF276" s="97"/>
      <c r="SG276" s="97"/>
      <c r="SH276" s="97"/>
      <c r="SI276" s="97"/>
      <c r="SJ276" s="97"/>
      <c r="SK276" s="97"/>
      <c r="SL276" s="97"/>
      <c r="SM276" s="97"/>
      <c r="SN276" s="97"/>
      <c r="SO276" s="97"/>
      <c r="SP276" s="97"/>
      <c r="SQ276" s="97"/>
      <c r="SR276" s="97"/>
      <c r="SS276" s="97"/>
      <c r="ST276" s="97"/>
      <c r="SU276" s="97"/>
      <c r="SV276" s="97"/>
      <c r="SW276" s="97"/>
      <c r="SX276" s="97"/>
      <c r="SY276" s="97"/>
      <c r="SZ276" s="97"/>
      <c r="TA276" s="97"/>
      <c r="TB276" s="97"/>
    </row>
    <row r="277" spans="1:522" s="1" customFormat="1" ht="18" customHeight="1" x14ac:dyDescent="0.2">
      <c r="A277" s="12"/>
      <c r="B277" s="11" t="s">
        <v>493</v>
      </c>
      <c r="C277" s="1">
        <v>12759</v>
      </c>
      <c r="E277" s="4" t="s">
        <v>267</v>
      </c>
      <c r="F277" s="1">
        <v>9360</v>
      </c>
      <c r="G277" s="9" t="s">
        <v>96</v>
      </c>
      <c r="H277" s="4" t="s">
        <v>268</v>
      </c>
      <c r="I277" s="1">
        <f t="shared" si="34"/>
        <v>0</v>
      </c>
      <c r="J277" s="12">
        <f>Tabuľka3[[#This Row],[Stĺpec9]]</f>
        <v>0</v>
      </c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7"/>
      <c r="CZ277" s="97"/>
      <c r="DA277" s="97"/>
      <c r="DB277" s="97"/>
      <c r="DC277" s="97"/>
      <c r="DD277" s="97"/>
      <c r="DE277" s="97"/>
      <c r="DF277" s="97"/>
      <c r="DG277" s="97"/>
      <c r="DH277" s="97"/>
      <c r="DI277" s="97"/>
      <c r="DJ277" s="97"/>
      <c r="DK277" s="97"/>
      <c r="DL277" s="97"/>
      <c r="DM277" s="97"/>
      <c r="DN277" s="97"/>
      <c r="DO277" s="97"/>
      <c r="DP277" s="97"/>
      <c r="DQ277" s="97"/>
      <c r="DR277" s="97"/>
      <c r="DS277" s="97"/>
      <c r="DT277" s="97"/>
      <c r="DU277" s="97"/>
      <c r="DV277" s="97"/>
      <c r="DW277" s="97"/>
      <c r="DX277" s="97"/>
      <c r="DY277" s="97"/>
      <c r="DZ277" s="97"/>
      <c r="EA277" s="97"/>
      <c r="EB277" s="97"/>
      <c r="EC277" s="97"/>
      <c r="ED277" s="97"/>
      <c r="EE277" s="97"/>
      <c r="EF277" s="97"/>
      <c r="EG277" s="97"/>
      <c r="EH277" s="97"/>
      <c r="EI277" s="97"/>
      <c r="EJ277" s="97"/>
      <c r="EK277" s="97"/>
      <c r="EL277" s="97"/>
      <c r="EM277" s="97"/>
      <c r="EN277" s="97"/>
      <c r="EO277" s="97"/>
      <c r="EP277" s="97"/>
      <c r="EQ277" s="97"/>
      <c r="ER277" s="97"/>
      <c r="ES277" s="97"/>
      <c r="ET277" s="97"/>
      <c r="EU277" s="97"/>
      <c r="EV277" s="97"/>
      <c r="EW277" s="97"/>
      <c r="EX277" s="97"/>
      <c r="EY277" s="97"/>
      <c r="EZ277" s="97"/>
      <c r="FA277" s="97"/>
      <c r="FB277" s="97"/>
      <c r="FC277" s="97"/>
      <c r="FD277" s="97"/>
      <c r="FE277" s="97"/>
      <c r="FF277" s="97"/>
      <c r="FG277" s="97"/>
      <c r="FH277" s="97"/>
      <c r="FI277" s="97"/>
      <c r="FJ277" s="97"/>
      <c r="FK277" s="97"/>
      <c r="FL277" s="97"/>
      <c r="FM277" s="97"/>
      <c r="FN277" s="97"/>
      <c r="FO277" s="97"/>
      <c r="FP277" s="97"/>
      <c r="FQ277" s="97"/>
      <c r="FR277" s="97"/>
      <c r="FS277" s="97"/>
      <c r="FT277" s="97"/>
      <c r="FU277" s="97"/>
      <c r="FV277" s="97"/>
      <c r="FW277" s="97"/>
      <c r="FX277" s="97"/>
      <c r="FY277" s="97"/>
      <c r="FZ277" s="97"/>
      <c r="GA277" s="97"/>
      <c r="GB277" s="97"/>
      <c r="GC277" s="97"/>
      <c r="GD277" s="97"/>
      <c r="GE277" s="97"/>
      <c r="GF277" s="97"/>
      <c r="GG277" s="97"/>
      <c r="GH277" s="97"/>
      <c r="GI277" s="97"/>
      <c r="GJ277" s="97"/>
      <c r="GK277" s="97"/>
      <c r="GL277" s="97"/>
      <c r="GM277" s="97"/>
      <c r="GN277" s="97"/>
      <c r="GO277" s="97"/>
      <c r="GP277" s="97"/>
      <c r="GQ277" s="97"/>
      <c r="GR277" s="97"/>
      <c r="GS277" s="97"/>
      <c r="GT277" s="97"/>
      <c r="GU277" s="97"/>
      <c r="GV277" s="97"/>
      <c r="GW277" s="97"/>
      <c r="GX277" s="97"/>
      <c r="GY277" s="97"/>
      <c r="GZ277" s="97"/>
      <c r="HA277" s="97"/>
      <c r="HB277" s="97"/>
      <c r="HC277" s="97"/>
      <c r="HD277" s="97"/>
      <c r="HE277" s="97"/>
      <c r="HF277" s="97"/>
      <c r="HG277" s="97"/>
      <c r="HH277" s="97"/>
      <c r="HI277" s="97"/>
      <c r="HJ277" s="97"/>
      <c r="HK277" s="97"/>
      <c r="HL277" s="97"/>
      <c r="HM277" s="97"/>
      <c r="HN277" s="97"/>
      <c r="HO277" s="97"/>
      <c r="HP277" s="97"/>
      <c r="HQ277" s="97"/>
      <c r="HR277" s="97"/>
      <c r="HS277" s="97"/>
      <c r="HT277" s="97"/>
      <c r="HU277" s="97"/>
      <c r="HV277" s="97"/>
      <c r="HW277" s="97"/>
      <c r="HX277" s="97"/>
      <c r="HY277" s="97"/>
      <c r="HZ277" s="97"/>
      <c r="IA277" s="97"/>
      <c r="IB277" s="97"/>
      <c r="IC277" s="97"/>
      <c r="ID277" s="97"/>
      <c r="IE277" s="97"/>
      <c r="IF277" s="97"/>
      <c r="IG277" s="97"/>
      <c r="IH277" s="97"/>
      <c r="II277" s="97"/>
      <c r="IJ277" s="97"/>
      <c r="IK277" s="97"/>
      <c r="IL277" s="97"/>
      <c r="IM277" s="97"/>
      <c r="IN277" s="97"/>
      <c r="IO277" s="97"/>
      <c r="IP277" s="97"/>
      <c r="IQ277" s="97"/>
      <c r="IR277" s="97"/>
      <c r="IS277" s="97"/>
      <c r="IT277" s="97"/>
      <c r="IU277" s="97"/>
      <c r="IV277" s="97"/>
      <c r="IW277" s="97"/>
      <c r="IX277" s="97"/>
      <c r="IY277" s="97"/>
      <c r="IZ277" s="97"/>
      <c r="JA277" s="97"/>
      <c r="JB277" s="97"/>
      <c r="JC277" s="97"/>
      <c r="JD277" s="97"/>
      <c r="JE277" s="97"/>
      <c r="JF277" s="97"/>
      <c r="JG277" s="97"/>
      <c r="JH277" s="97"/>
      <c r="JI277" s="97"/>
      <c r="JJ277" s="97"/>
      <c r="JK277" s="97"/>
      <c r="JL277" s="97"/>
      <c r="JM277" s="97"/>
      <c r="JN277" s="97"/>
      <c r="JO277" s="97"/>
      <c r="JP277" s="97"/>
      <c r="JQ277" s="97"/>
      <c r="JR277" s="97"/>
      <c r="JS277" s="97"/>
      <c r="JT277" s="97"/>
      <c r="JU277" s="97"/>
      <c r="JV277" s="97"/>
      <c r="JW277" s="97"/>
      <c r="JX277" s="97"/>
      <c r="JY277" s="97"/>
      <c r="JZ277" s="97"/>
      <c r="KA277" s="97"/>
      <c r="KB277" s="97"/>
      <c r="KC277" s="97"/>
      <c r="KD277" s="97"/>
      <c r="KE277" s="97"/>
      <c r="KF277" s="97"/>
      <c r="KG277" s="97"/>
      <c r="KH277" s="97"/>
      <c r="KI277" s="97"/>
      <c r="KJ277" s="97"/>
      <c r="KK277" s="97"/>
      <c r="KL277" s="97"/>
      <c r="KM277" s="97"/>
      <c r="KN277" s="97"/>
      <c r="KO277" s="97"/>
      <c r="KP277" s="97"/>
      <c r="KQ277" s="97"/>
      <c r="KR277" s="97"/>
      <c r="KS277" s="97"/>
      <c r="KT277" s="97"/>
      <c r="KU277" s="97"/>
      <c r="KV277" s="97"/>
      <c r="KW277" s="97"/>
      <c r="KX277" s="97"/>
      <c r="KY277" s="97"/>
      <c r="KZ277" s="97"/>
      <c r="LA277" s="97"/>
      <c r="LB277" s="97"/>
      <c r="LC277" s="97"/>
      <c r="LD277" s="97"/>
      <c r="LE277" s="97"/>
      <c r="LF277" s="97"/>
      <c r="LG277" s="97"/>
      <c r="LH277" s="97"/>
      <c r="LI277" s="97"/>
      <c r="LJ277" s="97"/>
      <c r="LK277" s="97"/>
      <c r="LL277" s="97"/>
      <c r="LM277" s="97"/>
      <c r="LN277" s="97"/>
      <c r="LO277" s="97"/>
      <c r="LP277" s="97"/>
      <c r="LQ277" s="97"/>
      <c r="LR277" s="97"/>
      <c r="LS277" s="97"/>
      <c r="LT277" s="97"/>
      <c r="LU277" s="97"/>
      <c r="LV277" s="97"/>
      <c r="LW277" s="97"/>
      <c r="LX277" s="97"/>
      <c r="LY277" s="97"/>
      <c r="LZ277" s="97"/>
      <c r="MA277" s="97"/>
      <c r="MB277" s="97"/>
      <c r="MC277" s="97"/>
      <c r="MD277" s="97"/>
      <c r="ME277" s="97"/>
      <c r="MF277" s="97"/>
      <c r="MG277" s="97"/>
      <c r="MH277" s="97"/>
      <c r="MI277" s="97"/>
      <c r="MJ277" s="97"/>
      <c r="MK277" s="97"/>
      <c r="ML277" s="97"/>
      <c r="MM277" s="97"/>
      <c r="MN277" s="97"/>
      <c r="MO277" s="97"/>
      <c r="MP277" s="97"/>
      <c r="MQ277" s="97"/>
      <c r="MR277" s="97"/>
      <c r="MS277" s="97"/>
      <c r="MT277" s="97"/>
      <c r="MU277" s="97"/>
      <c r="MV277" s="97"/>
      <c r="MW277" s="97"/>
      <c r="MX277" s="97"/>
      <c r="MY277" s="97"/>
      <c r="MZ277" s="97"/>
      <c r="NA277" s="97"/>
      <c r="NB277" s="97"/>
      <c r="NC277" s="97"/>
      <c r="ND277" s="97"/>
      <c r="NE277" s="97"/>
      <c r="NF277" s="97"/>
      <c r="NG277" s="97"/>
      <c r="NH277" s="97"/>
      <c r="NI277" s="97"/>
      <c r="NJ277" s="97"/>
      <c r="NK277" s="97"/>
      <c r="NL277" s="97"/>
      <c r="NM277" s="97"/>
      <c r="NN277" s="97"/>
      <c r="NO277" s="97"/>
      <c r="NP277" s="97"/>
      <c r="NQ277" s="97"/>
      <c r="NR277" s="97"/>
      <c r="NS277" s="97"/>
      <c r="NT277" s="97"/>
      <c r="NU277" s="97"/>
      <c r="NV277" s="97"/>
      <c r="NW277" s="97"/>
      <c r="NX277" s="97"/>
      <c r="NY277" s="97"/>
      <c r="NZ277" s="97"/>
      <c r="OA277" s="97"/>
      <c r="OB277" s="97"/>
      <c r="OC277" s="97"/>
      <c r="OD277" s="97"/>
      <c r="OE277" s="97"/>
      <c r="OF277" s="97"/>
      <c r="OG277" s="97"/>
      <c r="OH277" s="97"/>
      <c r="OI277" s="97"/>
      <c r="OJ277" s="97"/>
      <c r="OK277" s="97"/>
      <c r="OL277" s="97"/>
      <c r="OM277" s="97"/>
      <c r="ON277" s="97"/>
      <c r="OO277" s="97"/>
      <c r="OP277" s="97"/>
      <c r="OQ277" s="97"/>
      <c r="OR277" s="97"/>
      <c r="OS277" s="97"/>
      <c r="OT277" s="97"/>
      <c r="OU277" s="97"/>
      <c r="OV277" s="97"/>
      <c r="OW277" s="97"/>
      <c r="OX277" s="97"/>
      <c r="OY277" s="97"/>
      <c r="OZ277" s="97"/>
      <c r="PA277" s="97"/>
      <c r="PB277" s="97"/>
      <c r="PC277" s="97"/>
      <c r="PD277" s="97"/>
      <c r="PE277" s="97"/>
      <c r="PF277" s="97"/>
      <c r="PG277" s="97"/>
      <c r="PH277" s="97"/>
      <c r="PI277" s="97"/>
      <c r="PJ277" s="97"/>
      <c r="PK277" s="97"/>
      <c r="PL277" s="97"/>
      <c r="PM277" s="97"/>
      <c r="PN277" s="97"/>
      <c r="PO277" s="97"/>
      <c r="PP277" s="97"/>
      <c r="PQ277" s="97"/>
      <c r="PR277" s="97"/>
      <c r="PS277" s="97"/>
      <c r="PT277" s="97"/>
      <c r="PU277" s="97"/>
      <c r="PV277" s="97"/>
      <c r="PW277" s="97"/>
      <c r="PX277" s="97"/>
      <c r="PY277" s="97"/>
      <c r="PZ277" s="97"/>
      <c r="QA277" s="97"/>
      <c r="QB277" s="97"/>
      <c r="QC277" s="97"/>
      <c r="QD277" s="97"/>
      <c r="QE277" s="97"/>
      <c r="QF277" s="97"/>
      <c r="QG277" s="97"/>
      <c r="QH277" s="97"/>
      <c r="QI277" s="97"/>
      <c r="QJ277" s="97"/>
      <c r="QK277" s="97"/>
      <c r="QL277" s="97"/>
      <c r="QM277" s="97"/>
      <c r="QN277" s="97"/>
      <c r="QO277" s="97"/>
      <c r="QP277" s="97"/>
      <c r="QQ277" s="97"/>
      <c r="QR277" s="97"/>
      <c r="QS277" s="97"/>
      <c r="QT277" s="97"/>
      <c r="QU277" s="97"/>
      <c r="QV277" s="97"/>
      <c r="QW277" s="97"/>
      <c r="QX277" s="97"/>
      <c r="QY277" s="97"/>
      <c r="QZ277" s="97"/>
      <c r="RA277" s="97"/>
      <c r="RB277" s="97"/>
      <c r="RC277" s="97"/>
      <c r="RD277" s="97"/>
      <c r="RE277" s="97"/>
      <c r="RF277" s="97"/>
      <c r="RG277" s="97"/>
      <c r="RH277" s="97"/>
      <c r="RI277" s="97"/>
      <c r="RJ277" s="97"/>
      <c r="RK277" s="97"/>
      <c r="RL277" s="97"/>
      <c r="RM277" s="97"/>
      <c r="RN277" s="97"/>
      <c r="RO277" s="97"/>
      <c r="RP277" s="97"/>
      <c r="RQ277" s="97"/>
      <c r="RR277" s="97"/>
      <c r="RS277" s="97"/>
      <c r="RT277" s="97"/>
      <c r="RU277" s="97"/>
      <c r="RV277" s="97"/>
      <c r="RW277" s="97"/>
      <c r="RX277" s="97"/>
      <c r="RY277" s="97"/>
      <c r="RZ277" s="97"/>
      <c r="SA277" s="97"/>
      <c r="SB277" s="97"/>
      <c r="SC277" s="97"/>
      <c r="SD277" s="97"/>
      <c r="SE277" s="97"/>
      <c r="SF277" s="97"/>
      <c r="SG277" s="97"/>
      <c r="SH277" s="97"/>
      <c r="SI277" s="97"/>
      <c r="SJ277" s="97"/>
      <c r="SK277" s="97"/>
      <c r="SL277" s="97"/>
      <c r="SM277" s="97"/>
      <c r="SN277" s="97"/>
      <c r="SO277" s="97"/>
      <c r="SP277" s="97"/>
      <c r="SQ277" s="97"/>
      <c r="SR277" s="97"/>
      <c r="SS277" s="97"/>
      <c r="ST277" s="97"/>
      <c r="SU277" s="97"/>
      <c r="SV277" s="97"/>
      <c r="SW277" s="97"/>
      <c r="SX277" s="97"/>
      <c r="SY277" s="97"/>
      <c r="SZ277" s="97"/>
      <c r="TA277" s="97"/>
      <c r="TB277" s="97"/>
    </row>
    <row r="278" spans="1:522" s="1" customFormat="1" ht="18" customHeight="1" x14ac:dyDescent="0.2">
      <c r="A278" s="12"/>
      <c r="B278" s="11" t="s">
        <v>417</v>
      </c>
      <c r="C278" s="1">
        <v>13031</v>
      </c>
      <c r="D278" s="1">
        <v>2009</v>
      </c>
      <c r="E278" s="4" t="s">
        <v>416</v>
      </c>
      <c r="F278" s="1">
        <v>8827</v>
      </c>
      <c r="G278" s="9" t="s">
        <v>101</v>
      </c>
      <c r="H278" s="4" t="s">
        <v>418</v>
      </c>
      <c r="I278" s="1">
        <f t="shared" si="34"/>
        <v>0</v>
      </c>
      <c r="J278" s="12">
        <f>Tabuľka3[[#This Row],[Stĺpec9]]</f>
        <v>0</v>
      </c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  <c r="DA278" s="97"/>
      <c r="DB278" s="97"/>
      <c r="DC278" s="97"/>
      <c r="DD278" s="97"/>
      <c r="DE278" s="97"/>
      <c r="DF278" s="97"/>
      <c r="DG278" s="97"/>
      <c r="DH278" s="97"/>
      <c r="DI278" s="97"/>
      <c r="DJ278" s="97"/>
      <c r="DK278" s="97"/>
      <c r="DL278" s="97"/>
      <c r="DM278" s="97"/>
      <c r="DN278" s="97"/>
      <c r="DO278" s="97"/>
      <c r="DP278" s="97"/>
      <c r="DQ278" s="97"/>
      <c r="DR278" s="97"/>
      <c r="DS278" s="97"/>
      <c r="DT278" s="97"/>
      <c r="DU278" s="97"/>
      <c r="DV278" s="97"/>
      <c r="DW278" s="97"/>
      <c r="DX278" s="97"/>
      <c r="DY278" s="97"/>
      <c r="DZ278" s="97"/>
      <c r="EA278" s="97"/>
      <c r="EB278" s="97"/>
      <c r="EC278" s="97"/>
      <c r="ED278" s="97"/>
      <c r="EE278" s="97"/>
      <c r="EF278" s="97"/>
      <c r="EG278" s="97"/>
      <c r="EH278" s="97"/>
      <c r="EI278" s="97"/>
      <c r="EJ278" s="97"/>
      <c r="EK278" s="97"/>
      <c r="EL278" s="97"/>
      <c r="EM278" s="97"/>
      <c r="EN278" s="97"/>
      <c r="EO278" s="97"/>
      <c r="EP278" s="97"/>
      <c r="EQ278" s="97"/>
      <c r="ER278" s="97"/>
      <c r="ES278" s="97"/>
      <c r="ET278" s="97"/>
      <c r="EU278" s="97"/>
      <c r="EV278" s="97"/>
      <c r="EW278" s="97"/>
      <c r="EX278" s="97"/>
      <c r="EY278" s="97"/>
      <c r="EZ278" s="97"/>
      <c r="FA278" s="97"/>
      <c r="FB278" s="97"/>
      <c r="FC278" s="97"/>
      <c r="FD278" s="97"/>
      <c r="FE278" s="97"/>
      <c r="FF278" s="97"/>
      <c r="FG278" s="97"/>
      <c r="FH278" s="97"/>
      <c r="FI278" s="97"/>
      <c r="FJ278" s="97"/>
      <c r="FK278" s="97"/>
      <c r="FL278" s="97"/>
      <c r="FM278" s="97"/>
      <c r="FN278" s="97"/>
      <c r="FO278" s="97"/>
      <c r="FP278" s="97"/>
      <c r="FQ278" s="97"/>
      <c r="FR278" s="97"/>
      <c r="FS278" s="97"/>
      <c r="FT278" s="97"/>
      <c r="FU278" s="97"/>
      <c r="FV278" s="97"/>
      <c r="FW278" s="97"/>
      <c r="FX278" s="97"/>
      <c r="FY278" s="97"/>
      <c r="FZ278" s="97"/>
      <c r="GA278" s="97"/>
      <c r="GB278" s="97"/>
      <c r="GC278" s="97"/>
      <c r="GD278" s="97"/>
      <c r="GE278" s="97"/>
      <c r="GF278" s="97"/>
      <c r="GG278" s="97"/>
      <c r="GH278" s="97"/>
      <c r="GI278" s="97"/>
      <c r="GJ278" s="97"/>
      <c r="GK278" s="97"/>
      <c r="GL278" s="97"/>
      <c r="GM278" s="97"/>
      <c r="GN278" s="97"/>
      <c r="GO278" s="97"/>
      <c r="GP278" s="97"/>
      <c r="GQ278" s="97"/>
      <c r="GR278" s="97"/>
      <c r="GS278" s="97"/>
      <c r="GT278" s="97"/>
      <c r="GU278" s="97"/>
      <c r="GV278" s="97"/>
      <c r="GW278" s="97"/>
      <c r="GX278" s="97"/>
      <c r="GY278" s="97"/>
      <c r="GZ278" s="97"/>
      <c r="HA278" s="97"/>
      <c r="HB278" s="97"/>
      <c r="HC278" s="97"/>
      <c r="HD278" s="97"/>
      <c r="HE278" s="97"/>
      <c r="HF278" s="97"/>
      <c r="HG278" s="97"/>
      <c r="HH278" s="97"/>
      <c r="HI278" s="97"/>
      <c r="HJ278" s="97"/>
      <c r="HK278" s="97"/>
      <c r="HL278" s="97"/>
      <c r="HM278" s="97"/>
      <c r="HN278" s="97"/>
      <c r="HO278" s="97"/>
      <c r="HP278" s="97"/>
      <c r="HQ278" s="97"/>
      <c r="HR278" s="97"/>
      <c r="HS278" s="97"/>
      <c r="HT278" s="97"/>
      <c r="HU278" s="97"/>
      <c r="HV278" s="97"/>
      <c r="HW278" s="97"/>
      <c r="HX278" s="97"/>
      <c r="HY278" s="97"/>
      <c r="HZ278" s="97"/>
      <c r="IA278" s="97"/>
      <c r="IB278" s="97"/>
      <c r="IC278" s="97"/>
      <c r="ID278" s="97"/>
      <c r="IE278" s="97"/>
      <c r="IF278" s="97"/>
      <c r="IG278" s="97"/>
      <c r="IH278" s="97"/>
      <c r="II278" s="97"/>
      <c r="IJ278" s="97"/>
      <c r="IK278" s="97"/>
      <c r="IL278" s="97"/>
      <c r="IM278" s="97"/>
      <c r="IN278" s="97"/>
      <c r="IO278" s="97"/>
      <c r="IP278" s="97"/>
      <c r="IQ278" s="97"/>
      <c r="IR278" s="97"/>
      <c r="IS278" s="97"/>
      <c r="IT278" s="97"/>
      <c r="IU278" s="97"/>
      <c r="IV278" s="97"/>
      <c r="IW278" s="97"/>
      <c r="IX278" s="97"/>
      <c r="IY278" s="97"/>
      <c r="IZ278" s="97"/>
      <c r="JA278" s="97"/>
      <c r="JB278" s="97"/>
      <c r="JC278" s="97"/>
      <c r="JD278" s="97"/>
      <c r="JE278" s="97"/>
      <c r="JF278" s="97"/>
      <c r="JG278" s="97"/>
      <c r="JH278" s="97"/>
      <c r="JI278" s="97"/>
      <c r="JJ278" s="97"/>
      <c r="JK278" s="97"/>
      <c r="JL278" s="97"/>
      <c r="JM278" s="97"/>
      <c r="JN278" s="97"/>
      <c r="JO278" s="97"/>
      <c r="JP278" s="97"/>
      <c r="JQ278" s="97"/>
      <c r="JR278" s="97"/>
      <c r="JS278" s="97"/>
      <c r="JT278" s="97"/>
      <c r="JU278" s="97"/>
      <c r="JV278" s="97"/>
      <c r="JW278" s="97"/>
      <c r="JX278" s="97"/>
      <c r="JY278" s="97"/>
      <c r="JZ278" s="97"/>
      <c r="KA278" s="97"/>
      <c r="KB278" s="97"/>
      <c r="KC278" s="97"/>
      <c r="KD278" s="97"/>
      <c r="KE278" s="97"/>
      <c r="KF278" s="97"/>
      <c r="KG278" s="97"/>
      <c r="KH278" s="97"/>
      <c r="KI278" s="97"/>
      <c r="KJ278" s="97"/>
      <c r="KK278" s="97"/>
      <c r="KL278" s="97"/>
      <c r="KM278" s="97"/>
      <c r="KN278" s="97"/>
      <c r="KO278" s="97"/>
      <c r="KP278" s="97"/>
      <c r="KQ278" s="97"/>
      <c r="KR278" s="97"/>
      <c r="KS278" s="97"/>
      <c r="KT278" s="97"/>
      <c r="KU278" s="97"/>
      <c r="KV278" s="97"/>
      <c r="KW278" s="97"/>
      <c r="KX278" s="97"/>
      <c r="KY278" s="97"/>
      <c r="KZ278" s="97"/>
      <c r="LA278" s="97"/>
      <c r="LB278" s="97"/>
      <c r="LC278" s="97"/>
      <c r="LD278" s="97"/>
      <c r="LE278" s="97"/>
      <c r="LF278" s="97"/>
      <c r="LG278" s="97"/>
      <c r="LH278" s="97"/>
      <c r="LI278" s="97"/>
      <c r="LJ278" s="97"/>
      <c r="LK278" s="97"/>
      <c r="LL278" s="97"/>
      <c r="LM278" s="97"/>
      <c r="LN278" s="97"/>
      <c r="LO278" s="97"/>
      <c r="LP278" s="97"/>
      <c r="LQ278" s="97"/>
      <c r="LR278" s="97"/>
      <c r="LS278" s="97"/>
      <c r="LT278" s="97"/>
      <c r="LU278" s="97"/>
      <c r="LV278" s="97"/>
      <c r="LW278" s="97"/>
      <c r="LX278" s="97"/>
      <c r="LY278" s="97"/>
      <c r="LZ278" s="97"/>
      <c r="MA278" s="97"/>
      <c r="MB278" s="97"/>
      <c r="MC278" s="97"/>
      <c r="MD278" s="97"/>
      <c r="ME278" s="97"/>
      <c r="MF278" s="97"/>
      <c r="MG278" s="97"/>
      <c r="MH278" s="97"/>
      <c r="MI278" s="97"/>
      <c r="MJ278" s="97"/>
      <c r="MK278" s="97"/>
      <c r="ML278" s="97"/>
      <c r="MM278" s="97"/>
      <c r="MN278" s="97"/>
      <c r="MO278" s="97"/>
      <c r="MP278" s="97"/>
      <c r="MQ278" s="97"/>
      <c r="MR278" s="97"/>
      <c r="MS278" s="97"/>
      <c r="MT278" s="97"/>
      <c r="MU278" s="97"/>
      <c r="MV278" s="97"/>
      <c r="MW278" s="97"/>
      <c r="MX278" s="97"/>
      <c r="MY278" s="97"/>
      <c r="MZ278" s="97"/>
      <c r="NA278" s="97"/>
      <c r="NB278" s="97"/>
      <c r="NC278" s="97"/>
      <c r="ND278" s="97"/>
      <c r="NE278" s="97"/>
      <c r="NF278" s="97"/>
      <c r="NG278" s="97"/>
      <c r="NH278" s="97"/>
      <c r="NI278" s="97"/>
      <c r="NJ278" s="97"/>
      <c r="NK278" s="97"/>
      <c r="NL278" s="97"/>
      <c r="NM278" s="97"/>
      <c r="NN278" s="97"/>
      <c r="NO278" s="97"/>
      <c r="NP278" s="97"/>
      <c r="NQ278" s="97"/>
      <c r="NR278" s="97"/>
      <c r="NS278" s="97"/>
      <c r="NT278" s="97"/>
      <c r="NU278" s="97"/>
      <c r="NV278" s="97"/>
      <c r="NW278" s="97"/>
      <c r="NX278" s="97"/>
      <c r="NY278" s="97"/>
      <c r="NZ278" s="97"/>
      <c r="OA278" s="97"/>
      <c r="OB278" s="97"/>
      <c r="OC278" s="97"/>
      <c r="OD278" s="97"/>
      <c r="OE278" s="97"/>
      <c r="OF278" s="97"/>
      <c r="OG278" s="97"/>
      <c r="OH278" s="97"/>
      <c r="OI278" s="97"/>
      <c r="OJ278" s="97"/>
      <c r="OK278" s="97"/>
      <c r="OL278" s="97"/>
      <c r="OM278" s="97"/>
      <c r="ON278" s="97"/>
      <c r="OO278" s="97"/>
      <c r="OP278" s="97"/>
      <c r="OQ278" s="97"/>
      <c r="OR278" s="97"/>
      <c r="OS278" s="97"/>
      <c r="OT278" s="97"/>
      <c r="OU278" s="97"/>
      <c r="OV278" s="97"/>
      <c r="OW278" s="97"/>
      <c r="OX278" s="97"/>
      <c r="OY278" s="97"/>
      <c r="OZ278" s="97"/>
      <c r="PA278" s="97"/>
      <c r="PB278" s="97"/>
      <c r="PC278" s="97"/>
      <c r="PD278" s="97"/>
      <c r="PE278" s="97"/>
      <c r="PF278" s="97"/>
      <c r="PG278" s="97"/>
      <c r="PH278" s="97"/>
      <c r="PI278" s="97"/>
      <c r="PJ278" s="97"/>
      <c r="PK278" s="97"/>
      <c r="PL278" s="97"/>
      <c r="PM278" s="97"/>
      <c r="PN278" s="97"/>
      <c r="PO278" s="97"/>
      <c r="PP278" s="97"/>
      <c r="PQ278" s="97"/>
      <c r="PR278" s="97"/>
      <c r="PS278" s="97"/>
      <c r="PT278" s="97"/>
      <c r="PU278" s="97"/>
      <c r="PV278" s="97"/>
      <c r="PW278" s="97"/>
      <c r="PX278" s="97"/>
      <c r="PY278" s="97"/>
      <c r="PZ278" s="97"/>
      <c r="QA278" s="97"/>
      <c r="QB278" s="97"/>
      <c r="QC278" s="97"/>
      <c r="QD278" s="97"/>
      <c r="QE278" s="97"/>
      <c r="QF278" s="97"/>
      <c r="QG278" s="97"/>
      <c r="QH278" s="97"/>
      <c r="QI278" s="97"/>
      <c r="QJ278" s="97"/>
      <c r="QK278" s="97"/>
      <c r="QL278" s="97"/>
      <c r="QM278" s="97"/>
      <c r="QN278" s="97"/>
      <c r="QO278" s="97"/>
      <c r="QP278" s="97"/>
      <c r="QQ278" s="97"/>
      <c r="QR278" s="97"/>
      <c r="QS278" s="97"/>
      <c r="QT278" s="97"/>
      <c r="QU278" s="97"/>
      <c r="QV278" s="97"/>
      <c r="QW278" s="97"/>
      <c r="QX278" s="97"/>
      <c r="QY278" s="97"/>
      <c r="QZ278" s="97"/>
      <c r="RA278" s="97"/>
      <c r="RB278" s="97"/>
      <c r="RC278" s="97"/>
      <c r="RD278" s="97"/>
      <c r="RE278" s="97"/>
      <c r="RF278" s="97"/>
      <c r="RG278" s="97"/>
      <c r="RH278" s="97"/>
      <c r="RI278" s="97"/>
      <c r="RJ278" s="97"/>
      <c r="RK278" s="97"/>
      <c r="RL278" s="97"/>
      <c r="RM278" s="97"/>
      <c r="RN278" s="97"/>
      <c r="RO278" s="97"/>
      <c r="RP278" s="97"/>
      <c r="RQ278" s="97"/>
      <c r="RR278" s="97"/>
      <c r="RS278" s="97"/>
      <c r="RT278" s="97"/>
      <c r="RU278" s="97"/>
      <c r="RV278" s="97"/>
      <c r="RW278" s="97"/>
      <c r="RX278" s="97"/>
      <c r="RY278" s="97"/>
      <c r="RZ278" s="97"/>
      <c r="SA278" s="97"/>
      <c r="SB278" s="97"/>
      <c r="SC278" s="97"/>
      <c r="SD278" s="97"/>
      <c r="SE278" s="97"/>
      <c r="SF278" s="97"/>
      <c r="SG278" s="97"/>
      <c r="SH278" s="97"/>
      <c r="SI278" s="97"/>
      <c r="SJ278" s="97"/>
      <c r="SK278" s="97"/>
      <c r="SL278" s="97"/>
      <c r="SM278" s="97"/>
      <c r="SN278" s="97"/>
      <c r="SO278" s="97"/>
      <c r="SP278" s="97"/>
      <c r="SQ278" s="97"/>
      <c r="SR278" s="97"/>
      <c r="SS278" s="97"/>
      <c r="ST278" s="97"/>
      <c r="SU278" s="97"/>
      <c r="SV278" s="97"/>
      <c r="SW278" s="97"/>
      <c r="SX278" s="97"/>
      <c r="SY278" s="97"/>
      <c r="SZ278" s="97"/>
      <c r="TA278" s="97"/>
      <c r="TB278" s="97"/>
    </row>
    <row r="279" spans="1:522" s="1" customFormat="1" ht="18" customHeight="1" x14ac:dyDescent="0.2">
      <c r="A279" s="12"/>
      <c r="B279" s="11" t="s">
        <v>364</v>
      </c>
      <c r="C279" s="1">
        <v>11020</v>
      </c>
      <c r="E279" s="4" t="s">
        <v>363</v>
      </c>
      <c r="F279" s="1">
        <v>10058</v>
      </c>
      <c r="G279" s="9" t="s">
        <v>101</v>
      </c>
      <c r="H279" s="4" t="s">
        <v>365</v>
      </c>
      <c r="I279" s="1">
        <f t="shared" si="34"/>
        <v>0</v>
      </c>
      <c r="J279" s="12">
        <f>Tabuľka3[[#This Row],[Stĺpec9]]</f>
        <v>0</v>
      </c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7"/>
      <c r="CZ279" s="97"/>
      <c r="DA279" s="97"/>
      <c r="DB279" s="97"/>
      <c r="DC279" s="97"/>
      <c r="DD279" s="97"/>
      <c r="DE279" s="97"/>
      <c r="DF279" s="97"/>
      <c r="DG279" s="97"/>
      <c r="DH279" s="97"/>
      <c r="DI279" s="97"/>
      <c r="DJ279" s="97"/>
      <c r="DK279" s="97"/>
      <c r="DL279" s="97"/>
      <c r="DM279" s="97"/>
      <c r="DN279" s="97"/>
      <c r="DO279" s="97"/>
      <c r="DP279" s="97"/>
      <c r="DQ279" s="97"/>
      <c r="DR279" s="97"/>
      <c r="DS279" s="97"/>
      <c r="DT279" s="97"/>
      <c r="DU279" s="97"/>
      <c r="DV279" s="97"/>
      <c r="DW279" s="97"/>
      <c r="DX279" s="97"/>
      <c r="DY279" s="97"/>
      <c r="DZ279" s="97"/>
      <c r="EA279" s="97"/>
      <c r="EB279" s="97"/>
      <c r="EC279" s="97"/>
      <c r="ED279" s="97"/>
      <c r="EE279" s="97"/>
      <c r="EF279" s="97"/>
      <c r="EG279" s="97"/>
      <c r="EH279" s="97"/>
      <c r="EI279" s="97"/>
      <c r="EJ279" s="97"/>
      <c r="EK279" s="97"/>
      <c r="EL279" s="97"/>
      <c r="EM279" s="97"/>
      <c r="EN279" s="97"/>
      <c r="EO279" s="97"/>
      <c r="EP279" s="97"/>
      <c r="EQ279" s="97"/>
      <c r="ER279" s="97"/>
      <c r="ES279" s="97"/>
      <c r="ET279" s="97"/>
      <c r="EU279" s="97"/>
      <c r="EV279" s="97"/>
      <c r="EW279" s="97"/>
      <c r="EX279" s="97"/>
      <c r="EY279" s="97"/>
      <c r="EZ279" s="97"/>
      <c r="FA279" s="97"/>
      <c r="FB279" s="97"/>
      <c r="FC279" s="97"/>
      <c r="FD279" s="97"/>
      <c r="FE279" s="97"/>
      <c r="FF279" s="97"/>
      <c r="FG279" s="97"/>
      <c r="FH279" s="97"/>
      <c r="FI279" s="97"/>
      <c r="FJ279" s="97"/>
      <c r="FK279" s="97"/>
      <c r="FL279" s="97"/>
      <c r="FM279" s="97"/>
      <c r="FN279" s="97"/>
      <c r="FO279" s="97"/>
      <c r="FP279" s="97"/>
      <c r="FQ279" s="97"/>
      <c r="FR279" s="97"/>
      <c r="FS279" s="97"/>
      <c r="FT279" s="97"/>
      <c r="FU279" s="97"/>
      <c r="FV279" s="97"/>
      <c r="FW279" s="97"/>
      <c r="FX279" s="97"/>
      <c r="FY279" s="97"/>
      <c r="FZ279" s="97"/>
      <c r="GA279" s="97"/>
      <c r="GB279" s="97"/>
      <c r="GC279" s="97"/>
      <c r="GD279" s="97"/>
      <c r="GE279" s="97"/>
      <c r="GF279" s="97"/>
      <c r="GG279" s="97"/>
      <c r="GH279" s="97"/>
      <c r="GI279" s="97"/>
      <c r="GJ279" s="97"/>
      <c r="GK279" s="97"/>
      <c r="GL279" s="97"/>
      <c r="GM279" s="97"/>
      <c r="GN279" s="97"/>
      <c r="GO279" s="97"/>
      <c r="GP279" s="97"/>
      <c r="GQ279" s="97"/>
      <c r="GR279" s="97"/>
      <c r="GS279" s="97"/>
      <c r="GT279" s="97"/>
      <c r="GU279" s="97"/>
      <c r="GV279" s="97"/>
      <c r="GW279" s="97"/>
      <c r="GX279" s="97"/>
      <c r="GY279" s="97"/>
      <c r="GZ279" s="97"/>
      <c r="HA279" s="97"/>
      <c r="HB279" s="97"/>
      <c r="HC279" s="97"/>
      <c r="HD279" s="97"/>
      <c r="HE279" s="97"/>
      <c r="HF279" s="97"/>
      <c r="HG279" s="97"/>
      <c r="HH279" s="97"/>
      <c r="HI279" s="97"/>
      <c r="HJ279" s="97"/>
      <c r="HK279" s="97"/>
      <c r="HL279" s="97"/>
      <c r="HM279" s="97"/>
      <c r="HN279" s="97"/>
      <c r="HO279" s="97"/>
      <c r="HP279" s="97"/>
      <c r="HQ279" s="97"/>
      <c r="HR279" s="97"/>
      <c r="HS279" s="97"/>
      <c r="HT279" s="97"/>
      <c r="HU279" s="97"/>
      <c r="HV279" s="97"/>
      <c r="HW279" s="97"/>
      <c r="HX279" s="97"/>
      <c r="HY279" s="97"/>
      <c r="HZ279" s="97"/>
      <c r="IA279" s="97"/>
      <c r="IB279" s="97"/>
      <c r="IC279" s="97"/>
      <c r="ID279" s="97"/>
      <c r="IE279" s="97"/>
      <c r="IF279" s="97"/>
      <c r="IG279" s="97"/>
      <c r="IH279" s="97"/>
      <c r="II279" s="97"/>
      <c r="IJ279" s="97"/>
      <c r="IK279" s="97"/>
      <c r="IL279" s="97"/>
      <c r="IM279" s="97"/>
      <c r="IN279" s="97"/>
      <c r="IO279" s="97"/>
      <c r="IP279" s="97"/>
      <c r="IQ279" s="97"/>
      <c r="IR279" s="97"/>
      <c r="IS279" s="97"/>
      <c r="IT279" s="97"/>
      <c r="IU279" s="97"/>
      <c r="IV279" s="97"/>
      <c r="IW279" s="97"/>
      <c r="IX279" s="97"/>
      <c r="IY279" s="97"/>
      <c r="IZ279" s="97"/>
      <c r="JA279" s="97"/>
      <c r="JB279" s="97"/>
      <c r="JC279" s="97"/>
      <c r="JD279" s="97"/>
      <c r="JE279" s="97"/>
      <c r="JF279" s="97"/>
      <c r="JG279" s="97"/>
      <c r="JH279" s="97"/>
      <c r="JI279" s="97"/>
      <c r="JJ279" s="97"/>
      <c r="JK279" s="97"/>
      <c r="JL279" s="97"/>
      <c r="JM279" s="97"/>
      <c r="JN279" s="97"/>
      <c r="JO279" s="97"/>
      <c r="JP279" s="97"/>
      <c r="JQ279" s="97"/>
      <c r="JR279" s="97"/>
      <c r="JS279" s="97"/>
      <c r="JT279" s="97"/>
      <c r="JU279" s="97"/>
      <c r="JV279" s="97"/>
      <c r="JW279" s="97"/>
      <c r="JX279" s="97"/>
      <c r="JY279" s="97"/>
      <c r="JZ279" s="97"/>
      <c r="KA279" s="97"/>
      <c r="KB279" s="97"/>
      <c r="KC279" s="97"/>
      <c r="KD279" s="97"/>
      <c r="KE279" s="97"/>
      <c r="KF279" s="97"/>
      <c r="KG279" s="97"/>
      <c r="KH279" s="97"/>
      <c r="KI279" s="97"/>
      <c r="KJ279" s="97"/>
      <c r="KK279" s="97"/>
      <c r="KL279" s="97"/>
      <c r="KM279" s="97"/>
      <c r="KN279" s="97"/>
      <c r="KO279" s="97"/>
      <c r="KP279" s="97"/>
      <c r="KQ279" s="97"/>
      <c r="KR279" s="97"/>
      <c r="KS279" s="97"/>
      <c r="KT279" s="97"/>
      <c r="KU279" s="97"/>
      <c r="KV279" s="97"/>
      <c r="KW279" s="97"/>
      <c r="KX279" s="97"/>
      <c r="KY279" s="97"/>
      <c r="KZ279" s="97"/>
      <c r="LA279" s="97"/>
      <c r="LB279" s="97"/>
      <c r="LC279" s="97"/>
      <c r="LD279" s="97"/>
      <c r="LE279" s="97"/>
      <c r="LF279" s="97"/>
      <c r="LG279" s="97"/>
      <c r="LH279" s="97"/>
      <c r="LI279" s="97"/>
      <c r="LJ279" s="97"/>
      <c r="LK279" s="97"/>
      <c r="LL279" s="97"/>
      <c r="LM279" s="97"/>
      <c r="LN279" s="97"/>
      <c r="LO279" s="97"/>
      <c r="LP279" s="97"/>
      <c r="LQ279" s="97"/>
      <c r="LR279" s="97"/>
      <c r="LS279" s="97"/>
      <c r="LT279" s="97"/>
      <c r="LU279" s="97"/>
      <c r="LV279" s="97"/>
      <c r="LW279" s="97"/>
      <c r="LX279" s="97"/>
      <c r="LY279" s="97"/>
      <c r="LZ279" s="97"/>
      <c r="MA279" s="97"/>
      <c r="MB279" s="97"/>
      <c r="MC279" s="97"/>
      <c r="MD279" s="97"/>
      <c r="ME279" s="97"/>
      <c r="MF279" s="97"/>
      <c r="MG279" s="97"/>
      <c r="MH279" s="97"/>
      <c r="MI279" s="97"/>
      <c r="MJ279" s="97"/>
      <c r="MK279" s="97"/>
      <c r="ML279" s="97"/>
      <c r="MM279" s="97"/>
      <c r="MN279" s="97"/>
      <c r="MO279" s="97"/>
      <c r="MP279" s="97"/>
      <c r="MQ279" s="97"/>
      <c r="MR279" s="97"/>
      <c r="MS279" s="97"/>
      <c r="MT279" s="97"/>
      <c r="MU279" s="97"/>
      <c r="MV279" s="97"/>
      <c r="MW279" s="97"/>
      <c r="MX279" s="97"/>
      <c r="MY279" s="97"/>
      <c r="MZ279" s="97"/>
      <c r="NA279" s="97"/>
      <c r="NB279" s="97"/>
      <c r="NC279" s="97"/>
      <c r="ND279" s="97"/>
      <c r="NE279" s="97"/>
      <c r="NF279" s="97"/>
      <c r="NG279" s="97"/>
      <c r="NH279" s="97"/>
      <c r="NI279" s="97"/>
      <c r="NJ279" s="97"/>
      <c r="NK279" s="97"/>
      <c r="NL279" s="97"/>
      <c r="NM279" s="97"/>
      <c r="NN279" s="97"/>
      <c r="NO279" s="97"/>
      <c r="NP279" s="97"/>
      <c r="NQ279" s="97"/>
      <c r="NR279" s="97"/>
      <c r="NS279" s="97"/>
      <c r="NT279" s="97"/>
      <c r="NU279" s="97"/>
      <c r="NV279" s="97"/>
      <c r="NW279" s="97"/>
      <c r="NX279" s="97"/>
      <c r="NY279" s="97"/>
      <c r="NZ279" s="97"/>
      <c r="OA279" s="97"/>
      <c r="OB279" s="97"/>
      <c r="OC279" s="97"/>
      <c r="OD279" s="97"/>
      <c r="OE279" s="97"/>
      <c r="OF279" s="97"/>
      <c r="OG279" s="97"/>
      <c r="OH279" s="97"/>
      <c r="OI279" s="97"/>
      <c r="OJ279" s="97"/>
      <c r="OK279" s="97"/>
      <c r="OL279" s="97"/>
      <c r="OM279" s="97"/>
      <c r="ON279" s="97"/>
      <c r="OO279" s="97"/>
      <c r="OP279" s="97"/>
      <c r="OQ279" s="97"/>
      <c r="OR279" s="97"/>
      <c r="OS279" s="97"/>
      <c r="OT279" s="97"/>
      <c r="OU279" s="97"/>
      <c r="OV279" s="97"/>
      <c r="OW279" s="97"/>
      <c r="OX279" s="97"/>
      <c r="OY279" s="97"/>
      <c r="OZ279" s="97"/>
      <c r="PA279" s="97"/>
      <c r="PB279" s="97"/>
      <c r="PC279" s="97"/>
      <c r="PD279" s="97"/>
      <c r="PE279" s="97"/>
      <c r="PF279" s="97"/>
      <c r="PG279" s="97"/>
      <c r="PH279" s="97"/>
      <c r="PI279" s="97"/>
      <c r="PJ279" s="97"/>
      <c r="PK279" s="97"/>
      <c r="PL279" s="97"/>
      <c r="PM279" s="97"/>
      <c r="PN279" s="97"/>
      <c r="PO279" s="97"/>
      <c r="PP279" s="97"/>
      <c r="PQ279" s="97"/>
      <c r="PR279" s="97"/>
      <c r="PS279" s="97"/>
      <c r="PT279" s="97"/>
      <c r="PU279" s="97"/>
      <c r="PV279" s="97"/>
      <c r="PW279" s="97"/>
      <c r="PX279" s="97"/>
      <c r="PY279" s="97"/>
      <c r="PZ279" s="97"/>
      <c r="QA279" s="97"/>
      <c r="QB279" s="97"/>
      <c r="QC279" s="97"/>
      <c r="QD279" s="97"/>
      <c r="QE279" s="97"/>
      <c r="QF279" s="97"/>
      <c r="QG279" s="97"/>
      <c r="QH279" s="97"/>
      <c r="QI279" s="97"/>
      <c r="QJ279" s="97"/>
      <c r="QK279" s="97"/>
      <c r="QL279" s="97"/>
      <c r="QM279" s="97"/>
      <c r="QN279" s="97"/>
      <c r="QO279" s="97"/>
      <c r="QP279" s="97"/>
      <c r="QQ279" s="97"/>
      <c r="QR279" s="97"/>
      <c r="QS279" s="97"/>
      <c r="QT279" s="97"/>
      <c r="QU279" s="97"/>
      <c r="QV279" s="97"/>
      <c r="QW279" s="97"/>
      <c r="QX279" s="97"/>
      <c r="QY279" s="97"/>
      <c r="QZ279" s="97"/>
      <c r="RA279" s="97"/>
      <c r="RB279" s="97"/>
      <c r="RC279" s="97"/>
      <c r="RD279" s="97"/>
      <c r="RE279" s="97"/>
      <c r="RF279" s="97"/>
      <c r="RG279" s="97"/>
      <c r="RH279" s="97"/>
      <c r="RI279" s="97"/>
      <c r="RJ279" s="97"/>
      <c r="RK279" s="97"/>
      <c r="RL279" s="97"/>
      <c r="RM279" s="97"/>
      <c r="RN279" s="97"/>
      <c r="RO279" s="97"/>
      <c r="RP279" s="97"/>
      <c r="RQ279" s="97"/>
      <c r="RR279" s="97"/>
      <c r="RS279" s="97"/>
      <c r="RT279" s="97"/>
      <c r="RU279" s="97"/>
      <c r="RV279" s="97"/>
      <c r="RW279" s="97"/>
      <c r="RX279" s="97"/>
      <c r="RY279" s="97"/>
      <c r="RZ279" s="97"/>
      <c r="SA279" s="97"/>
      <c r="SB279" s="97"/>
      <c r="SC279" s="97"/>
      <c r="SD279" s="97"/>
      <c r="SE279" s="97"/>
      <c r="SF279" s="97"/>
      <c r="SG279" s="97"/>
      <c r="SH279" s="97"/>
      <c r="SI279" s="97"/>
      <c r="SJ279" s="97"/>
      <c r="SK279" s="97"/>
      <c r="SL279" s="97"/>
      <c r="SM279" s="97"/>
      <c r="SN279" s="97"/>
      <c r="SO279" s="97"/>
      <c r="SP279" s="97"/>
      <c r="SQ279" s="97"/>
      <c r="SR279" s="97"/>
      <c r="SS279" s="97"/>
      <c r="ST279" s="97"/>
      <c r="SU279" s="97"/>
      <c r="SV279" s="97"/>
      <c r="SW279" s="97"/>
      <c r="SX279" s="97"/>
      <c r="SY279" s="97"/>
      <c r="SZ279" s="97"/>
      <c r="TA279" s="97"/>
      <c r="TB279" s="97"/>
    </row>
    <row r="280" spans="1:522" s="1" customFormat="1" ht="18" customHeight="1" x14ac:dyDescent="0.2">
      <c r="A280" s="12"/>
      <c r="B280" s="11" t="s">
        <v>409</v>
      </c>
      <c r="E280" s="4" t="s">
        <v>408</v>
      </c>
      <c r="F280" s="9"/>
      <c r="G280" s="9" t="s">
        <v>98</v>
      </c>
      <c r="H280" s="4"/>
      <c r="I280" s="1">
        <f t="shared" si="34"/>
        <v>0</v>
      </c>
      <c r="J280" s="12">
        <f>Tabuľka3[[#This Row],[Stĺpec9]]</f>
        <v>0</v>
      </c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  <c r="DA280" s="97"/>
      <c r="DB280" s="97"/>
      <c r="DC280" s="97"/>
      <c r="DD280" s="97"/>
      <c r="DE280" s="97"/>
      <c r="DF280" s="97"/>
      <c r="DG280" s="97"/>
      <c r="DH280" s="97"/>
      <c r="DI280" s="97"/>
      <c r="DJ280" s="97"/>
      <c r="DK280" s="97"/>
      <c r="DL280" s="97"/>
      <c r="DM280" s="97"/>
      <c r="DN280" s="97"/>
      <c r="DO280" s="97"/>
      <c r="DP280" s="97"/>
      <c r="DQ280" s="97"/>
      <c r="DR280" s="97"/>
      <c r="DS280" s="97"/>
      <c r="DT280" s="97"/>
      <c r="DU280" s="97"/>
      <c r="DV280" s="97"/>
      <c r="DW280" s="97"/>
      <c r="DX280" s="97"/>
      <c r="DY280" s="97"/>
      <c r="DZ280" s="97"/>
      <c r="EA280" s="97"/>
      <c r="EB280" s="97"/>
      <c r="EC280" s="97"/>
      <c r="ED280" s="97"/>
      <c r="EE280" s="97"/>
      <c r="EF280" s="97"/>
      <c r="EG280" s="97"/>
      <c r="EH280" s="97"/>
      <c r="EI280" s="97"/>
      <c r="EJ280" s="97"/>
      <c r="EK280" s="97"/>
      <c r="EL280" s="97"/>
      <c r="EM280" s="97"/>
      <c r="EN280" s="97"/>
      <c r="EO280" s="97"/>
      <c r="EP280" s="97"/>
      <c r="EQ280" s="97"/>
      <c r="ER280" s="97"/>
      <c r="ES280" s="97"/>
      <c r="ET280" s="97"/>
      <c r="EU280" s="97"/>
      <c r="EV280" s="97"/>
      <c r="EW280" s="97"/>
      <c r="EX280" s="97"/>
      <c r="EY280" s="97"/>
      <c r="EZ280" s="97"/>
      <c r="FA280" s="97"/>
      <c r="FB280" s="97"/>
      <c r="FC280" s="97"/>
      <c r="FD280" s="97"/>
      <c r="FE280" s="97"/>
      <c r="FF280" s="97"/>
      <c r="FG280" s="97"/>
      <c r="FH280" s="97"/>
      <c r="FI280" s="97"/>
      <c r="FJ280" s="97"/>
      <c r="FK280" s="97"/>
      <c r="FL280" s="97"/>
      <c r="FM280" s="97"/>
      <c r="FN280" s="97"/>
      <c r="FO280" s="97"/>
      <c r="FP280" s="97"/>
      <c r="FQ280" s="97"/>
      <c r="FR280" s="97"/>
      <c r="FS280" s="97"/>
      <c r="FT280" s="97"/>
      <c r="FU280" s="97"/>
      <c r="FV280" s="97"/>
      <c r="FW280" s="97"/>
      <c r="FX280" s="97"/>
      <c r="FY280" s="97"/>
      <c r="FZ280" s="97"/>
      <c r="GA280" s="97"/>
      <c r="GB280" s="97"/>
      <c r="GC280" s="97"/>
      <c r="GD280" s="97"/>
      <c r="GE280" s="97"/>
      <c r="GF280" s="97"/>
      <c r="GG280" s="97"/>
      <c r="GH280" s="97"/>
      <c r="GI280" s="97"/>
      <c r="GJ280" s="97"/>
      <c r="GK280" s="97"/>
      <c r="GL280" s="97"/>
      <c r="GM280" s="97"/>
      <c r="GN280" s="97"/>
      <c r="GO280" s="97"/>
      <c r="GP280" s="97"/>
      <c r="GQ280" s="97"/>
      <c r="GR280" s="97"/>
      <c r="GS280" s="97"/>
      <c r="GT280" s="97"/>
      <c r="GU280" s="97"/>
      <c r="GV280" s="97"/>
      <c r="GW280" s="97"/>
      <c r="GX280" s="97"/>
      <c r="GY280" s="97"/>
      <c r="GZ280" s="97"/>
      <c r="HA280" s="97"/>
      <c r="HB280" s="97"/>
      <c r="HC280" s="97"/>
      <c r="HD280" s="97"/>
      <c r="HE280" s="97"/>
      <c r="HF280" s="97"/>
      <c r="HG280" s="97"/>
      <c r="HH280" s="97"/>
      <c r="HI280" s="97"/>
      <c r="HJ280" s="97"/>
      <c r="HK280" s="97"/>
      <c r="HL280" s="97"/>
      <c r="HM280" s="97"/>
      <c r="HN280" s="97"/>
      <c r="HO280" s="97"/>
      <c r="HP280" s="97"/>
      <c r="HQ280" s="97"/>
      <c r="HR280" s="97"/>
      <c r="HS280" s="97"/>
      <c r="HT280" s="97"/>
      <c r="HU280" s="97"/>
      <c r="HV280" s="97"/>
      <c r="HW280" s="97"/>
      <c r="HX280" s="97"/>
      <c r="HY280" s="97"/>
      <c r="HZ280" s="97"/>
      <c r="IA280" s="97"/>
      <c r="IB280" s="97"/>
      <c r="IC280" s="97"/>
      <c r="ID280" s="97"/>
      <c r="IE280" s="97"/>
      <c r="IF280" s="97"/>
      <c r="IG280" s="97"/>
      <c r="IH280" s="97"/>
      <c r="II280" s="97"/>
      <c r="IJ280" s="97"/>
      <c r="IK280" s="97"/>
      <c r="IL280" s="97"/>
      <c r="IM280" s="97"/>
      <c r="IN280" s="97"/>
      <c r="IO280" s="97"/>
      <c r="IP280" s="97"/>
      <c r="IQ280" s="97"/>
      <c r="IR280" s="97"/>
      <c r="IS280" s="97"/>
      <c r="IT280" s="97"/>
      <c r="IU280" s="97"/>
      <c r="IV280" s="97"/>
      <c r="IW280" s="97"/>
      <c r="IX280" s="97"/>
      <c r="IY280" s="97"/>
      <c r="IZ280" s="97"/>
      <c r="JA280" s="97"/>
      <c r="JB280" s="97"/>
      <c r="JC280" s="97"/>
      <c r="JD280" s="97"/>
      <c r="JE280" s="97"/>
      <c r="JF280" s="97"/>
      <c r="JG280" s="97"/>
      <c r="JH280" s="97"/>
      <c r="JI280" s="97"/>
      <c r="JJ280" s="97"/>
      <c r="JK280" s="97"/>
      <c r="JL280" s="97"/>
      <c r="JM280" s="97"/>
      <c r="JN280" s="97"/>
      <c r="JO280" s="97"/>
      <c r="JP280" s="97"/>
      <c r="JQ280" s="97"/>
      <c r="JR280" s="97"/>
      <c r="JS280" s="97"/>
      <c r="JT280" s="97"/>
      <c r="JU280" s="97"/>
      <c r="JV280" s="97"/>
      <c r="JW280" s="97"/>
      <c r="JX280" s="97"/>
      <c r="JY280" s="97"/>
      <c r="JZ280" s="97"/>
      <c r="KA280" s="97"/>
      <c r="KB280" s="97"/>
      <c r="KC280" s="97"/>
      <c r="KD280" s="97"/>
      <c r="KE280" s="97"/>
      <c r="KF280" s="97"/>
      <c r="KG280" s="97"/>
      <c r="KH280" s="97"/>
      <c r="KI280" s="97"/>
      <c r="KJ280" s="97"/>
      <c r="KK280" s="97"/>
      <c r="KL280" s="97"/>
      <c r="KM280" s="97"/>
      <c r="KN280" s="97"/>
      <c r="KO280" s="97"/>
      <c r="KP280" s="97"/>
      <c r="KQ280" s="97"/>
      <c r="KR280" s="97"/>
      <c r="KS280" s="97"/>
      <c r="KT280" s="97"/>
      <c r="KU280" s="97"/>
      <c r="KV280" s="97"/>
      <c r="KW280" s="97"/>
      <c r="KX280" s="97"/>
      <c r="KY280" s="97"/>
      <c r="KZ280" s="97"/>
      <c r="LA280" s="97"/>
      <c r="LB280" s="97"/>
      <c r="LC280" s="97"/>
      <c r="LD280" s="97"/>
      <c r="LE280" s="97"/>
      <c r="LF280" s="97"/>
      <c r="LG280" s="97"/>
      <c r="LH280" s="97"/>
      <c r="LI280" s="97"/>
      <c r="LJ280" s="97"/>
      <c r="LK280" s="97"/>
      <c r="LL280" s="97"/>
      <c r="LM280" s="97"/>
      <c r="LN280" s="97"/>
      <c r="LO280" s="97"/>
      <c r="LP280" s="97"/>
      <c r="LQ280" s="97"/>
      <c r="LR280" s="97"/>
      <c r="LS280" s="97"/>
      <c r="LT280" s="97"/>
      <c r="LU280" s="97"/>
      <c r="LV280" s="97"/>
      <c r="LW280" s="97"/>
      <c r="LX280" s="97"/>
      <c r="LY280" s="97"/>
      <c r="LZ280" s="97"/>
      <c r="MA280" s="97"/>
      <c r="MB280" s="97"/>
      <c r="MC280" s="97"/>
      <c r="MD280" s="97"/>
      <c r="ME280" s="97"/>
      <c r="MF280" s="97"/>
      <c r="MG280" s="97"/>
      <c r="MH280" s="97"/>
      <c r="MI280" s="97"/>
      <c r="MJ280" s="97"/>
      <c r="MK280" s="97"/>
      <c r="ML280" s="97"/>
      <c r="MM280" s="97"/>
      <c r="MN280" s="97"/>
      <c r="MO280" s="97"/>
      <c r="MP280" s="97"/>
      <c r="MQ280" s="97"/>
      <c r="MR280" s="97"/>
      <c r="MS280" s="97"/>
      <c r="MT280" s="97"/>
      <c r="MU280" s="97"/>
      <c r="MV280" s="97"/>
      <c r="MW280" s="97"/>
      <c r="MX280" s="97"/>
      <c r="MY280" s="97"/>
      <c r="MZ280" s="97"/>
      <c r="NA280" s="97"/>
      <c r="NB280" s="97"/>
      <c r="NC280" s="97"/>
      <c r="ND280" s="97"/>
      <c r="NE280" s="97"/>
      <c r="NF280" s="97"/>
      <c r="NG280" s="97"/>
      <c r="NH280" s="97"/>
      <c r="NI280" s="97"/>
      <c r="NJ280" s="97"/>
      <c r="NK280" s="97"/>
      <c r="NL280" s="97"/>
      <c r="NM280" s="97"/>
      <c r="NN280" s="97"/>
      <c r="NO280" s="97"/>
      <c r="NP280" s="97"/>
      <c r="NQ280" s="97"/>
      <c r="NR280" s="97"/>
      <c r="NS280" s="97"/>
      <c r="NT280" s="97"/>
      <c r="NU280" s="97"/>
      <c r="NV280" s="97"/>
      <c r="NW280" s="97"/>
      <c r="NX280" s="97"/>
      <c r="NY280" s="97"/>
      <c r="NZ280" s="97"/>
      <c r="OA280" s="97"/>
      <c r="OB280" s="97"/>
      <c r="OC280" s="97"/>
      <c r="OD280" s="97"/>
      <c r="OE280" s="97"/>
      <c r="OF280" s="97"/>
      <c r="OG280" s="97"/>
      <c r="OH280" s="97"/>
      <c r="OI280" s="97"/>
      <c r="OJ280" s="97"/>
      <c r="OK280" s="97"/>
      <c r="OL280" s="97"/>
      <c r="OM280" s="97"/>
      <c r="ON280" s="97"/>
      <c r="OO280" s="97"/>
      <c r="OP280" s="97"/>
      <c r="OQ280" s="97"/>
      <c r="OR280" s="97"/>
      <c r="OS280" s="97"/>
      <c r="OT280" s="97"/>
      <c r="OU280" s="97"/>
      <c r="OV280" s="97"/>
      <c r="OW280" s="97"/>
      <c r="OX280" s="97"/>
      <c r="OY280" s="97"/>
      <c r="OZ280" s="97"/>
      <c r="PA280" s="97"/>
      <c r="PB280" s="97"/>
      <c r="PC280" s="97"/>
      <c r="PD280" s="97"/>
      <c r="PE280" s="97"/>
      <c r="PF280" s="97"/>
      <c r="PG280" s="97"/>
      <c r="PH280" s="97"/>
      <c r="PI280" s="97"/>
      <c r="PJ280" s="97"/>
      <c r="PK280" s="97"/>
      <c r="PL280" s="97"/>
      <c r="PM280" s="97"/>
      <c r="PN280" s="97"/>
      <c r="PO280" s="97"/>
      <c r="PP280" s="97"/>
      <c r="PQ280" s="97"/>
      <c r="PR280" s="97"/>
      <c r="PS280" s="97"/>
      <c r="PT280" s="97"/>
      <c r="PU280" s="97"/>
      <c r="PV280" s="97"/>
      <c r="PW280" s="97"/>
      <c r="PX280" s="97"/>
      <c r="PY280" s="97"/>
      <c r="PZ280" s="97"/>
      <c r="QA280" s="97"/>
      <c r="QB280" s="97"/>
      <c r="QC280" s="97"/>
      <c r="QD280" s="97"/>
      <c r="QE280" s="97"/>
      <c r="QF280" s="97"/>
      <c r="QG280" s="97"/>
      <c r="QH280" s="97"/>
      <c r="QI280" s="97"/>
      <c r="QJ280" s="97"/>
      <c r="QK280" s="97"/>
      <c r="QL280" s="97"/>
      <c r="QM280" s="97"/>
      <c r="QN280" s="97"/>
      <c r="QO280" s="97"/>
      <c r="QP280" s="97"/>
      <c r="QQ280" s="97"/>
      <c r="QR280" s="97"/>
      <c r="QS280" s="97"/>
      <c r="QT280" s="97"/>
      <c r="QU280" s="97"/>
      <c r="QV280" s="97"/>
      <c r="QW280" s="97"/>
      <c r="QX280" s="97"/>
      <c r="QY280" s="97"/>
      <c r="QZ280" s="97"/>
      <c r="RA280" s="97"/>
      <c r="RB280" s="97"/>
      <c r="RC280" s="97"/>
      <c r="RD280" s="97"/>
      <c r="RE280" s="97"/>
      <c r="RF280" s="97"/>
      <c r="RG280" s="97"/>
      <c r="RH280" s="97"/>
      <c r="RI280" s="97"/>
      <c r="RJ280" s="97"/>
      <c r="RK280" s="97"/>
      <c r="RL280" s="97"/>
      <c r="RM280" s="97"/>
      <c r="RN280" s="97"/>
      <c r="RO280" s="97"/>
      <c r="RP280" s="97"/>
      <c r="RQ280" s="97"/>
      <c r="RR280" s="97"/>
      <c r="RS280" s="97"/>
      <c r="RT280" s="97"/>
      <c r="RU280" s="97"/>
      <c r="RV280" s="97"/>
      <c r="RW280" s="97"/>
      <c r="RX280" s="97"/>
      <c r="RY280" s="97"/>
      <c r="RZ280" s="97"/>
      <c r="SA280" s="97"/>
      <c r="SB280" s="97"/>
      <c r="SC280" s="97"/>
      <c r="SD280" s="97"/>
      <c r="SE280" s="97"/>
      <c r="SF280" s="97"/>
      <c r="SG280" s="97"/>
      <c r="SH280" s="97"/>
      <c r="SI280" s="97"/>
      <c r="SJ280" s="97"/>
      <c r="SK280" s="97"/>
      <c r="SL280" s="97"/>
      <c r="SM280" s="97"/>
      <c r="SN280" s="97"/>
      <c r="SO280" s="97"/>
      <c r="SP280" s="97"/>
      <c r="SQ280" s="97"/>
      <c r="SR280" s="97"/>
      <c r="SS280" s="97"/>
      <c r="ST280" s="97"/>
      <c r="SU280" s="97"/>
      <c r="SV280" s="97"/>
      <c r="SW280" s="97"/>
      <c r="SX280" s="97"/>
      <c r="SY280" s="97"/>
      <c r="SZ280" s="97"/>
      <c r="TA280" s="97"/>
      <c r="TB280" s="97"/>
    </row>
    <row r="281" spans="1:522" s="1" customFormat="1" ht="19.5" customHeight="1" x14ac:dyDescent="0.2">
      <c r="A281" s="12"/>
      <c r="B281" s="11" t="s">
        <v>511</v>
      </c>
      <c r="C281" s="1">
        <v>12196</v>
      </c>
      <c r="E281" s="4" t="s">
        <v>510</v>
      </c>
      <c r="F281" s="1">
        <v>9696</v>
      </c>
      <c r="G281" s="9" t="s">
        <v>101</v>
      </c>
      <c r="H281" s="4" t="s">
        <v>427</v>
      </c>
      <c r="I281" s="1">
        <f t="shared" ref="I281" si="35">SUM(K281:TB281)</f>
        <v>0</v>
      </c>
      <c r="J281" s="12">
        <f>Tabuľka3[[#This Row],[Stĺpec9]]</f>
        <v>0</v>
      </c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7"/>
      <c r="CZ281" s="97"/>
      <c r="DA281" s="97"/>
      <c r="DB281" s="97"/>
      <c r="DC281" s="97"/>
      <c r="DD281" s="97"/>
      <c r="DE281" s="97"/>
      <c r="DF281" s="97"/>
      <c r="DG281" s="97"/>
      <c r="DH281" s="97"/>
      <c r="DI281" s="97"/>
      <c r="DJ281" s="97"/>
      <c r="DK281" s="97"/>
      <c r="DL281" s="97"/>
      <c r="DM281" s="97"/>
      <c r="DN281" s="97"/>
      <c r="DO281" s="97"/>
      <c r="DP281" s="97"/>
      <c r="DQ281" s="97"/>
      <c r="DR281" s="97"/>
      <c r="DS281" s="97"/>
      <c r="DT281" s="97"/>
      <c r="DU281" s="97"/>
      <c r="DV281" s="97"/>
      <c r="DW281" s="97"/>
      <c r="DX281" s="97"/>
      <c r="DY281" s="97"/>
      <c r="DZ281" s="97"/>
      <c r="EA281" s="97"/>
      <c r="EB281" s="97"/>
      <c r="EC281" s="97"/>
      <c r="ED281" s="97"/>
      <c r="EE281" s="97"/>
      <c r="EF281" s="97"/>
      <c r="EG281" s="97"/>
      <c r="EH281" s="97"/>
      <c r="EI281" s="97"/>
      <c r="EJ281" s="97"/>
      <c r="EK281" s="97"/>
      <c r="EL281" s="97"/>
      <c r="EM281" s="97"/>
      <c r="EN281" s="97"/>
      <c r="EO281" s="97"/>
      <c r="EP281" s="97"/>
      <c r="EQ281" s="97"/>
      <c r="ER281" s="97"/>
      <c r="ES281" s="97"/>
      <c r="ET281" s="97"/>
      <c r="EU281" s="97"/>
      <c r="EV281" s="97"/>
      <c r="EW281" s="97"/>
      <c r="EX281" s="97"/>
      <c r="EY281" s="97"/>
      <c r="EZ281" s="97"/>
      <c r="FA281" s="97"/>
      <c r="FB281" s="97"/>
      <c r="FC281" s="97"/>
      <c r="FD281" s="97"/>
      <c r="FE281" s="97"/>
      <c r="FF281" s="97"/>
      <c r="FG281" s="97"/>
      <c r="FH281" s="97"/>
      <c r="FI281" s="97"/>
      <c r="FJ281" s="97"/>
      <c r="FK281" s="97"/>
      <c r="FL281" s="97"/>
      <c r="FM281" s="97"/>
      <c r="FN281" s="97"/>
      <c r="FO281" s="97"/>
      <c r="FP281" s="97"/>
      <c r="FQ281" s="97"/>
      <c r="FR281" s="97"/>
      <c r="FS281" s="97"/>
      <c r="FT281" s="97"/>
      <c r="FU281" s="97"/>
      <c r="FV281" s="97"/>
      <c r="FW281" s="97"/>
      <c r="FX281" s="97"/>
      <c r="FY281" s="97"/>
      <c r="FZ281" s="97"/>
      <c r="GA281" s="97"/>
      <c r="GB281" s="97"/>
      <c r="GC281" s="97"/>
      <c r="GD281" s="97"/>
      <c r="GE281" s="97"/>
      <c r="GF281" s="97"/>
      <c r="GG281" s="97"/>
      <c r="GH281" s="97"/>
      <c r="GI281" s="97"/>
      <c r="GJ281" s="97"/>
      <c r="GK281" s="97"/>
      <c r="GL281" s="97"/>
      <c r="GM281" s="97"/>
      <c r="GN281" s="97"/>
      <c r="GO281" s="97"/>
      <c r="GP281" s="97"/>
      <c r="GQ281" s="97"/>
      <c r="GR281" s="97"/>
      <c r="GS281" s="97"/>
      <c r="GT281" s="97"/>
      <c r="GU281" s="97"/>
      <c r="GV281" s="97"/>
      <c r="GW281" s="97"/>
      <c r="GX281" s="97"/>
      <c r="GY281" s="97"/>
      <c r="GZ281" s="97"/>
      <c r="HA281" s="97"/>
      <c r="HB281" s="97"/>
      <c r="HC281" s="97"/>
      <c r="HD281" s="97"/>
      <c r="HE281" s="97"/>
      <c r="HF281" s="97"/>
      <c r="HG281" s="97"/>
      <c r="HH281" s="97"/>
      <c r="HI281" s="97"/>
      <c r="HJ281" s="97"/>
      <c r="HK281" s="97"/>
      <c r="HL281" s="97"/>
      <c r="HM281" s="97"/>
      <c r="HN281" s="97"/>
      <c r="HO281" s="97"/>
      <c r="HP281" s="97"/>
      <c r="HQ281" s="97"/>
      <c r="HR281" s="97"/>
      <c r="HS281" s="97"/>
      <c r="HT281" s="97"/>
      <c r="HU281" s="97"/>
      <c r="HV281" s="97"/>
      <c r="HW281" s="97"/>
      <c r="HX281" s="97"/>
      <c r="HY281" s="97"/>
      <c r="HZ281" s="97"/>
      <c r="IA281" s="97"/>
      <c r="IB281" s="97"/>
      <c r="IC281" s="97"/>
      <c r="ID281" s="97"/>
      <c r="IE281" s="97"/>
      <c r="IF281" s="97"/>
      <c r="IG281" s="97"/>
      <c r="IH281" s="97"/>
      <c r="II281" s="97"/>
      <c r="IJ281" s="97"/>
      <c r="IK281" s="97"/>
      <c r="IL281" s="97"/>
      <c r="IM281" s="97"/>
      <c r="IN281" s="97"/>
      <c r="IO281" s="97"/>
      <c r="IP281" s="97"/>
      <c r="IQ281" s="97"/>
      <c r="IR281" s="97"/>
      <c r="IS281" s="97"/>
      <c r="IT281" s="97"/>
      <c r="IU281" s="97"/>
      <c r="IV281" s="97"/>
      <c r="IW281" s="97"/>
      <c r="IX281" s="97"/>
      <c r="IY281" s="97"/>
      <c r="IZ281" s="97"/>
      <c r="JA281" s="97"/>
      <c r="JB281" s="97"/>
      <c r="JC281" s="97"/>
      <c r="JD281" s="97"/>
      <c r="JE281" s="97"/>
      <c r="JF281" s="97"/>
      <c r="JG281" s="97"/>
      <c r="JH281" s="97"/>
      <c r="JI281" s="97"/>
      <c r="JJ281" s="97"/>
      <c r="JK281" s="97"/>
      <c r="JL281" s="97"/>
      <c r="JM281" s="97"/>
      <c r="JN281" s="97"/>
      <c r="JO281" s="97"/>
      <c r="JP281" s="97"/>
      <c r="JQ281" s="97"/>
      <c r="JR281" s="97"/>
      <c r="JS281" s="97"/>
      <c r="JT281" s="97"/>
      <c r="JU281" s="97"/>
      <c r="JV281" s="97"/>
      <c r="JW281" s="97"/>
      <c r="JX281" s="97"/>
      <c r="JY281" s="97"/>
      <c r="JZ281" s="97"/>
      <c r="KA281" s="97"/>
      <c r="KB281" s="97"/>
      <c r="KC281" s="97"/>
      <c r="KD281" s="97"/>
      <c r="KE281" s="97"/>
      <c r="KF281" s="97"/>
      <c r="KG281" s="97"/>
      <c r="KH281" s="97"/>
      <c r="KI281" s="97"/>
      <c r="KJ281" s="97"/>
      <c r="KK281" s="97"/>
      <c r="KL281" s="97"/>
      <c r="KM281" s="97"/>
      <c r="KN281" s="97"/>
      <c r="KO281" s="97"/>
      <c r="KP281" s="97"/>
      <c r="KQ281" s="97"/>
      <c r="KR281" s="97"/>
      <c r="KS281" s="97"/>
      <c r="KT281" s="97"/>
      <c r="KU281" s="97"/>
      <c r="KV281" s="97"/>
      <c r="KW281" s="97"/>
      <c r="KX281" s="97"/>
      <c r="KY281" s="97"/>
      <c r="KZ281" s="97"/>
      <c r="LA281" s="97"/>
      <c r="LB281" s="97"/>
      <c r="LC281" s="97"/>
      <c r="LD281" s="97"/>
      <c r="LE281" s="97"/>
      <c r="LF281" s="97"/>
      <c r="LG281" s="97"/>
      <c r="LH281" s="97"/>
      <c r="LI281" s="97"/>
      <c r="LJ281" s="97"/>
      <c r="LK281" s="97"/>
      <c r="LL281" s="97"/>
      <c r="LM281" s="97"/>
      <c r="LN281" s="97"/>
      <c r="LO281" s="97"/>
      <c r="LP281" s="97"/>
      <c r="LQ281" s="97"/>
      <c r="LR281" s="97"/>
      <c r="LS281" s="97"/>
      <c r="LT281" s="97"/>
      <c r="LU281" s="97"/>
      <c r="LV281" s="97"/>
      <c r="LW281" s="97"/>
      <c r="LX281" s="97"/>
      <c r="LY281" s="97"/>
      <c r="LZ281" s="97"/>
      <c r="MA281" s="97"/>
      <c r="MB281" s="97"/>
      <c r="MC281" s="97"/>
      <c r="MD281" s="97"/>
      <c r="ME281" s="97"/>
      <c r="MF281" s="97"/>
      <c r="MG281" s="97"/>
      <c r="MH281" s="97"/>
      <c r="MI281" s="97"/>
      <c r="MJ281" s="97"/>
      <c r="MK281" s="97"/>
      <c r="ML281" s="97"/>
      <c r="MM281" s="97"/>
      <c r="MN281" s="97"/>
      <c r="MO281" s="97"/>
      <c r="MP281" s="97"/>
      <c r="MQ281" s="97"/>
      <c r="MR281" s="97"/>
      <c r="MS281" s="97"/>
      <c r="MT281" s="97"/>
      <c r="MU281" s="97"/>
      <c r="MV281" s="97"/>
      <c r="MW281" s="97"/>
      <c r="MX281" s="97"/>
      <c r="MY281" s="97"/>
      <c r="MZ281" s="97"/>
      <c r="NA281" s="97"/>
      <c r="NB281" s="97"/>
      <c r="NC281" s="97"/>
      <c r="ND281" s="97"/>
      <c r="NE281" s="97"/>
      <c r="NF281" s="97"/>
      <c r="NG281" s="97"/>
      <c r="NH281" s="97"/>
      <c r="NI281" s="97"/>
      <c r="NJ281" s="97"/>
      <c r="NK281" s="97"/>
      <c r="NL281" s="97"/>
      <c r="NM281" s="97"/>
      <c r="NN281" s="97"/>
      <c r="NO281" s="97"/>
      <c r="NP281" s="97"/>
      <c r="NQ281" s="97"/>
      <c r="NR281" s="97"/>
      <c r="NS281" s="97"/>
      <c r="NT281" s="97"/>
      <c r="NU281" s="97"/>
      <c r="NV281" s="97"/>
      <c r="NW281" s="97"/>
      <c r="NX281" s="97"/>
      <c r="NY281" s="97"/>
      <c r="NZ281" s="97"/>
      <c r="OA281" s="97"/>
      <c r="OB281" s="97"/>
      <c r="OC281" s="97"/>
      <c r="OD281" s="97"/>
      <c r="OE281" s="97"/>
      <c r="OF281" s="97"/>
      <c r="OG281" s="97"/>
      <c r="OH281" s="97"/>
      <c r="OI281" s="97"/>
      <c r="OJ281" s="97"/>
      <c r="OK281" s="97"/>
      <c r="OL281" s="97"/>
      <c r="OM281" s="97"/>
      <c r="ON281" s="97"/>
      <c r="OO281" s="97"/>
      <c r="OP281" s="97"/>
      <c r="OQ281" s="97"/>
      <c r="OR281" s="97"/>
      <c r="OS281" s="97"/>
      <c r="OT281" s="97"/>
      <c r="OU281" s="97"/>
      <c r="OV281" s="97"/>
      <c r="OW281" s="97"/>
      <c r="OX281" s="97"/>
      <c r="OY281" s="97"/>
      <c r="OZ281" s="97"/>
      <c r="PA281" s="97"/>
      <c r="PB281" s="97"/>
      <c r="PC281" s="97"/>
      <c r="PD281" s="97"/>
      <c r="PE281" s="97"/>
      <c r="PF281" s="97"/>
      <c r="PG281" s="97"/>
      <c r="PH281" s="97"/>
      <c r="PI281" s="97"/>
      <c r="PJ281" s="97"/>
      <c r="PK281" s="97"/>
      <c r="PL281" s="97"/>
      <c r="PM281" s="97"/>
      <c r="PN281" s="97"/>
      <c r="PO281" s="97"/>
      <c r="PP281" s="97"/>
      <c r="PQ281" s="97"/>
      <c r="PR281" s="97"/>
      <c r="PS281" s="97"/>
      <c r="PT281" s="97"/>
      <c r="PU281" s="97"/>
      <c r="PV281" s="97"/>
      <c r="PW281" s="97"/>
      <c r="PX281" s="97"/>
      <c r="PY281" s="97"/>
      <c r="PZ281" s="97"/>
      <c r="QA281" s="97"/>
      <c r="QB281" s="97"/>
      <c r="QC281" s="97"/>
      <c r="QD281" s="97"/>
      <c r="QE281" s="97"/>
      <c r="QF281" s="97"/>
      <c r="QG281" s="97"/>
      <c r="QH281" s="97"/>
      <c r="QI281" s="97"/>
      <c r="QJ281" s="97"/>
      <c r="QK281" s="97"/>
      <c r="QL281" s="97"/>
      <c r="QM281" s="97"/>
      <c r="QN281" s="97"/>
      <c r="QO281" s="97"/>
      <c r="QP281" s="97"/>
      <c r="QQ281" s="97"/>
      <c r="QR281" s="97"/>
      <c r="QS281" s="97"/>
      <c r="QT281" s="97"/>
      <c r="QU281" s="97"/>
      <c r="QV281" s="97"/>
      <c r="QW281" s="97"/>
      <c r="QX281" s="97"/>
      <c r="QY281" s="97"/>
      <c r="QZ281" s="97"/>
      <c r="RA281" s="97"/>
      <c r="RB281" s="97"/>
      <c r="RC281" s="97"/>
      <c r="RD281" s="97"/>
      <c r="RE281" s="97"/>
      <c r="RF281" s="97"/>
      <c r="RG281" s="97"/>
      <c r="RH281" s="97"/>
      <c r="RI281" s="97"/>
      <c r="RJ281" s="97"/>
      <c r="RK281" s="97"/>
      <c r="RL281" s="97"/>
      <c r="RM281" s="97"/>
      <c r="RN281" s="97"/>
      <c r="RO281" s="97"/>
      <c r="RP281" s="97"/>
      <c r="RQ281" s="97"/>
      <c r="RR281" s="97"/>
      <c r="RS281" s="97"/>
      <c r="RT281" s="97"/>
      <c r="RU281" s="97"/>
      <c r="RV281" s="97"/>
      <c r="RW281" s="97"/>
      <c r="RX281" s="97"/>
      <c r="RY281" s="97"/>
      <c r="RZ281" s="97"/>
      <c r="SA281" s="97"/>
      <c r="SB281" s="97"/>
      <c r="SC281" s="97"/>
      <c r="SD281" s="97"/>
      <c r="SE281" s="97"/>
      <c r="SF281" s="97"/>
      <c r="SG281" s="97"/>
      <c r="SH281" s="97"/>
      <c r="SI281" s="97"/>
      <c r="SJ281" s="97"/>
      <c r="SK281" s="97"/>
      <c r="SL281" s="97"/>
      <c r="SM281" s="97"/>
      <c r="SN281" s="97"/>
      <c r="SO281" s="97"/>
      <c r="SP281" s="97"/>
      <c r="SQ281" s="97"/>
      <c r="SR281" s="97"/>
      <c r="SS281" s="97"/>
      <c r="ST281" s="97"/>
      <c r="SU281" s="97"/>
      <c r="SV281" s="97"/>
      <c r="SW281" s="97"/>
      <c r="SX281" s="97"/>
      <c r="SY281" s="97"/>
      <c r="SZ281" s="97"/>
      <c r="TA281" s="97"/>
      <c r="TB281" s="97"/>
    </row>
    <row r="282" spans="1:522" s="1" customFormat="1" ht="18" customHeight="1" x14ac:dyDescent="0.2">
      <c r="A282" s="12"/>
      <c r="B282" s="11" t="s">
        <v>131</v>
      </c>
      <c r="C282" s="1">
        <v>9019</v>
      </c>
      <c r="E282" s="4" t="s">
        <v>367</v>
      </c>
      <c r="F282" s="1">
        <v>10257</v>
      </c>
      <c r="G282" s="9" t="s">
        <v>101</v>
      </c>
      <c r="H282" s="4" t="s">
        <v>49</v>
      </c>
      <c r="I282" s="1">
        <f>SUM(K282:TB282)</f>
        <v>0</v>
      </c>
      <c r="J282" s="12">
        <f>Tabuľka3[[#This Row],[Stĺpec9]]</f>
        <v>0</v>
      </c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7"/>
      <c r="CZ282" s="97"/>
      <c r="DA282" s="97"/>
      <c r="DB282" s="97"/>
      <c r="DC282" s="97"/>
      <c r="DD282" s="97"/>
      <c r="DE282" s="97"/>
      <c r="DF282" s="97"/>
      <c r="DG282" s="97"/>
      <c r="DH282" s="97"/>
      <c r="DI282" s="97"/>
      <c r="DJ282" s="97"/>
      <c r="DK282" s="97"/>
      <c r="DL282" s="97"/>
      <c r="DM282" s="97"/>
      <c r="DN282" s="97"/>
      <c r="DO282" s="97"/>
      <c r="DP282" s="97"/>
      <c r="DQ282" s="97"/>
      <c r="DR282" s="97"/>
      <c r="DS282" s="97"/>
      <c r="DT282" s="97"/>
      <c r="DU282" s="97"/>
      <c r="DV282" s="97"/>
      <c r="DW282" s="97"/>
      <c r="DX282" s="97"/>
      <c r="DY282" s="97"/>
      <c r="DZ282" s="97"/>
      <c r="EA282" s="97"/>
      <c r="EB282" s="97"/>
      <c r="EC282" s="97"/>
      <c r="ED282" s="97"/>
      <c r="EE282" s="97"/>
      <c r="EF282" s="97"/>
      <c r="EG282" s="97"/>
      <c r="EH282" s="97"/>
      <c r="EI282" s="97"/>
      <c r="EJ282" s="97"/>
      <c r="EK282" s="97"/>
      <c r="EL282" s="97"/>
      <c r="EM282" s="97"/>
      <c r="EN282" s="97"/>
      <c r="EO282" s="97"/>
      <c r="EP282" s="97"/>
      <c r="EQ282" s="97"/>
      <c r="ER282" s="97"/>
      <c r="ES282" s="97"/>
      <c r="ET282" s="97"/>
      <c r="EU282" s="97"/>
      <c r="EV282" s="97"/>
      <c r="EW282" s="97"/>
      <c r="EX282" s="97"/>
      <c r="EY282" s="97"/>
      <c r="EZ282" s="97"/>
      <c r="FA282" s="97"/>
      <c r="FB282" s="97"/>
      <c r="FC282" s="97"/>
      <c r="FD282" s="97"/>
      <c r="FE282" s="97"/>
      <c r="FF282" s="97"/>
      <c r="FG282" s="97"/>
      <c r="FH282" s="97"/>
      <c r="FI282" s="97"/>
      <c r="FJ282" s="97"/>
      <c r="FK282" s="97"/>
      <c r="FL282" s="97"/>
      <c r="FM282" s="97"/>
      <c r="FN282" s="97"/>
      <c r="FO282" s="97"/>
      <c r="FP282" s="97"/>
      <c r="FQ282" s="97"/>
      <c r="FR282" s="97"/>
      <c r="FS282" s="97"/>
      <c r="FT282" s="97"/>
      <c r="FU282" s="97"/>
      <c r="FV282" s="97"/>
      <c r="FW282" s="97"/>
      <c r="FX282" s="97"/>
      <c r="FY282" s="97"/>
      <c r="FZ282" s="97"/>
      <c r="GA282" s="97"/>
      <c r="GB282" s="97"/>
      <c r="GC282" s="97"/>
      <c r="GD282" s="97"/>
      <c r="GE282" s="97"/>
      <c r="GF282" s="97"/>
      <c r="GG282" s="97"/>
      <c r="GH282" s="97"/>
      <c r="GI282" s="97"/>
      <c r="GJ282" s="97"/>
      <c r="GK282" s="97"/>
      <c r="GL282" s="97"/>
      <c r="GM282" s="97"/>
      <c r="GN282" s="97"/>
      <c r="GO282" s="97"/>
      <c r="GP282" s="97"/>
      <c r="GQ282" s="97"/>
      <c r="GR282" s="97"/>
      <c r="GS282" s="97"/>
      <c r="GT282" s="97"/>
      <c r="GU282" s="97"/>
      <c r="GV282" s="97"/>
      <c r="GW282" s="97"/>
      <c r="GX282" s="97"/>
      <c r="GY282" s="97"/>
      <c r="GZ282" s="97"/>
      <c r="HA282" s="97"/>
      <c r="HB282" s="97"/>
      <c r="HC282" s="97"/>
      <c r="HD282" s="97"/>
      <c r="HE282" s="97"/>
      <c r="HF282" s="97"/>
      <c r="HG282" s="97"/>
      <c r="HH282" s="97"/>
      <c r="HI282" s="97"/>
      <c r="HJ282" s="97"/>
      <c r="HK282" s="97"/>
      <c r="HL282" s="97"/>
      <c r="HM282" s="97"/>
      <c r="HN282" s="97"/>
      <c r="HO282" s="97"/>
      <c r="HP282" s="97"/>
      <c r="HQ282" s="97"/>
      <c r="HR282" s="97"/>
      <c r="HS282" s="97"/>
      <c r="HT282" s="97"/>
      <c r="HU282" s="97"/>
      <c r="HV282" s="97"/>
      <c r="HW282" s="97"/>
      <c r="HX282" s="97"/>
      <c r="HY282" s="97"/>
      <c r="HZ282" s="97"/>
      <c r="IA282" s="97"/>
      <c r="IB282" s="97"/>
      <c r="IC282" s="97"/>
      <c r="ID282" s="97"/>
      <c r="IE282" s="97"/>
      <c r="IF282" s="97"/>
      <c r="IG282" s="97"/>
      <c r="IH282" s="97"/>
      <c r="II282" s="97"/>
      <c r="IJ282" s="97"/>
      <c r="IK282" s="97"/>
      <c r="IL282" s="97"/>
      <c r="IM282" s="97"/>
      <c r="IN282" s="97"/>
      <c r="IO282" s="97"/>
      <c r="IP282" s="97"/>
      <c r="IQ282" s="97"/>
      <c r="IR282" s="97"/>
      <c r="IS282" s="97"/>
      <c r="IT282" s="97"/>
      <c r="IU282" s="97"/>
      <c r="IV282" s="97"/>
      <c r="IW282" s="97"/>
      <c r="IX282" s="97"/>
      <c r="IY282" s="97"/>
      <c r="IZ282" s="97"/>
      <c r="JA282" s="97"/>
      <c r="JB282" s="97"/>
      <c r="JC282" s="97"/>
      <c r="JD282" s="97"/>
      <c r="JE282" s="97"/>
      <c r="JF282" s="97"/>
      <c r="JG282" s="97"/>
      <c r="JH282" s="97"/>
      <c r="JI282" s="97"/>
      <c r="JJ282" s="97"/>
      <c r="JK282" s="97"/>
      <c r="JL282" s="97"/>
      <c r="JM282" s="97"/>
      <c r="JN282" s="97"/>
      <c r="JO282" s="97"/>
      <c r="JP282" s="97"/>
      <c r="JQ282" s="97"/>
      <c r="JR282" s="97"/>
      <c r="JS282" s="97"/>
      <c r="JT282" s="97"/>
      <c r="JU282" s="97"/>
      <c r="JV282" s="97"/>
      <c r="JW282" s="97"/>
      <c r="JX282" s="97"/>
      <c r="JY282" s="97"/>
      <c r="JZ282" s="97"/>
      <c r="KA282" s="97"/>
      <c r="KB282" s="97"/>
      <c r="KC282" s="97"/>
      <c r="KD282" s="97"/>
      <c r="KE282" s="97"/>
      <c r="KF282" s="97"/>
      <c r="KG282" s="97"/>
      <c r="KH282" s="97"/>
      <c r="KI282" s="97"/>
      <c r="KJ282" s="97"/>
      <c r="KK282" s="97"/>
      <c r="KL282" s="97"/>
      <c r="KM282" s="97"/>
      <c r="KN282" s="97"/>
      <c r="KO282" s="97"/>
      <c r="KP282" s="97"/>
      <c r="KQ282" s="97"/>
      <c r="KR282" s="97"/>
      <c r="KS282" s="97"/>
      <c r="KT282" s="97"/>
      <c r="KU282" s="97"/>
      <c r="KV282" s="97"/>
      <c r="KW282" s="97"/>
      <c r="KX282" s="97"/>
      <c r="KY282" s="97"/>
      <c r="KZ282" s="97"/>
      <c r="LA282" s="97"/>
      <c r="LB282" s="97"/>
      <c r="LC282" s="97"/>
      <c r="LD282" s="97"/>
      <c r="LE282" s="97"/>
      <c r="LF282" s="97"/>
      <c r="LG282" s="97"/>
      <c r="LH282" s="97"/>
      <c r="LI282" s="97"/>
      <c r="LJ282" s="97"/>
      <c r="LK282" s="97"/>
      <c r="LL282" s="97"/>
      <c r="LM282" s="97"/>
      <c r="LN282" s="97"/>
      <c r="LO282" s="97"/>
      <c r="LP282" s="97"/>
      <c r="LQ282" s="97"/>
      <c r="LR282" s="97"/>
      <c r="LS282" s="97"/>
      <c r="LT282" s="97"/>
      <c r="LU282" s="97"/>
      <c r="LV282" s="97"/>
      <c r="LW282" s="97"/>
      <c r="LX282" s="97"/>
      <c r="LY282" s="97"/>
      <c r="LZ282" s="97"/>
      <c r="MA282" s="97"/>
      <c r="MB282" s="97"/>
      <c r="MC282" s="97"/>
      <c r="MD282" s="97"/>
      <c r="ME282" s="97"/>
      <c r="MF282" s="97"/>
      <c r="MG282" s="97"/>
      <c r="MH282" s="97"/>
      <c r="MI282" s="97"/>
      <c r="MJ282" s="97"/>
      <c r="MK282" s="97"/>
      <c r="ML282" s="97"/>
      <c r="MM282" s="97"/>
      <c r="MN282" s="97"/>
      <c r="MO282" s="97"/>
      <c r="MP282" s="97"/>
      <c r="MQ282" s="97"/>
      <c r="MR282" s="97"/>
      <c r="MS282" s="97"/>
      <c r="MT282" s="97"/>
      <c r="MU282" s="97"/>
      <c r="MV282" s="97"/>
      <c r="MW282" s="97"/>
      <c r="MX282" s="97"/>
      <c r="MY282" s="97"/>
      <c r="MZ282" s="97"/>
      <c r="NA282" s="97"/>
      <c r="NB282" s="97"/>
      <c r="NC282" s="97"/>
      <c r="ND282" s="97"/>
      <c r="NE282" s="97"/>
      <c r="NF282" s="97"/>
      <c r="NG282" s="97"/>
      <c r="NH282" s="97"/>
      <c r="NI282" s="97"/>
      <c r="NJ282" s="97"/>
      <c r="NK282" s="97"/>
      <c r="NL282" s="97"/>
      <c r="NM282" s="97"/>
      <c r="NN282" s="97"/>
      <c r="NO282" s="97"/>
      <c r="NP282" s="97"/>
      <c r="NQ282" s="97"/>
      <c r="NR282" s="97"/>
      <c r="NS282" s="97"/>
      <c r="NT282" s="97"/>
      <c r="NU282" s="97"/>
      <c r="NV282" s="97"/>
      <c r="NW282" s="97"/>
      <c r="NX282" s="97"/>
      <c r="NY282" s="97"/>
      <c r="NZ282" s="97"/>
      <c r="OA282" s="97"/>
      <c r="OB282" s="97"/>
      <c r="OC282" s="97"/>
      <c r="OD282" s="97"/>
      <c r="OE282" s="97"/>
      <c r="OF282" s="97"/>
      <c r="OG282" s="97"/>
      <c r="OH282" s="97"/>
      <c r="OI282" s="97"/>
      <c r="OJ282" s="97"/>
      <c r="OK282" s="97"/>
      <c r="OL282" s="97"/>
      <c r="OM282" s="97"/>
      <c r="ON282" s="97"/>
      <c r="OO282" s="97"/>
      <c r="OP282" s="97"/>
      <c r="OQ282" s="97"/>
      <c r="OR282" s="97"/>
      <c r="OS282" s="97"/>
      <c r="OT282" s="97"/>
      <c r="OU282" s="97"/>
      <c r="OV282" s="97"/>
      <c r="OW282" s="97"/>
      <c r="OX282" s="97"/>
      <c r="OY282" s="97"/>
      <c r="OZ282" s="97"/>
      <c r="PA282" s="97"/>
      <c r="PB282" s="97"/>
      <c r="PC282" s="97"/>
      <c r="PD282" s="97"/>
      <c r="PE282" s="97"/>
      <c r="PF282" s="97"/>
      <c r="PG282" s="97"/>
      <c r="PH282" s="97"/>
      <c r="PI282" s="97"/>
      <c r="PJ282" s="97"/>
      <c r="PK282" s="97"/>
      <c r="PL282" s="97"/>
      <c r="PM282" s="97"/>
      <c r="PN282" s="97"/>
      <c r="PO282" s="97"/>
      <c r="PP282" s="97"/>
      <c r="PQ282" s="97"/>
      <c r="PR282" s="97"/>
      <c r="PS282" s="97"/>
      <c r="PT282" s="97"/>
      <c r="PU282" s="97"/>
      <c r="PV282" s="97"/>
      <c r="PW282" s="97"/>
      <c r="PX282" s="97"/>
      <c r="PY282" s="97"/>
      <c r="PZ282" s="97"/>
      <c r="QA282" s="97"/>
      <c r="QB282" s="97"/>
      <c r="QC282" s="97"/>
      <c r="QD282" s="97"/>
      <c r="QE282" s="97"/>
      <c r="QF282" s="97"/>
      <c r="QG282" s="97"/>
      <c r="QH282" s="97"/>
      <c r="QI282" s="97"/>
      <c r="QJ282" s="97"/>
      <c r="QK282" s="97"/>
      <c r="QL282" s="97"/>
      <c r="QM282" s="97"/>
      <c r="QN282" s="97"/>
      <c r="QO282" s="97"/>
      <c r="QP282" s="97"/>
      <c r="QQ282" s="97"/>
      <c r="QR282" s="97"/>
      <c r="QS282" s="97"/>
      <c r="QT282" s="97"/>
      <c r="QU282" s="97"/>
      <c r="QV282" s="97"/>
      <c r="QW282" s="97"/>
      <c r="QX282" s="97"/>
      <c r="QY282" s="97"/>
      <c r="QZ282" s="97"/>
      <c r="RA282" s="97"/>
      <c r="RB282" s="97"/>
      <c r="RC282" s="97"/>
      <c r="RD282" s="97"/>
      <c r="RE282" s="97"/>
      <c r="RF282" s="97"/>
      <c r="RG282" s="97"/>
      <c r="RH282" s="97"/>
      <c r="RI282" s="97"/>
      <c r="RJ282" s="97"/>
      <c r="RK282" s="97"/>
      <c r="RL282" s="97"/>
      <c r="RM282" s="97"/>
      <c r="RN282" s="97"/>
      <c r="RO282" s="97"/>
      <c r="RP282" s="97"/>
      <c r="RQ282" s="97"/>
      <c r="RR282" s="97"/>
      <c r="RS282" s="97"/>
      <c r="RT282" s="97"/>
      <c r="RU282" s="97"/>
      <c r="RV282" s="97"/>
      <c r="RW282" s="97"/>
      <c r="RX282" s="97"/>
      <c r="RY282" s="97"/>
      <c r="RZ282" s="97"/>
      <c r="SA282" s="97"/>
      <c r="SB282" s="97"/>
      <c r="SC282" s="97"/>
      <c r="SD282" s="97"/>
      <c r="SE282" s="97"/>
      <c r="SF282" s="97"/>
      <c r="SG282" s="97"/>
      <c r="SH282" s="97"/>
      <c r="SI282" s="97"/>
      <c r="SJ282" s="97"/>
      <c r="SK282" s="97"/>
      <c r="SL282" s="97"/>
      <c r="SM282" s="97"/>
      <c r="SN282" s="97"/>
      <c r="SO282" s="97"/>
      <c r="SP282" s="97"/>
      <c r="SQ282" s="97"/>
      <c r="SR282" s="97"/>
      <c r="SS282" s="97"/>
      <c r="ST282" s="97"/>
      <c r="SU282" s="97"/>
      <c r="SV282" s="97"/>
      <c r="SW282" s="97"/>
      <c r="SX282" s="97"/>
      <c r="SY282" s="97"/>
      <c r="SZ282" s="97"/>
      <c r="TA282" s="97"/>
      <c r="TB282" s="97"/>
    </row>
    <row r="283" spans="1:522" s="1" customFormat="1" ht="18" customHeight="1" x14ac:dyDescent="0.2">
      <c r="A283" s="12"/>
      <c r="B283" s="11" t="s">
        <v>208</v>
      </c>
      <c r="C283" s="1">
        <v>9719</v>
      </c>
      <c r="D283" s="1">
        <v>2007</v>
      </c>
      <c r="E283" s="4" t="s">
        <v>421</v>
      </c>
      <c r="G283" s="9" t="s">
        <v>101</v>
      </c>
      <c r="H283" s="4" t="s">
        <v>52</v>
      </c>
      <c r="I283" s="1">
        <f>SUM(K283:TB283)</f>
        <v>0</v>
      </c>
      <c r="J283" s="12">
        <f>Tabuľka3[[#This Row],[Stĺpec9]]</f>
        <v>0</v>
      </c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  <c r="DA283" s="97"/>
      <c r="DB283" s="97"/>
      <c r="DC283" s="97"/>
      <c r="DD283" s="97"/>
      <c r="DE283" s="97"/>
      <c r="DF283" s="97"/>
      <c r="DG283" s="97"/>
      <c r="DH283" s="97"/>
      <c r="DI283" s="97"/>
      <c r="DJ283" s="97"/>
      <c r="DK283" s="97"/>
      <c r="DL283" s="97"/>
      <c r="DM283" s="97"/>
      <c r="DN283" s="97"/>
      <c r="DO283" s="97"/>
      <c r="DP283" s="97"/>
      <c r="DQ283" s="97"/>
      <c r="DR283" s="97"/>
      <c r="DS283" s="97"/>
      <c r="DT283" s="97"/>
      <c r="DU283" s="97"/>
      <c r="DV283" s="97"/>
      <c r="DW283" s="97"/>
      <c r="DX283" s="97"/>
      <c r="DY283" s="97"/>
      <c r="DZ283" s="97"/>
      <c r="EA283" s="97"/>
      <c r="EB283" s="97"/>
      <c r="EC283" s="97"/>
      <c r="ED283" s="97"/>
      <c r="EE283" s="97"/>
      <c r="EF283" s="97"/>
      <c r="EG283" s="97"/>
      <c r="EH283" s="97"/>
      <c r="EI283" s="97"/>
      <c r="EJ283" s="97"/>
      <c r="EK283" s="97"/>
      <c r="EL283" s="97"/>
      <c r="EM283" s="97"/>
      <c r="EN283" s="97"/>
      <c r="EO283" s="97"/>
      <c r="EP283" s="97"/>
      <c r="EQ283" s="97"/>
      <c r="ER283" s="97"/>
      <c r="ES283" s="97"/>
      <c r="ET283" s="97"/>
      <c r="EU283" s="97"/>
      <c r="EV283" s="97"/>
      <c r="EW283" s="97"/>
      <c r="EX283" s="97"/>
      <c r="EY283" s="97"/>
      <c r="EZ283" s="97"/>
      <c r="FA283" s="97"/>
      <c r="FB283" s="97"/>
      <c r="FC283" s="97"/>
      <c r="FD283" s="97"/>
      <c r="FE283" s="97"/>
      <c r="FF283" s="97"/>
      <c r="FG283" s="97"/>
      <c r="FH283" s="97"/>
      <c r="FI283" s="97"/>
      <c r="FJ283" s="97"/>
      <c r="FK283" s="97"/>
      <c r="FL283" s="97"/>
      <c r="FM283" s="97"/>
      <c r="FN283" s="97"/>
      <c r="FO283" s="97"/>
      <c r="FP283" s="97"/>
      <c r="FQ283" s="97"/>
      <c r="FR283" s="97"/>
      <c r="FS283" s="97"/>
      <c r="FT283" s="97"/>
      <c r="FU283" s="97"/>
      <c r="FV283" s="97"/>
      <c r="FW283" s="97"/>
      <c r="FX283" s="97"/>
      <c r="FY283" s="97"/>
      <c r="FZ283" s="97"/>
      <c r="GA283" s="97"/>
      <c r="GB283" s="97"/>
      <c r="GC283" s="97"/>
      <c r="GD283" s="97"/>
      <c r="GE283" s="97"/>
      <c r="GF283" s="97"/>
      <c r="GG283" s="97"/>
      <c r="GH283" s="97"/>
      <c r="GI283" s="97"/>
      <c r="GJ283" s="97"/>
      <c r="GK283" s="97"/>
      <c r="GL283" s="97"/>
      <c r="GM283" s="97"/>
      <c r="GN283" s="97"/>
      <c r="GO283" s="97"/>
      <c r="GP283" s="97"/>
      <c r="GQ283" s="97"/>
      <c r="GR283" s="97"/>
      <c r="GS283" s="97"/>
      <c r="GT283" s="97"/>
      <c r="GU283" s="97"/>
      <c r="GV283" s="97"/>
      <c r="GW283" s="97"/>
      <c r="GX283" s="97"/>
      <c r="GY283" s="97"/>
      <c r="GZ283" s="97"/>
      <c r="HA283" s="97"/>
      <c r="HB283" s="97"/>
      <c r="HC283" s="97"/>
      <c r="HD283" s="97"/>
      <c r="HE283" s="97"/>
      <c r="HF283" s="97"/>
      <c r="HG283" s="97"/>
      <c r="HH283" s="97"/>
      <c r="HI283" s="97"/>
      <c r="HJ283" s="97"/>
      <c r="HK283" s="97"/>
      <c r="HL283" s="97"/>
      <c r="HM283" s="97"/>
      <c r="HN283" s="97"/>
      <c r="HO283" s="97"/>
      <c r="HP283" s="97"/>
      <c r="HQ283" s="97"/>
      <c r="HR283" s="97"/>
      <c r="HS283" s="97"/>
      <c r="HT283" s="97"/>
      <c r="HU283" s="97"/>
      <c r="HV283" s="97"/>
      <c r="HW283" s="97"/>
      <c r="HX283" s="97"/>
      <c r="HY283" s="97"/>
      <c r="HZ283" s="97"/>
      <c r="IA283" s="97"/>
      <c r="IB283" s="97"/>
      <c r="IC283" s="97"/>
      <c r="ID283" s="97"/>
      <c r="IE283" s="97"/>
      <c r="IF283" s="97"/>
      <c r="IG283" s="97"/>
      <c r="IH283" s="97"/>
      <c r="II283" s="97"/>
      <c r="IJ283" s="97"/>
      <c r="IK283" s="97"/>
      <c r="IL283" s="97"/>
      <c r="IM283" s="97"/>
      <c r="IN283" s="97"/>
      <c r="IO283" s="97"/>
      <c r="IP283" s="97"/>
      <c r="IQ283" s="97"/>
      <c r="IR283" s="97"/>
      <c r="IS283" s="97"/>
      <c r="IT283" s="97"/>
      <c r="IU283" s="97"/>
      <c r="IV283" s="97"/>
      <c r="IW283" s="97"/>
      <c r="IX283" s="97"/>
      <c r="IY283" s="97"/>
      <c r="IZ283" s="97"/>
      <c r="JA283" s="97"/>
      <c r="JB283" s="97"/>
      <c r="JC283" s="97"/>
      <c r="JD283" s="97"/>
      <c r="JE283" s="97"/>
      <c r="JF283" s="97"/>
      <c r="JG283" s="97"/>
      <c r="JH283" s="97"/>
      <c r="JI283" s="97"/>
      <c r="JJ283" s="97"/>
      <c r="JK283" s="97"/>
      <c r="JL283" s="97"/>
      <c r="JM283" s="97"/>
      <c r="JN283" s="97"/>
      <c r="JO283" s="97"/>
      <c r="JP283" s="97"/>
      <c r="JQ283" s="97"/>
      <c r="JR283" s="97"/>
      <c r="JS283" s="97"/>
      <c r="JT283" s="97"/>
      <c r="JU283" s="97"/>
      <c r="JV283" s="97"/>
      <c r="JW283" s="97"/>
      <c r="JX283" s="97"/>
      <c r="JY283" s="97"/>
      <c r="JZ283" s="97"/>
      <c r="KA283" s="97"/>
      <c r="KB283" s="97"/>
      <c r="KC283" s="97"/>
      <c r="KD283" s="97"/>
      <c r="KE283" s="97"/>
      <c r="KF283" s="97"/>
      <c r="KG283" s="97"/>
      <c r="KH283" s="97"/>
      <c r="KI283" s="97"/>
      <c r="KJ283" s="97"/>
      <c r="KK283" s="97"/>
      <c r="KL283" s="97"/>
      <c r="KM283" s="97"/>
      <c r="KN283" s="97"/>
      <c r="KO283" s="97"/>
      <c r="KP283" s="97"/>
      <c r="KQ283" s="97"/>
      <c r="KR283" s="97"/>
      <c r="KS283" s="97"/>
      <c r="KT283" s="97"/>
      <c r="KU283" s="97"/>
      <c r="KV283" s="97"/>
      <c r="KW283" s="97"/>
      <c r="KX283" s="97"/>
      <c r="KY283" s="97"/>
      <c r="KZ283" s="97"/>
      <c r="LA283" s="97"/>
      <c r="LB283" s="97"/>
      <c r="LC283" s="97"/>
      <c r="LD283" s="97"/>
      <c r="LE283" s="97"/>
      <c r="LF283" s="97"/>
      <c r="LG283" s="97"/>
      <c r="LH283" s="97"/>
      <c r="LI283" s="97"/>
      <c r="LJ283" s="97"/>
      <c r="LK283" s="97"/>
      <c r="LL283" s="97"/>
      <c r="LM283" s="97"/>
      <c r="LN283" s="97"/>
      <c r="LO283" s="97"/>
      <c r="LP283" s="97"/>
      <c r="LQ283" s="97"/>
      <c r="LR283" s="97"/>
      <c r="LS283" s="97"/>
      <c r="LT283" s="97"/>
      <c r="LU283" s="97"/>
      <c r="LV283" s="97"/>
      <c r="LW283" s="97"/>
      <c r="LX283" s="97"/>
      <c r="LY283" s="97"/>
      <c r="LZ283" s="97"/>
      <c r="MA283" s="97"/>
      <c r="MB283" s="97"/>
      <c r="MC283" s="97"/>
      <c r="MD283" s="97"/>
      <c r="ME283" s="97"/>
      <c r="MF283" s="97"/>
      <c r="MG283" s="97"/>
      <c r="MH283" s="97"/>
      <c r="MI283" s="97"/>
      <c r="MJ283" s="97"/>
      <c r="MK283" s="97"/>
      <c r="ML283" s="97"/>
      <c r="MM283" s="97"/>
      <c r="MN283" s="97"/>
      <c r="MO283" s="97"/>
      <c r="MP283" s="97"/>
      <c r="MQ283" s="97"/>
      <c r="MR283" s="97"/>
      <c r="MS283" s="97"/>
      <c r="MT283" s="97"/>
      <c r="MU283" s="97"/>
      <c r="MV283" s="97"/>
      <c r="MW283" s="97"/>
      <c r="MX283" s="97"/>
      <c r="MY283" s="97"/>
      <c r="MZ283" s="97"/>
      <c r="NA283" s="97"/>
      <c r="NB283" s="97"/>
      <c r="NC283" s="97"/>
      <c r="ND283" s="97"/>
      <c r="NE283" s="97"/>
      <c r="NF283" s="97"/>
      <c r="NG283" s="97"/>
      <c r="NH283" s="97"/>
      <c r="NI283" s="97"/>
      <c r="NJ283" s="97"/>
      <c r="NK283" s="97"/>
      <c r="NL283" s="97"/>
      <c r="NM283" s="97"/>
      <c r="NN283" s="97"/>
      <c r="NO283" s="97"/>
      <c r="NP283" s="97"/>
      <c r="NQ283" s="97"/>
      <c r="NR283" s="97"/>
      <c r="NS283" s="97"/>
      <c r="NT283" s="97"/>
      <c r="NU283" s="97"/>
      <c r="NV283" s="97"/>
      <c r="NW283" s="97"/>
      <c r="NX283" s="97"/>
      <c r="NY283" s="97"/>
      <c r="NZ283" s="97"/>
      <c r="OA283" s="97"/>
      <c r="OB283" s="97"/>
      <c r="OC283" s="97"/>
      <c r="OD283" s="97"/>
      <c r="OE283" s="97"/>
      <c r="OF283" s="97"/>
      <c r="OG283" s="97"/>
      <c r="OH283" s="97"/>
      <c r="OI283" s="97"/>
      <c r="OJ283" s="97"/>
      <c r="OK283" s="97"/>
      <c r="OL283" s="97"/>
      <c r="OM283" s="97"/>
      <c r="ON283" s="97"/>
      <c r="OO283" s="97"/>
      <c r="OP283" s="97"/>
      <c r="OQ283" s="97"/>
      <c r="OR283" s="97"/>
      <c r="OS283" s="97"/>
      <c r="OT283" s="97"/>
      <c r="OU283" s="97"/>
      <c r="OV283" s="97"/>
      <c r="OW283" s="97"/>
      <c r="OX283" s="97"/>
      <c r="OY283" s="97"/>
      <c r="OZ283" s="97"/>
      <c r="PA283" s="97"/>
      <c r="PB283" s="97"/>
      <c r="PC283" s="97"/>
      <c r="PD283" s="97"/>
      <c r="PE283" s="97"/>
      <c r="PF283" s="97"/>
      <c r="PG283" s="97"/>
      <c r="PH283" s="97"/>
      <c r="PI283" s="97"/>
      <c r="PJ283" s="97"/>
      <c r="PK283" s="97"/>
      <c r="PL283" s="97"/>
      <c r="PM283" s="97"/>
      <c r="PN283" s="97"/>
      <c r="PO283" s="97"/>
      <c r="PP283" s="97"/>
      <c r="PQ283" s="97"/>
      <c r="PR283" s="97"/>
      <c r="PS283" s="97"/>
      <c r="PT283" s="97"/>
      <c r="PU283" s="97"/>
      <c r="PV283" s="97"/>
      <c r="PW283" s="97"/>
      <c r="PX283" s="97"/>
      <c r="PY283" s="97"/>
      <c r="PZ283" s="97"/>
      <c r="QA283" s="97"/>
      <c r="QB283" s="97"/>
      <c r="QC283" s="97"/>
      <c r="QD283" s="97"/>
      <c r="QE283" s="97"/>
      <c r="QF283" s="97"/>
      <c r="QG283" s="97"/>
      <c r="QH283" s="97"/>
      <c r="QI283" s="97"/>
      <c r="QJ283" s="97"/>
      <c r="QK283" s="97"/>
      <c r="QL283" s="97"/>
      <c r="QM283" s="97"/>
      <c r="QN283" s="97"/>
      <c r="QO283" s="97"/>
      <c r="QP283" s="97"/>
      <c r="QQ283" s="97"/>
      <c r="QR283" s="97"/>
      <c r="QS283" s="97"/>
      <c r="QT283" s="97"/>
      <c r="QU283" s="97"/>
      <c r="QV283" s="97"/>
      <c r="QW283" s="97"/>
      <c r="QX283" s="97"/>
      <c r="QY283" s="97"/>
      <c r="QZ283" s="97"/>
      <c r="RA283" s="97"/>
      <c r="RB283" s="97"/>
      <c r="RC283" s="97"/>
      <c r="RD283" s="97"/>
      <c r="RE283" s="97"/>
      <c r="RF283" s="97"/>
      <c r="RG283" s="97"/>
      <c r="RH283" s="97"/>
      <c r="RI283" s="97"/>
      <c r="RJ283" s="97"/>
      <c r="RK283" s="97"/>
      <c r="RL283" s="97"/>
      <c r="RM283" s="97"/>
      <c r="RN283" s="97"/>
      <c r="RO283" s="97"/>
      <c r="RP283" s="97"/>
      <c r="RQ283" s="97"/>
      <c r="RR283" s="97"/>
      <c r="RS283" s="97"/>
      <c r="RT283" s="97"/>
      <c r="RU283" s="97"/>
      <c r="RV283" s="97"/>
      <c r="RW283" s="97"/>
      <c r="RX283" s="97"/>
      <c r="RY283" s="97"/>
      <c r="RZ283" s="97"/>
      <c r="SA283" s="97"/>
      <c r="SB283" s="97"/>
      <c r="SC283" s="97"/>
      <c r="SD283" s="97"/>
      <c r="SE283" s="97"/>
      <c r="SF283" s="97"/>
      <c r="SG283" s="97"/>
      <c r="SH283" s="97"/>
      <c r="SI283" s="97"/>
      <c r="SJ283" s="97"/>
      <c r="SK283" s="97"/>
      <c r="SL283" s="97"/>
      <c r="SM283" s="97"/>
      <c r="SN283" s="97"/>
      <c r="SO283" s="97"/>
      <c r="SP283" s="97"/>
      <c r="SQ283" s="97"/>
      <c r="SR283" s="97"/>
      <c r="SS283" s="97"/>
      <c r="ST283" s="97"/>
      <c r="SU283" s="97"/>
      <c r="SV283" s="97"/>
      <c r="SW283" s="97"/>
      <c r="SX283" s="97"/>
      <c r="SY283" s="97"/>
      <c r="SZ283" s="97"/>
      <c r="TA283" s="97"/>
      <c r="TB283" s="97"/>
    </row>
    <row r="284" spans="1:522" s="1" customFormat="1" ht="18" customHeight="1" x14ac:dyDescent="0.2">
      <c r="A284" s="12"/>
      <c r="B284" s="11" t="s">
        <v>206</v>
      </c>
      <c r="C284" s="1">
        <v>12298</v>
      </c>
      <c r="E284" s="4" t="s">
        <v>371</v>
      </c>
      <c r="F284" s="1">
        <v>10046</v>
      </c>
      <c r="G284" s="9" t="s">
        <v>101</v>
      </c>
      <c r="H284" s="4" t="s">
        <v>52</v>
      </c>
      <c r="I284" s="1">
        <f>SUM(K284:TB284)</f>
        <v>0</v>
      </c>
      <c r="J284" s="12">
        <f>Tabuľka3[[#This Row],[Stĺpec9]]</f>
        <v>0</v>
      </c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  <c r="CR284" s="97"/>
      <c r="CS284" s="97"/>
      <c r="CT284" s="97"/>
      <c r="CU284" s="97"/>
      <c r="CV284" s="97"/>
      <c r="CW284" s="97"/>
      <c r="CX284" s="97"/>
      <c r="CY284" s="97"/>
      <c r="CZ284" s="97"/>
      <c r="DA284" s="97"/>
      <c r="DB284" s="97"/>
      <c r="DC284" s="97"/>
      <c r="DD284" s="97"/>
      <c r="DE284" s="97"/>
      <c r="DF284" s="97"/>
      <c r="DG284" s="97"/>
      <c r="DH284" s="97"/>
      <c r="DI284" s="97"/>
      <c r="DJ284" s="97"/>
      <c r="DK284" s="97"/>
      <c r="DL284" s="97"/>
      <c r="DM284" s="97"/>
      <c r="DN284" s="97"/>
      <c r="DO284" s="97"/>
      <c r="DP284" s="97"/>
      <c r="DQ284" s="97"/>
      <c r="DR284" s="97"/>
      <c r="DS284" s="97"/>
      <c r="DT284" s="97"/>
      <c r="DU284" s="97"/>
      <c r="DV284" s="97"/>
      <c r="DW284" s="97"/>
      <c r="DX284" s="97"/>
      <c r="DY284" s="97"/>
      <c r="DZ284" s="97"/>
      <c r="EA284" s="97"/>
      <c r="EB284" s="97"/>
      <c r="EC284" s="97"/>
      <c r="ED284" s="97"/>
      <c r="EE284" s="97"/>
      <c r="EF284" s="97"/>
      <c r="EG284" s="97"/>
      <c r="EH284" s="97"/>
      <c r="EI284" s="97"/>
      <c r="EJ284" s="97"/>
      <c r="EK284" s="97"/>
      <c r="EL284" s="97"/>
      <c r="EM284" s="97"/>
      <c r="EN284" s="97"/>
      <c r="EO284" s="97"/>
      <c r="EP284" s="97"/>
      <c r="EQ284" s="97"/>
      <c r="ER284" s="97"/>
      <c r="ES284" s="97"/>
      <c r="ET284" s="97"/>
      <c r="EU284" s="97"/>
      <c r="EV284" s="97"/>
      <c r="EW284" s="97"/>
      <c r="EX284" s="97"/>
      <c r="EY284" s="97"/>
      <c r="EZ284" s="97"/>
      <c r="FA284" s="97"/>
      <c r="FB284" s="97"/>
      <c r="FC284" s="97"/>
      <c r="FD284" s="97"/>
      <c r="FE284" s="97"/>
      <c r="FF284" s="97"/>
      <c r="FG284" s="97"/>
      <c r="FH284" s="97"/>
      <c r="FI284" s="97"/>
      <c r="FJ284" s="97"/>
      <c r="FK284" s="97"/>
      <c r="FL284" s="97"/>
      <c r="FM284" s="97"/>
      <c r="FN284" s="97"/>
      <c r="FO284" s="97"/>
      <c r="FP284" s="97"/>
      <c r="FQ284" s="97"/>
      <c r="FR284" s="97"/>
      <c r="FS284" s="97"/>
      <c r="FT284" s="97"/>
      <c r="FU284" s="97"/>
      <c r="FV284" s="97"/>
      <c r="FW284" s="97"/>
      <c r="FX284" s="97"/>
      <c r="FY284" s="97"/>
      <c r="FZ284" s="97"/>
      <c r="GA284" s="97"/>
      <c r="GB284" s="97"/>
      <c r="GC284" s="97"/>
      <c r="GD284" s="97"/>
      <c r="GE284" s="97"/>
      <c r="GF284" s="97"/>
      <c r="GG284" s="97"/>
      <c r="GH284" s="97"/>
      <c r="GI284" s="97"/>
      <c r="GJ284" s="97"/>
      <c r="GK284" s="97"/>
      <c r="GL284" s="97"/>
      <c r="GM284" s="97"/>
      <c r="GN284" s="97"/>
      <c r="GO284" s="97"/>
      <c r="GP284" s="97"/>
      <c r="GQ284" s="97"/>
      <c r="GR284" s="97"/>
      <c r="GS284" s="97"/>
      <c r="GT284" s="97"/>
      <c r="GU284" s="97"/>
      <c r="GV284" s="97"/>
      <c r="GW284" s="97"/>
      <c r="GX284" s="97"/>
      <c r="GY284" s="97"/>
      <c r="GZ284" s="97"/>
      <c r="HA284" s="97"/>
      <c r="HB284" s="97"/>
      <c r="HC284" s="97"/>
      <c r="HD284" s="97"/>
      <c r="HE284" s="97"/>
      <c r="HF284" s="97"/>
      <c r="HG284" s="97"/>
      <c r="HH284" s="97"/>
      <c r="HI284" s="97"/>
      <c r="HJ284" s="97"/>
      <c r="HK284" s="97"/>
      <c r="HL284" s="97"/>
      <c r="HM284" s="97"/>
      <c r="HN284" s="97"/>
      <c r="HO284" s="97"/>
      <c r="HP284" s="97"/>
      <c r="HQ284" s="97"/>
      <c r="HR284" s="97"/>
      <c r="HS284" s="97"/>
      <c r="HT284" s="97"/>
      <c r="HU284" s="97"/>
      <c r="HV284" s="97"/>
      <c r="HW284" s="97"/>
      <c r="HX284" s="97"/>
      <c r="HY284" s="97"/>
      <c r="HZ284" s="97"/>
      <c r="IA284" s="97"/>
      <c r="IB284" s="97"/>
      <c r="IC284" s="97"/>
      <c r="ID284" s="97"/>
      <c r="IE284" s="97"/>
      <c r="IF284" s="97"/>
      <c r="IG284" s="97"/>
      <c r="IH284" s="97"/>
      <c r="II284" s="97"/>
      <c r="IJ284" s="97"/>
      <c r="IK284" s="97"/>
      <c r="IL284" s="97"/>
      <c r="IM284" s="97"/>
      <c r="IN284" s="97"/>
      <c r="IO284" s="97"/>
      <c r="IP284" s="97"/>
      <c r="IQ284" s="97"/>
      <c r="IR284" s="97"/>
      <c r="IS284" s="97"/>
      <c r="IT284" s="97"/>
      <c r="IU284" s="97"/>
      <c r="IV284" s="97"/>
      <c r="IW284" s="97"/>
      <c r="IX284" s="97"/>
      <c r="IY284" s="97"/>
      <c r="IZ284" s="97"/>
      <c r="JA284" s="97"/>
      <c r="JB284" s="97"/>
      <c r="JC284" s="97"/>
      <c r="JD284" s="97"/>
      <c r="JE284" s="97"/>
      <c r="JF284" s="97"/>
      <c r="JG284" s="97"/>
      <c r="JH284" s="97"/>
      <c r="JI284" s="97"/>
      <c r="JJ284" s="97"/>
      <c r="JK284" s="102"/>
      <c r="JL284" s="97"/>
      <c r="JM284" s="97"/>
      <c r="JN284" s="97"/>
      <c r="JO284" s="97"/>
      <c r="JP284" s="97"/>
      <c r="JQ284" s="97"/>
      <c r="JR284" s="97"/>
      <c r="JS284" s="97"/>
      <c r="JT284" s="97"/>
      <c r="JU284" s="97"/>
      <c r="JV284" s="97"/>
      <c r="JW284" s="97"/>
      <c r="JX284" s="97"/>
      <c r="JY284" s="97"/>
      <c r="JZ284" s="97"/>
      <c r="KA284" s="97"/>
      <c r="KB284" s="97"/>
      <c r="KC284" s="97"/>
      <c r="KD284" s="97"/>
      <c r="KE284" s="97"/>
      <c r="KF284" s="97"/>
      <c r="KG284" s="97"/>
      <c r="KH284" s="97"/>
      <c r="KI284" s="97"/>
      <c r="KJ284" s="97"/>
      <c r="KK284" s="97"/>
      <c r="KL284" s="97"/>
      <c r="KM284" s="97"/>
      <c r="KN284" s="97"/>
      <c r="KO284" s="97"/>
      <c r="KP284" s="97"/>
      <c r="KQ284" s="97"/>
      <c r="KR284" s="97"/>
      <c r="KS284" s="97"/>
      <c r="KT284" s="97"/>
      <c r="KU284" s="97"/>
      <c r="KV284" s="97"/>
      <c r="KW284" s="97"/>
      <c r="KX284" s="97"/>
      <c r="KY284" s="97"/>
      <c r="KZ284" s="97"/>
      <c r="LA284" s="97"/>
      <c r="LB284" s="97"/>
      <c r="LC284" s="97"/>
      <c r="LD284" s="97"/>
      <c r="LE284" s="97"/>
      <c r="LF284" s="97"/>
      <c r="LG284" s="97"/>
      <c r="LH284" s="97"/>
      <c r="LI284" s="97"/>
      <c r="LJ284" s="97"/>
      <c r="LK284" s="97"/>
      <c r="LL284" s="97"/>
      <c r="LM284" s="97"/>
      <c r="LN284" s="97"/>
      <c r="LO284" s="97"/>
      <c r="LP284" s="97"/>
      <c r="LQ284" s="97"/>
      <c r="LR284" s="97"/>
      <c r="LS284" s="97"/>
      <c r="LT284" s="97"/>
      <c r="LU284" s="97"/>
      <c r="LV284" s="97"/>
      <c r="LW284" s="97"/>
      <c r="LX284" s="97"/>
      <c r="LY284" s="97"/>
      <c r="LZ284" s="97"/>
      <c r="MA284" s="97"/>
      <c r="MB284" s="97"/>
      <c r="MC284" s="97"/>
      <c r="MD284" s="97"/>
      <c r="ME284" s="97"/>
      <c r="MF284" s="97"/>
      <c r="MG284" s="97"/>
      <c r="MH284" s="97"/>
      <c r="MI284" s="97"/>
      <c r="MJ284" s="97"/>
      <c r="MK284" s="97"/>
      <c r="ML284" s="97"/>
      <c r="MM284" s="97"/>
      <c r="MN284" s="97"/>
      <c r="MO284" s="97"/>
      <c r="MP284" s="97"/>
      <c r="MQ284" s="97"/>
      <c r="MR284" s="97"/>
      <c r="MS284" s="97"/>
      <c r="MT284" s="97"/>
      <c r="MU284" s="97"/>
      <c r="MV284" s="97"/>
      <c r="MW284" s="97"/>
      <c r="MX284" s="97"/>
      <c r="MY284" s="97"/>
      <c r="MZ284" s="97"/>
      <c r="NA284" s="97"/>
      <c r="NB284" s="97"/>
      <c r="NC284" s="97"/>
      <c r="ND284" s="97"/>
      <c r="NE284" s="97"/>
      <c r="NF284" s="97"/>
      <c r="NG284" s="97"/>
      <c r="NH284" s="97"/>
      <c r="NI284" s="97"/>
      <c r="NJ284" s="97"/>
      <c r="NK284" s="97"/>
      <c r="NL284" s="97"/>
      <c r="NM284" s="97"/>
      <c r="NN284" s="97"/>
      <c r="NO284" s="97"/>
      <c r="NP284" s="97"/>
      <c r="NQ284" s="97"/>
      <c r="NR284" s="97"/>
      <c r="NS284" s="97"/>
      <c r="NT284" s="97"/>
      <c r="NU284" s="97"/>
      <c r="NV284" s="97"/>
      <c r="NW284" s="97"/>
      <c r="NX284" s="97"/>
      <c r="NY284" s="97"/>
      <c r="NZ284" s="97"/>
      <c r="OA284" s="97"/>
      <c r="OB284" s="97"/>
      <c r="OC284" s="97"/>
      <c r="OD284" s="97"/>
      <c r="OE284" s="97"/>
      <c r="OF284" s="97"/>
      <c r="OG284" s="97"/>
      <c r="OH284" s="97"/>
      <c r="OI284" s="97"/>
      <c r="OJ284" s="97"/>
      <c r="OK284" s="97"/>
      <c r="OL284" s="97"/>
      <c r="OM284" s="97"/>
      <c r="ON284" s="97"/>
      <c r="OO284" s="97"/>
      <c r="OP284" s="97"/>
      <c r="OQ284" s="97"/>
      <c r="OR284" s="97"/>
      <c r="OS284" s="97"/>
      <c r="OT284" s="97"/>
      <c r="OU284" s="97"/>
      <c r="OV284" s="97"/>
      <c r="OW284" s="97"/>
      <c r="OX284" s="97"/>
      <c r="OY284" s="97"/>
      <c r="OZ284" s="97"/>
      <c r="PA284" s="97"/>
      <c r="PB284" s="97"/>
      <c r="PC284" s="97"/>
      <c r="PD284" s="97"/>
      <c r="PE284" s="97"/>
      <c r="PF284" s="97"/>
      <c r="PG284" s="97"/>
      <c r="PH284" s="97"/>
      <c r="PI284" s="97"/>
      <c r="PJ284" s="97"/>
      <c r="PK284" s="97"/>
      <c r="PL284" s="97"/>
      <c r="PM284" s="97"/>
      <c r="PN284" s="97"/>
      <c r="PO284" s="97"/>
      <c r="PP284" s="97"/>
      <c r="PQ284" s="97"/>
      <c r="PR284" s="97"/>
      <c r="PS284" s="97"/>
      <c r="PT284" s="97"/>
      <c r="PU284" s="97"/>
      <c r="PV284" s="97"/>
      <c r="PW284" s="97"/>
      <c r="PX284" s="97"/>
      <c r="PY284" s="97"/>
      <c r="PZ284" s="97"/>
      <c r="QA284" s="97"/>
      <c r="QB284" s="97"/>
      <c r="QC284" s="97"/>
      <c r="QD284" s="97"/>
      <c r="QE284" s="97"/>
      <c r="QF284" s="97"/>
      <c r="QG284" s="97"/>
      <c r="QH284" s="97"/>
      <c r="QI284" s="97"/>
      <c r="QJ284" s="97"/>
      <c r="QK284" s="97"/>
      <c r="QL284" s="97"/>
      <c r="QM284" s="97"/>
      <c r="QN284" s="97"/>
      <c r="QO284" s="97"/>
      <c r="QP284" s="97"/>
      <c r="QQ284" s="97"/>
      <c r="QR284" s="97"/>
      <c r="QS284" s="97"/>
      <c r="QT284" s="97"/>
      <c r="QU284" s="97"/>
      <c r="QV284" s="97"/>
      <c r="QW284" s="97"/>
      <c r="QX284" s="97"/>
      <c r="QY284" s="97"/>
      <c r="QZ284" s="97"/>
      <c r="RA284" s="97"/>
      <c r="RB284" s="97"/>
      <c r="RC284" s="97"/>
      <c r="RD284" s="97"/>
      <c r="RE284" s="97"/>
      <c r="RF284" s="97"/>
      <c r="RG284" s="97"/>
      <c r="RH284" s="97"/>
      <c r="RI284" s="97"/>
      <c r="RJ284" s="97"/>
      <c r="RK284" s="97"/>
      <c r="RL284" s="97"/>
      <c r="RM284" s="97"/>
      <c r="RN284" s="97"/>
      <c r="RO284" s="97"/>
      <c r="RP284" s="97"/>
      <c r="RQ284" s="97"/>
      <c r="RR284" s="97"/>
      <c r="RS284" s="97"/>
      <c r="RT284" s="97"/>
      <c r="RU284" s="97"/>
      <c r="RV284" s="97"/>
      <c r="RW284" s="97"/>
      <c r="RX284" s="97"/>
      <c r="RY284" s="97"/>
      <c r="RZ284" s="97"/>
      <c r="SA284" s="97"/>
      <c r="SB284" s="97"/>
      <c r="SC284" s="97"/>
      <c r="SD284" s="97"/>
      <c r="SE284" s="97"/>
      <c r="SF284" s="97"/>
      <c r="SG284" s="97"/>
      <c r="SH284" s="97"/>
      <c r="SI284" s="97"/>
      <c r="SJ284" s="97"/>
      <c r="SK284" s="97"/>
      <c r="SL284" s="97"/>
      <c r="SM284" s="97"/>
      <c r="SN284" s="97"/>
      <c r="SO284" s="97"/>
      <c r="SP284" s="97"/>
      <c r="SQ284" s="97"/>
      <c r="SR284" s="97"/>
      <c r="SS284" s="97"/>
      <c r="ST284" s="97"/>
      <c r="SU284" s="97"/>
      <c r="SV284" s="97"/>
      <c r="SW284" s="97"/>
      <c r="SX284" s="97"/>
      <c r="SY284" s="97"/>
      <c r="SZ284" s="97"/>
      <c r="TA284" s="97"/>
      <c r="TB284" s="97"/>
    </row>
    <row r="285" spans="1:522" s="1" customFormat="1" ht="18" customHeight="1" x14ac:dyDescent="0.2">
      <c r="A285" s="12"/>
      <c r="B285" s="11"/>
      <c r="E285" s="4" t="s">
        <v>215</v>
      </c>
      <c r="G285" s="9"/>
      <c r="H285" s="4"/>
      <c r="I285" s="1">
        <f>SUM(K285:TB285)</f>
        <v>0</v>
      </c>
      <c r="J285" s="12">
        <f>Tabuľka3[[#This Row],[Stĺpec9]]</f>
        <v>0</v>
      </c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7"/>
      <c r="BS285" s="97"/>
      <c r="BT285" s="97"/>
      <c r="BU285" s="97"/>
      <c r="BV285" s="97"/>
      <c r="BW285" s="97"/>
      <c r="BX285" s="97"/>
      <c r="BY285" s="97"/>
      <c r="BZ285" s="97"/>
      <c r="CA285" s="97"/>
      <c r="CB285" s="97"/>
      <c r="CC285" s="97"/>
      <c r="CD285" s="97"/>
      <c r="CE285" s="97"/>
      <c r="CF285" s="97"/>
      <c r="CG285" s="97"/>
      <c r="CH285" s="97"/>
      <c r="CI285" s="97"/>
      <c r="CJ285" s="97"/>
      <c r="CK285" s="97"/>
      <c r="CL285" s="97"/>
      <c r="CM285" s="97"/>
      <c r="CN285" s="97"/>
      <c r="CO285" s="97"/>
      <c r="CP285" s="97"/>
      <c r="CQ285" s="97"/>
      <c r="CR285" s="97"/>
      <c r="CS285" s="97"/>
      <c r="CT285" s="97"/>
      <c r="CU285" s="97"/>
      <c r="CV285" s="97"/>
      <c r="CW285" s="97"/>
      <c r="CX285" s="97"/>
      <c r="CY285" s="97"/>
      <c r="CZ285" s="97"/>
      <c r="DA285" s="97"/>
      <c r="DB285" s="97"/>
      <c r="DC285" s="97"/>
      <c r="DD285" s="97"/>
      <c r="DE285" s="97"/>
      <c r="DF285" s="97"/>
      <c r="DG285" s="97"/>
      <c r="DH285" s="97"/>
      <c r="DI285" s="97"/>
      <c r="DJ285" s="97"/>
      <c r="DK285" s="97"/>
      <c r="DL285" s="97"/>
      <c r="DM285" s="97"/>
      <c r="DN285" s="97"/>
      <c r="DO285" s="97"/>
      <c r="DP285" s="97"/>
      <c r="DQ285" s="97"/>
      <c r="DR285" s="97"/>
      <c r="DS285" s="97"/>
      <c r="DT285" s="97"/>
      <c r="DU285" s="97"/>
      <c r="DV285" s="97"/>
      <c r="DW285" s="97"/>
      <c r="DX285" s="97"/>
      <c r="DY285" s="97"/>
      <c r="DZ285" s="97"/>
      <c r="EA285" s="97"/>
      <c r="EB285" s="97"/>
      <c r="EC285" s="97"/>
      <c r="ED285" s="97"/>
      <c r="EE285" s="97"/>
      <c r="EF285" s="97"/>
      <c r="EG285" s="97"/>
      <c r="EH285" s="97"/>
      <c r="EI285" s="97"/>
      <c r="EJ285" s="97"/>
      <c r="EK285" s="97"/>
      <c r="EL285" s="97"/>
      <c r="EM285" s="97"/>
      <c r="EN285" s="97"/>
      <c r="EO285" s="97"/>
      <c r="EP285" s="97"/>
      <c r="EQ285" s="97"/>
      <c r="ER285" s="97"/>
      <c r="ES285" s="97"/>
      <c r="ET285" s="97"/>
      <c r="EU285" s="97"/>
      <c r="EV285" s="97"/>
      <c r="EW285" s="97"/>
      <c r="EX285" s="97"/>
      <c r="EY285" s="97"/>
      <c r="EZ285" s="97"/>
      <c r="FA285" s="97"/>
      <c r="FB285" s="97"/>
      <c r="FC285" s="97"/>
      <c r="FD285" s="97"/>
      <c r="FE285" s="97"/>
      <c r="FF285" s="97"/>
      <c r="FG285" s="97"/>
      <c r="FH285" s="97"/>
      <c r="FI285" s="97"/>
      <c r="FJ285" s="97"/>
      <c r="FK285" s="97"/>
      <c r="FL285" s="97"/>
      <c r="FM285" s="97"/>
      <c r="FN285" s="97"/>
      <c r="FO285" s="97"/>
      <c r="FP285" s="97"/>
      <c r="FQ285" s="97"/>
      <c r="FR285" s="97"/>
      <c r="FS285" s="97"/>
      <c r="FT285" s="97"/>
      <c r="FU285" s="97"/>
      <c r="FV285" s="97"/>
      <c r="FW285" s="97"/>
      <c r="FX285" s="97"/>
      <c r="FY285" s="97"/>
      <c r="FZ285" s="97"/>
      <c r="GA285" s="97"/>
      <c r="GB285" s="97"/>
      <c r="GC285" s="97"/>
      <c r="GD285" s="97"/>
      <c r="GE285" s="97"/>
      <c r="GF285" s="97"/>
      <c r="GG285" s="97"/>
      <c r="GH285" s="97"/>
      <c r="GI285" s="97"/>
      <c r="GJ285" s="97"/>
      <c r="GK285" s="97"/>
      <c r="GL285" s="97"/>
      <c r="GM285" s="97"/>
      <c r="GN285" s="97"/>
      <c r="GO285" s="97"/>
      <c r="GP285" s="97"/>
      <c r="GQ285" s="97"/>
      <c r="GR285" s="97"/>
      <c r="GS285" s="97"/>
      <c r="GT285" s="97"/>
      <c r="GU285" s="97"/>
      <c r="GV285" s="97"/>
      <c r="GW285" s="97"/>
      <c r="GX285" s="97"/>
      <c r="GY285" s="97"/>
      <c r="GZ285" s="97"/>
      <c r="HA285" s="97"/>
      <c r="HB285" s="97"/>
      <c r="HC285" s="97"/>
      <c r="HD285" s="97"/>
      <c r="HE285" s="97"/>
      <c r="HF285" s="97"/>
      <c r="HG285" s="97"/>
      <c r="HH285" s="97"/>
      <c r="HI285" s="97"/>
      <c r="HJ285" s="97"/>
      <c r="HK285" s="97"/>
      <c r="HL285" s="97"/>
      <c r="HM285" s="97"/>
      <c r="HN285" s="97"/>
      <c r="HO285" s="97"/>
      <c r="HP285" s="97"/>
      <c r="HQ285" s="97"/>
      <c r="HR285" s="97"/>
      <c r="HS285" s="97"/>
      <c r="HT285" s="97"/>
      <c r="HU285" s="97"/>
      <c r="HV285" s="97"/>
      <c r="HW285" s="97"/>
      <c r="HX285" s="97"/>
      <c r="HY285" s="97"/>
      <c r="HZ285" s="97"/>
      <c r="IA285" s="97"/>
      <c r="IB285" s="97"/>
      <c r="IC285" s="97"/>
      <c r="ID285" s="97"/>
      <c r="IE285" s="97"/>
      <c r="IF285" s="97"/>
      <c r="IG285" s="97"/>
      <c r="IH285" s="97"/>
      <c r="II285" s="97"/>
      <c r="IJ285" s="97"/>
      <c r="IK285" s="97"/>
      <c r="IL285" s="97"/>
      <c r="IM285" s="97"/>
      <c r="IN285" s="97"/>
      <c r="IO285" s="97"/>
      <c r="IP285" s="97"/>
      <c r="IQ285" s="97"/>
      <c r="IR285" s="97"/>
      <c r="IS285" s="97"/>
      <c r="IT285" s="97"/>
      <c r="IU285" s="97"/>
      <c r="IV285" s="97"/>
      <c r="IW285" s="97"/>
      <c r="IX285" s="97"/>
      <c r="IY285" s="97"/>
      <c r="IZ285" s="97"/>
      <c r="JA285" s="97"/>
      <c r="JB285" s="97"/>
      <c r="JC285" s="97"/>
      <c r="JD285" s="97"/>
      <c r="JE285" s="97"/>
      <c r="JF285" s="97"/>
      <c r="JG285" s="97"/>
      <c r="JH285" s="97"/>
      <c r="JI285" s="97"/>
      <c r="JJ285" s="97"/>
      <c r="JK285" s="97"/>
      <c r="JL285" s="97"/>
      <c r="JM285" s="97"/>
      <c r="JN285" s="97"/>
      <c r="JO285" s="97"/>
      <c r="JP285" s="97"/>
      <c r="JQ285" s="97"/>
      <c r="JR285" s="97"/>
      <c r="JS285" s="97"/>
      <c r="JT285" s="97"/>
      <c r="JU285" s="97"/>
      <c r="JV285" s="97"/>
      <c r="JW285" s="97"/>
      <c r="JX285" s="97"/>
      <c r="JY285" s="97"/>
      <c r="JZ285" s="97"/>
      <c r="KA285" s="97"/>
      <c r="KB285" s="97"/>
      <c r="KC285" s="97"/>
      <c r="KD285" s="97"/>
      <c r="KE285" s="97"/>
      <c r="KF285" s="97"/>
      <c r="KG285" s="97"/>
      <c r="KH285" s="97"/>
      <c r="KI285" s="97"/>
      <c r="KJ285" s="97"/>
      <c r="KK285" s="97"/>
      <c r="KL285" s="97"/>
      <c r="KM285" s="97"/>
      <c r="KN285" s="97"/>
      <c r="KO285" s="97"/>
      <c r="KP285" s="97"/>
      <c r="KQ285" s="97"/>
      <c r="KR285" s="97"/>
      <c r="KS285" s="97"/>
      <c r="KT285" s="97"/>
      <c r="KU285" s="97"/>
      <c r="KV285" s="97"/>
      <c r="KW285" s="97"/>
      <c r="KX285" s="97"/>
      <c r="KY285" s="97"/>
      <c r="KZ285" s="97"/>
      <c r="LA285" s="97"/>
      <c r="LB285" s="97"/>
      <c r="LC285" s="97"/>
      <c r="LD285" s="97"/>
      <c r="LE285" s="97"/>
      <c r="LF285" s="97"/>
      <c r="LG285" s="97"/>
      <c r="LH285" s="97"/>
      <c r="LI285" s="97"/>
      <c r="LJ285" s="97"/>
      <c r="LK285" s="97"/>
      <c r="LL285" s="97"/>
      <c r="LM285" s="97"/>
      <c r="LN285" s="97"/>
      <c r="LO285" s="97"/>
      <c r="LP285" s="97"/>
      <c r="LQ285" s="97"/>
      <c r="LR285" s="97"/>
      <c r="LS285" s="97"/>
      <c r="LT285" s="97"/>
      <c r="LU285" s="97"/>
      <c r="LV285" s="97"/>
      <c r="LW285" s="97"/>
      <c r="LX285" s="97"/>
      <c r="LY285" s="97"/>
      <c r="LZ285" s="97"/>
      <c r="MA285" s="97"/>
      <c r="MB285" s="97"/>
      <c r="MC285" s="97"/>
      <c r="MD285" s="97"/>
      <c r="ME285" s="97"/>
      <c r="MF285" s="97"/>
      <c r="MG285" s="97"/>
      <c r="MH285" s="97"/>
      <c r="MI285" s="97"/>
      <c r="MJ285" s="97"/>
      <c r="MK285" s="97"/>
      <c r="ML285" s="97"/>
      <c r="MM285" s="97"/>
      <c r="MN285" s="97"/>
      <c r="MO285" s="97"/>
      <c r="MP285" s="97"/>
      <c r="MQ285" s="97"/>
      <c r="MR285" s="97"/>
      <c r="MS285" s="97"/>
      <c r="MT285" s="97"/>
      <c r="MU285" s="97"/>
      <c r="MV285" s="97"/>
      <c r="MW285" s="97"/>
      <c r="MX285" s="97"/>
      <c r="MY285" s="97"/>
      <c r="MZ285" s="97"/>
      <c r="NA285" s="97"/>
      <c r="NB285" s="97"/>
      <c r="NC285" s="97"/>
      <c r="ND285" s="97"/>
      <c r="NE285" s="97"/>
      <c r="NF285" s="97"/>
      <c r="NG285" s="97"/>
      <c r="NH285" s="97"/>
      <c r="NI285" s="97"/>
      <c r="NJ285" s="97"/>
      <c r="NK285" s="97"/>
      <c r="NL285" s="97"/>
      <c r="NM285" s="97"/>
      <c r="NN285" s="97"/>
      <c r="NO285" s="97"/>
      <c r="NP285" s="97"/>
      <c r="NQ285" s="97"/>
      <c r="NR285" s="97"/>
      <c r="NS285" s="97"/>
      <c r="NT285" s="97"/>
      <c r="NU285" s="97"/>
      <c r="NV285" s="97"/>
      <c r="NW285" s="97"/>
      <c r="NX285" s="97"/>
      <c r="NY285" s="97"/>
      <c r="NZ285" s="97"/>
      <c r="OA285" s="97"/>
      <c r="OB285" s="97"/>
      <c r="OC285" s="97"/>
      <c r="OD285" s="97"/>
      <c r="OE285" s="97"/>
      <c r="OF285" s="97"/>
      <c r="OG285" s="97"/>
      <c r="OH285" s="97"/>
      <c r="OI285" s="97"/>
      <c r="OJ285" s="97"/>
      <c r="OK285" s="97"/>
      <c r="OL285" s="97"/>
      <c r="OM285" s="97"/>
      <c r="ON285" s="97"/>
      <c r="OO285" s="97"/>
      <c r="OP285" s="97"/>
      <c r="OQ285" s="97"/>
      <c r="OR285" s="97"/>
      <c r="OS285" s="97"/>
      <c r="OT285" s="97"/>
      <c r="OU285" s="97"/>
      <c r="OV285" s="97"/>
      <c r="OW285" s="97"/>
      <c r="OX285" s="97"/>
      <c r="OY285" s="97"/>
      <c r="OZ285" s="97"/>
      <c r="PA285" s="97"/>
      <c r="PB285" s="97"/>
      <c r="PC285" s="97"/>
      <c r="PD285" s="97"/>
      <c r="PE285" s="97"/>
      <c r="PF285" s="97"/>
      <c r="PG285" s="97"/>
      <c r="PH285" s="97"/>
      <c r="PI285" s="97"/>
      <c r="PJ285" s="97"/>
      <c r="PK285" s="97"/>
      <c r="PL285" s="97"/>
      <c r="PM285" s="97"/>
      <c r="PN285" s="97"/>
      <c r="PO285" s="97"/>
      <c r="PP285" s="97"/>
      <c r="PQ285" s="97"/>
      <c r="PR285" s="97"/>
      <c r="PS285" s="97"/>
      <c r="PT285" s="97"/>
      <c r="PU285" s="97"/>
      <c r="PV285" s="97"/>
      <c r="PW285" s="97"/>
      <c r="PX285" s="97"/>
      <c r="PY285" s="97"/>
      <c r="PZ285" s="97"/>
      <c r="QA285" s="97"/>
      <c r="QB285" s="97"/>
      <c r="QC285" s="97"/>
      <c r="QD285" s="97"/>
      <c r="QE285" s="97"/>
      <c r="QF285" s="97"/>
      <c r="QG285" s="97"/>
      <c r="QH285" s="97"/>
      <c r="QI285" s="97"/>
      <c r="QJ285" s="97"/>
      <c r="QK285" s="97"/>
      <c r="QL285" s="97"/>
      <c r="QM285" s="97"/>
      <c r="QN285" s="97"/>
      <c r="QO285" s="97"/>
      <c r="QP285" s="97"/>
      <c r="QQ285" s="97"/>
      <c r="QR285" s="97"/>
      <c r="QS285" s="97"/>
      <c r="QT285" s="97"/>
      <c r="QU285" s="97"/>
      <c r="QV285" s="97"/>
      <c r="QW285" s="97"/>
      <c r="QX285" s="97"/>
      <c r="QY285" s="97"/>
      <c r="QZ285" s="97"/>
      <c r="RA285" s="97"/>
      <c r="RB285" s="97"/>
      <c r="RC285" s="97"/>
      <c r="RD285" s="97"/>
      <c r="RE285" s="97"/>
      <c r="RF285" s="97"/>
      <c r="RG285" s="97"/>
      <c r="RH285" s="97"/>
      <c r="RI285" s="97"/>
      <c r="RJ285" s="97"/>
      <c r="RK285" s="97"/>
      <c r="RL285" s="97"/>
      <c r="RM285" s="97"/>
      <c r="RN285" s="97"/>
      <c r="RO285" s="97"/>
      <c r="RP285" s="97"/>
      <c r="RQ285" s="97"/>
      <c r="RR285" s="97"/>
      <c r="RS285" s="97"/>
      <c r="RT285" s="97"/>
      <c r="RU285" s="97"/>
      <c r="RV285" s="97"/>
      <c r="RW285" s="97"/>
      <c r="RX285" s="97"/>
      <c r="RY285" s="97"/>
      <c r="RZ285" s="97"/>
      <c r="SA285" s="97"/>
      <c r="SB285" s="97"/>
      <c r="SC285" s="97"/>
      <c r="SD285" s="97"/>
      <c r="SE285" s="97"/>
      <c r="SF285" s="97"/>
      <c r="SG285" s="97"/>
      <c r="SH285" s="97"/>
      <c r="SI285" s="97"/>
      <c r="SJ285" s="97"/>
      <c r="SK285" s="97"/>
      <c r="SL285" s="97"/>
      <c r="SM285" s="97"/>
      <c r="SN285" s="97"/>
      <c r="SO285" s="97"/>
      <c r="SP285" s="97"/>
      <c r="SQ285" s="97"/>
      <c r="SR285" s="97"/>
      <c r="SS285" s="97"/>
      <c r="ST285" s="97"/>
      <c r="SU285" s="97"/>
      <c r="SV285" s="97"/>
      <c r="SW285" s="97"/>
      <c r="SX285" s="97"/>
      <c r="SY285" s="97"/>
      <c r="SZ285" s="97"/>
      <c r="TA285" s="97"/>
      <c r="TB285" s="97"/>
    </row>
    <row r="286" spans="1:522" s="1" customFormat="1" ht="18" customHeight="1" x14ac:dyDescent="0.2">
      <c r="A286" s="12"/>
      <c r="B286" s="11" t="s">
        <v>112</v>
      </c>
      <c r="C286" s="1">
        <v>10992</v>
      </c>
      <c r="E286" s="4" t="s">
        <v>113</v>
      </c>
      <c r="F286" s="1">
        <v>9133</v>
      </c>
      <c r="G286" s="9" t="s">
        <v>96</v>
      </c>
      <c r="H286" s="4" t="s">
        <v>19</v>
      </c>
      <c r="I286" s="1">
        <f t="shared" si="32"/>
        <v>0</v>
      </c>
      <c r="J286" s="12">
        <f>Tabuľka3[[#This Row],[Stĺpec9]]</f>
        <v>0</v>
      </c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7"/>
      <c r="BS286" s="97"/>
      <c r="BT286" s="97"/>
      <c r="BU286" s="97"/>
      <c r="BV286" s="97"/>
      <c r="BW286" s="97"/>
      <c r="BX286" s="97"/>
      <c r="BY286" s="97"/>
      <c r="BZ286" s="97"/>
      <c r="CA286" s="97"/>
      <c r="CB286" s="97"/>
      <c r="CC286" s="97"/>
      <c r="CD286" s="97"/>
      <c r="CE286" s="97"/>
      <c r="CF286" s="97"/>
      <c r="CG286" s="97"/>
      <c r="CH286" s="97"/>
      <c r="CI286" s="97"/>
      <c r="CJ286" s="97"/>
      <c r="CK286" s="97"/>
      <c r="CL286" s="97"/>
      <c r="CM286" s="97"/>
      <c r="CN286" s="97"/>
      <c r="CO286" s="97"/>
      <c r="CP286" s="97"/>
      <c r="CQ286" s="97"/>
      <c r="CR286" s="97"/>
      <c r="CS286" s="97"/>
      <c r="CT286" s="97"/>
      <c r="CU286" s="97"/>
      <c r="CV286" s="97"/>
      <c r="CW286" s="97"/>
      <c r="CX286" s="97"/>
      <c r="CY286" s="97"/>
      <c r="CZ286" s="97"/>
      <c r="DA286" s="97"/>
      <c r="DB286" s="97"/>
      <c r="DC286" s="97"/>
      <c r="DD286" s="97"/>
      <c r="DE286" s="97"/>
      <c r="DF286" s="97"/>
      <c r="DG286" s="97"/>
      <c r="DH286" s="97"/>
      <c r="DI286" s="97"/>
      <c r="DJ286" s="97"/>
      <c r="DK286" s="97"/>
      <c r="DL286" s="97"/>
      <c r="DM286" s="97"/>
      <c r="DN286" s="97"/>
      <c r="DO286" s="97"/>
      <c r="DP286" s="97"/>
      <c r="DQ286" s="97"/>
      <c r="DR286" s="97"/>
      <c r="DS286" s="97"/>
      <c r="DT286" s="97"/>
      <c r="DU286" s="97"/>
      <c r="DV286" s="97"/>
      <c r="DW286" s="97"/>
      <c r="DX286" s="97"/>
      <c r="DY286" s="97"/>
      <c r="DZ286" s="97"/>
      <c r="EA286" s="97"/>
      <c r="EB286" s="97"/>
      <c r="EC286" s="97"/>
      <c r="ED286" s="97"/>
      <c r="EE286" s="97"/>
      <c r="EF286" s="97"/>
      <c r="EG286" s="97"/>
      <c r="EH286" s="97"/>
      <c r="EI286" s="97"/>
      <c r="EJ286" s="97"/>
      <c r="EK286" s="97"/>
      <c r="EL286" s="97"/>
      <c r="EM286" s="97"/>
      <c r="EN286" s="97"/>
      <c r="EO286" s="97"/>
      <c r="EP286" s="97"/>
      <c r="EQ286" s="97"/>
      <c r="ER286" s="97"/>
      <c r="ES286" s="97"/>
      <c r="ET286" s="97"/>
      <c r="EU286" s="97"/>
      <c r="EV286" s="97"/>
      <c r="EW286" s="97"/>
      <c r="EX286" s="97"/>
      <c r="EY286" s="97"/>
      <c r="EZ286" s="97"/>
      <c r="FA286" s="97"/>
      <c r="FB286" s="97"/>
      <c r="FC286" s="97"/>
      <c r="FD286" s="97"/>
      <c r="FE286" s="97"/>
      <c r="FF286" s="97"/>
      <c r="FG286" s="97"/>
      <c r="FH286" s="97"/>
      <c r="FI286" s="97"/>
      <c r="FJ286" s="97"/>
      <c r="FK286" s="97"/>
      <c r="FL286" s="97"/>
      <c r="FM286" s="97"/>
      <c r="FN286" s="97"/>
      <c r="FO286" s="97"/>
      <c r="FP286" s="97"/>
      <c r="FQ286" s="97"/>
      <c r="FR286" s="97"/>
      <c r="FS286" s="97"/>
      <c r="FT286" s="97"/>
      <c r="FU286" s="97"/>
      <c r="FV286" s="97"/>
      <c r="FW286" s="97"/>
      <c r="FX286" s="97"/>
      <c r="FY286" s="97"/>
      <c r="FZ286" s="97"/>
      <c r="GA286" s="97"/>
      <c r="GB286" s="97"/>
      <c r="GC286" s="97"/>
      <c r="GD286" s="97"/>
      <c r="GE286" s="97"/>
      <c r="GF286" s="97"/>
      <c r="GG286" s="97"/>
      <c r="GH286" s="97"/>
      <c r="GI286" s="97"/>
      <c r="GJ286" s="97"/>
      <c r="GK286" s="97"/>
      <c r="GL286" s="97"/>
      <c r="GM286" s="97"/>
      <c r="GN286" s="97"/>
      <c r="GO286" s="97"/>
      <c r="GP286" s="97"/>
      <c r="GQ286" s="97"/>
      <c r="GR286" s="97"/>
      <c r="GS286" s="97"/>
      <c r="GT286" s="97"/>
      <c r="GU286" s="97"/>
      <c r="GV286" s="97"/>
      <c r="GW286" s="97"/>
      <c r="GX286" s="97"/>
      <c r="GY286" s="97"/>
      <c r="GZ286" s="97"/>
      <c r="HA286" s="97"/>
      <c r="HB286" s="97"/>
      <c r="HC286" s="97"/>
      <c r="HD286" s="97"/>
      <c r="HE286" s="97"/>
      <c r="HF286" s="97"/>
      <c r="HG286" s="97"/>
      <c r="HH286" s="97"/>
      <c r="HI286" s="97"/>
      <c r="HJ286" s="97"/>
      <c r="HK286" s="97"/>
      <c r="HL286" s="97"/>
      <c r="HM286" s="97"/>
      <c r="HN286" s="97"/>
      <c r="HO286" s="97"/>
      <c r="HP286" s="97"/>
      <c r="HQ286" s="97"/>
      <c r="HR286" s="97"/>
      <c r="HS286" s="97"/>
      <c r="HT286" s="97"/>
      <c r="HU286" s="97"/>
      <c r="HV286" s="97"/>
      <c r="HW286" s="97"/>
      <c r="HX286" s="97"/>
      <c r="HY286" s="97"/>
      <c r="HZ286" s="97"/>
      <c r="IA286" s="97"/>
      <c r="IB286" s="97"/>
      <c r="IC286" s="97"/>
      <c r="ID286" s="97"/>
      <c r="IE286" s="97"/>
      <c r="IF286" s="97"/>
      <c r="IG286" s="97"/>
      <c r="IH286" s="97"/>
      <c r="II286" s="97"/>
      <c r="IJ286" s="97"/>
      <c r="IK286" s="97"/>
      <c r="IL286" s="97"/>
      <c r="IM286" s="97"/>
      <c r="IN286" s="97"/>
      <c r="IO286" s="97"/>
      <c r="IP286" s="97"/>
      <c r="IQ286" s="97"/>
      <c r="IR286" s="97"/>
      <c r="IS286" s="97"/>
      <c r="IT286" s="97"/>
      <c r="IU286" s="97"/>
      <c r="IV286" s="97"/>
      <c r="IW286" s="97"/>
      <c r="IX286" s="97"/>
      <c r="IY286" s="97"/>
      <c r="IZ286" s="97"/>
      <c r="JA286" s="97"/>
      <c r="JB286" s="97"/>
      <c r="JC286" s="97"/>
      <c r="JD286" s="97"/>
      <c r="JE286" s="97"/>
      <c r="JF286" s="97"/>
      <c r="JG286" s="97"/>
      <c r="JH286" s="97"/>
      <c r="JI286" s="97"/>
      <c r="JJ286" s="97"/>
      <c r="JK286" s="97"/>
      <c r="JL286" s="97"/>
      <c r="JM286" s="97"/>
      <c r="JN286" s="97"/>
      <c r="JO286" s="97"/>
      <c r="JP286" s="97"/>
      <c r="JQ286" s="97"/>
      <c r="JR286" s="97"/>
      <c r="JS286" s="97"/>
      <c r="JT286" s="97"/>
      <c r="JU286" s="97"/>
      <c r="JV286" s="97"/>
      <c r="JW286" s="97"/>
      <c r="JX286" s="97"/>
      <c r="JY286" s="97"/>
      <c r="JZ286" s="97"/>
      <c r="KA286" s="97"/>
      <c r="KB286" s="97"/>
      <c r="KC286" s="97"/>
      <c r="KD286" s="97"/>
      <c r="KE286" s="97"/>
      <c r="KF286" s="97"/>
      <c r="KG286" s="97"/>
      <c r="KH286" s="97"/>
      <c r="KI286" s="97"/>
      <c r="KJ286" s="97"/>
      <c r="KK286" s="97"/>
      <c r="KL286" s="97"/>
      <c r="KM286" s="97"/>
      <c r="KN286" s="97"/>
      <c r="KO286" s="97"/>
      <c r="KP286" s="97"/>
      <c r="KQ286" s="97"/>
      <c r="KR286" s="97"/>
      <c r="KS286" s="97"/>
      <c r="KT286" s="97"/>
      <c r="KU286" s="97"/>
      <c r="KV286" s="97"/>
      <c r="KW286" s="97"/>
      <c r="KX286" s="97"/>
      <c r="KY286" s="97"/>
      <c r="KZ286" s="97"/>
      <c r="LA286" s="97"/>
      <c r="LB286" s="97"/>
      <c r="LC286" s="97"/>
      <c r="LD286" s="97"/>
      <c r="LE286" s="97"/>
      <c r="LF286" s="97"/>
      <c r="LG286" s="97"/>
      <c r="LH286" s="97"/>
      <c r="LI286" s="97"/>
      <c r="LJ286" s="97"/>
      <c r="LK286" s="97"/>
      <c r="LL286" s="97"/>
      <c r="LM286" s="97"/>
      <c r="LN286" s="97"/>
      <c r="LO286" s="97"/>
      <c r="LP286" s="97"/>
      <c r="LQ286" s="97"/>
      <c r="LR286" s="97"/>
      <c r="LS286" s="97"/>
      <c r="LT286" s="97"/>
      <c r="LU286" s="97"/>
      <c r="LV286" s="97"/>
      <c r="LW286" s="97"/>
      <c r="LX286" s="97"/>
      <c r="LY286" s="97"/>
      <c r="LZ286" s="97"/>
      <c r="MA286" s="97"/>
      <c r="MB286" s="97"/>
      <c r="MC286" s="97"/>
      <c r="MD286" s="97"/>
      <c r="ME286" s="97"/>
      <c r="MF286" s="97"/>
      <c r="MG286" s="97"/>
      <c r="MH286" s="97"/>
      <c r="MI286" s="97"/>
      <c r="MJ286" s="97"/>
      <c r="MK286" s="97"/>
      <c r="ML286" s="97"/>
      <c r="MM286" s="97"/>
      <c r="MN286" s="97"/>
      <c r="MO286" s="97"/>
      <c r="MP286" s="97"/>
      <c r="MQ286" s="97"/>
      <c r="MR286" s="97"/>
      <c r="MS286" s="97"/>
      <c r="MT286" s="97"/>
      <c r="MU286" s="97"/>
      <c r="MV286" s="97"/>
      <c r="MW286" s="97"/>
      <c r="MX286" s="97"/>
      <c r="MY286" s="97"/>
      <c r="MZ286" s="97"/>
      <c r="NA286" s="97"/>
      <c r="NB286" s="97"/>
      <c r="NC286" s="97"/>
      <c r="ND286" s="97"/>
      <c r="NE286" s="97"/>
      <c r="NF286" s="97"/>
      <c r="NG286" s="97"/>
      <c r="NH286" s="97"/>
      <c r="NI286" s="97"/>
      <c r="NJ286" s="97"/>
      <c r="NK286" s="97"/>
      <c r="NL286" s="97"/>
      <c r="NM286" s="97"/>
      <c r="NN286" s="97"/>
      <c r="NO286" s="97"/>
      <c r="NP286" s="97"/>
      <c r="NQ286" s="97"/>
      <c r="NR286" s="97"/>
      <c r="NS286" s="97"/>
      <c r="NT286" s="97"/>
      <c r="NU286" s="97"/>
      <c r="NV286" s="97"/>
      <c r="NW286" s="97"/>
      <c r="NX286" s="97"/>
      <c r="NY286" s="97"/>
      <c r="NZ286" s="97"/>
      <c r="OA286" s="97"/>
      <c r="OB286" s="97"/>
      <c r="OC286" s="97"/>
      <c r="OD286" s="97"/>
      <c r="OE286" s="97"/>
      <c r="OF286" s="97"/>
      <c r="OG286" s="97"/>
      <c r="OH286" s="97"/>
      <c r="OI286" s="97"/>
      <c r="OJ286" s="97"/>
      <c r="OK286" s="97"/>
      <c r="OL286" s="97"/>
      <c r="OM286" s="97"/>
      <c r="ON286" s="97"/>
      <c r="OO286" s="97"/>
      <c r="OP286" s="97"/>
      <c r="OQ286" s="97"/>
      <c r="OR286" s="97"/>
      <c r="OS286" s="97"/>
      <c r="OT286" s="97"/>
      <c r="OU286" s="97"/>
      <c r="OV286" s="97"/>
      <c r="OW286" s="97"/>
      <c r="OX286" s="97"/>
      <c r="OY286" s="97"/>
      <c r="OZ286" s="97"/>
      <c r="PA286" s="97"/>
      <c r="PB286" s="97"/>
      <c r="PC286" s="97"/>
      <c r="PD286" s="97"/>
      <c r="PE286" s="97"/>
      <c r="PF286" s="97"/>
      <c r="PG286" s="97"/>
      <c r="PH286" s="97"/>
      <c r="PI286" s="97"/>
      <c r="PJ286" s="97"/>
      <c r="PK286" s="97"/>
      <c r="PL286" s="97"/>
      <c r="PM286" s="97"/>
      <c r="PN286" s="97"/>
      <c r="PO286" s="97"/>
      <c r="PP286" s="97"/>
      <c r="PQ286" s="97"/>
      <c r="PR286" s="97"/>
      <c r="PS286" s="97"/>
      <c r="PT286" s="97"/>
      <c r="PU286" s="97"/>
      <c r="PV286" s="97"/>
      <c r="PW286" s="97"/>
      <c r="PX286" s="97"/>
      <c r="PY286" s="97"/>
      <c r="PZ286" s="97"/>
      <c r="QA286" s="97"/>
      <c r="QB286" s="97"/>
      <c r="QC286" s="97"/>
      <c r="QD286" s="97"/>
      <c r="QE286" s="97"/>
      <c r="QF286" s="97"/>
      <c r="QG286" s="97"/>
      <c r="QH286" s="97"/>
      <c r="QI286" s="97"/>
      <c r="QJ286" s="97"/>
      <c r="QK286" s="97"/>
      <c r="QL286" s="97"/>
      <c r="QM286" s="97"/>
      <c r="QN286" s="97"/>
      <c r="QO286" s="97"/>
      <c r="QP286" s="97"/>
      <c r="QQ286" s="97"/>
      <c r="QR286" s="97"/>
      <c r="QS286" s="97"/>
      <c r="QT286" s="97"/>
      <c r="QU286" s="97"/>
      <c r="QV286" s="97"/>
      <c r="QW286" s="97"/>
      <c r="QX286" s="97"/>
      <c r="QY286" s="97"/>
      <c r="QZ286" s="97"/>
      <c r="RA286" s="97"/>
      <c r="RB286" s="97"/>
      <c r="RC286" s="97"/>
      <c r="RD286" s="97"/>
      <c r="RE286" s="97"/>
      <c r="RF286" s="97"/>
      <c r="RG286" s="97"/>
      <c r="RH286" s="97"/>
      <c r="RI286" s="97"/>
      <c r="RJ286" s="97"/>
      <c r="RK286" s="97"/>
      <c r="RL286" s="97"/>
      <c r="RM286" s="97"/>
      <c r="RN286" s="97"/>
      <c r="RO286" s="97"/>
      <c r="RP286" s="97"/>
      <c r="RQ286" s="97"/>
      <c r="RR286" s="97"/>
      <c r="RS286" s="97"/>
      <c r="RT286" s="97"/>
      <c r="RU286" s="97"/>
      <c r="RV286" s="97"/>
      <c r="RW286" s="97"/>
      <c r="RX286" s="97"/>
      <c r="RY286" s="97"/>
      <c r="RZ286" s="97"/>
      <c r="SA286" s="97"/>
      <c r="SB286" s="97"/>
      <c r="SC286" s="97"/>
      <c r="SD286" s="97"/>
      <c r="SE286" s="97"/>
      <c r="SF286" s="97"/>
      <c r="SG286" s="97"/>
      <c r="SH286" s="97"/>
      <c r="SI286" s="97"/>
      <c r="SJ286" s="97"/>
      <c r="SK286" s="97"/>
      <c r="SL286" s="97"/>
      <c r="SM286" s="97"/>
      <c r="SN286" s="97"/>
      <c r="SO286" s="97"/>
      <c r="SP286" s="97"/>
      <c r="SQ286" s="97"/>
      <c r="SR286" s="97"/>
      <c r="SS286" s="97"/>
      <c r="ST286" s="97"/>
      <c r="SU286" s="97"/>
      <c r="SV286" s="97"/>
      <c r="SW286" s="97"/>
      <c r="SX286" s="97"/>
      <c r="SY286" s="97"/>
      <c r="SZ286" s="97"/>
      <c r="TA286" s="97"/>
      <c r="TB286" s="97"/>
    </row>
    <row r="287" spans="1:522" s="1" customFormat="1" ht="18" customHeight="1" x14ac:dyDescent="0.2">
      <c r="A287" s="12"/>
      <c r="B287" s="11" t="s">
        <v>352</v>
      </c>
      <c r="C287" s="1">
        <v>12153</v>
      </c>
      <c r="E287" s="4" t="s">
        <v>351</v>
      </c>
      <c r="F287" s="1">
        <v>9450</v>
      </c>
      <c r="G287" s="9" t="s">
        <v>96</v>
      </c>
      <c r="H287" s="4" t="s">
        <v>224</v>
      </c>
      <c r="I287" s="1">
        <f t="shared" si="32"/>
        <v>0</v>
      </c>
      <c r="J287" s="12">
        <f>Tabuľka3[[#This Row],[Stĺpec9]]</f>
        <v>0</v>
      </c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7"/>
      <c r="BS287" s="97"/>
      <c r="BT287" s="97"/>
      <c r="BU287" s="97"/>
      <c r="BV287" s="97"/>
      <c r="BW287" s="97"/>
      <c r="BX287" s="97"/>
      <c r="BY287" s="97"/>
      <c r="BZ287" s="97"/>
      <c r="CA287" s="97"/>
      <c r="CB287" s="97"/>
      <c r="CC287" s="97"/>
      <c r="CD287" s="97"/>
      <c r="CE287" s="97"/>
      <c r="CF287" s="97"/>
      <c r="CG287" s="97"/>
      <c r="CH287" s="97"/>
      <c r="CI287" s="97"/>
      <c r="CJ287" s="97"/>
      <c r="CK287" s="97"/>
      <c r="CL287" s="97"/>
      <c r="CM287" s="97"/>
      <c r="CN287" s="97"/>
      <c r="CO287" s="97"/>
      <c r="CP287" s="97"/>
      <c r="CQ287" s="97"/>
      <c r="CR287" s="97"/>
      <c r="CS287" s="97"/>
      <c r="CT287" s="97"/>
      <c r="CU287" s="97"/>
      <c r="CV287" s="97"/>
      <c r="CW287" s="97"/>
      <c r="CX287" s="97"/>
      <c r="CY287" s="97"/>
      <c r="CZ287" s="97"/>
      <c r="DA287" s="97"/>
      <c r="DB287" s="97"/>
      <c r="DC287" s="97"/>
      <c r="DD287" s="97"/>
      <c r="DE287" s="97"/>
      <c r="DF287" s="97"/>
      <c r="DG287" s="97"/>
      <c r="DH287" s="97"/>
      <c r="DI287" s="97"/>
      <c r="DJ287" s="97"/>
      <c r="DK287" s="97"/>
      <c r="DL287" s="97"/>
      <c r="DM287" s="97"/>
      <c r="DN287" s="97"/>
      <c r="DO287" s="97"/>
      <c r="DP287" s="97"/>
      <c r="DQ287" s="97"/>
      <c r="DR287" s="97"/>
      <c r="DS287" s="97"/>
      <c r="DT287" s="97"/>
      <c r="DU287" s="97"/>
      <c r="DV287" s="97"/>
      <c r="DW287" s="97"/>
      <c r="DX287" s="97"/>
      <c r="DY287" s="97"/>
      <c r="DZ287" s="97"/>
      <c r="EA287" s="97"/>
      <c r="EB287" s="97"/>
      <c r="EC287" s="97"/>
      <c r="ED287" s="97"/>
      <c r="EE287" s="97"/>
      <c r="EF287" s="97"/>
      <c r="EG287" s="97"/>
      <c r="EH287" s="97"/>
      <c r="EI287" s="97"/>
      <c r="EJ287" s="97"/>
      <c r="EK287" s="97"/>
      <c r="EL287" s="97"/>
      <c r="EM287" s="97"/>
      <c r="EN287" s="97"/>
      <c r="EO287" s="97"/>
      <c r="EP287" s="97"/>
      <c r="EQ287" s="97"/>
      <c r="ER287" s="97"/>
      <c r="ES287" s="97"/>
      <c r="ET287" s="97"/>
      <c r="EU287" s="97"/>
      <c r="EV287" s="97"/>
      <c r="EW287" s="97"/>
      <c r="EX287" s="97"/>
      <c r="EY287" s="97"/>
      <c r="EZ287" s="97"/>
      <c r="FA287" s="97"/>
      <c r="FB287" s="97"/>
      <c r="FC287" s="97"/>
      <c r="FD287" s="97"/>
      <c r="FE287" s="97"/>
      <c r="FF287" s="97"/>
      <c r="FG287" s="97"/>
      <c r="FH287" s="97"/>
      <c r="FI287" s="97"/>
      <c r="FJ287" s="97"/>
      <c r="FK287" s="97"/>
      <c r="FL287" s="97"/>
      <c r="FM287" s="97"/>
      <c r="FN287" s="97"/>
      <c r="FO287" s="97"/>
      <c r="FP287" s="97"/>
      <c r="FQ287" s="97"/>
      <c r="FR287" s="97"/>
      <c r="FS287" s="97"/>
      <c r="FT287" s="97"/>
      <c r="FU287" s="97"/>
      <c r="FV287" s="97"/>
      <c r="FW287" s="97"/>
      <c r="FX287" s="97"/>
      <c r="FY287" s="97"/>
      <c r="FZ287" s="97"/>
      <c r="GA287" s="97"/>
      <c r="GB287" s="97"/>
      <c r="GC287" s="97"/>
      <c r="GD287" s="97"/>
      <c r="GE287" s="97"/>
      <c r="GF287" s="97"/>
      <c r="GG287" s="97"/>
      <c r="GH287" s="97"/>
      <c r="GI287" s="97"/>
      <c r="GJ287" s="97"/>
      <c r="GK287" s="97"/>
      <c r="GL287" s="97"/>
      <c r="GM287" s="97"/>
      <c r="GN287" s="97"/>
      <c r="GO287" s="97"/>
      <c r="GP287" s="97"/>
      <c r="GQ287" s="97"/>
      <c r="GR287" s="97"/>
      <c r="GS287" s="97"/>
      <c r="GT287" s="97"/>
      <c r="GU287" s="97"/>
      <c r="GV287" s="97"/>
      <c r="GW287" s="97"/>
      <c r="GX287" s="97"/>
      <c r="GY287" s="97"/>
      <c r="GZ287" s="97"/>
      <c r="HA287" s="97"/>
      <c r="HB287" s="97"/>
      <c r="HC287" s="97"/>
      <c r="HD287" s="97"/>
      <c r="HE287" s="97"/>
      <c r="HF287" s="97"/>
      <c r="HG287" s="97"/>
      <c r="HH287" s="97"/>
      <c r="HI287" s="97"/>
      <c r="HJ287" s="97"/>
      <c r="HK287" s="97"/>
      <c r="HL287" s="97"/>
      <c r="HM287" s="97"/>
      <c r="HN287" s="97"/>
      <c r="HO287" s="97"/>
      <c r="HP287" s="97"/>
      <c r="HQ287" s="97"/>
      <c r="HR287" s="97"/>
      <c r="HS287" s="97"/>
      <c r="HT287" s="97"/>
      <c r="HU287" s="97"/>
      <c r="HV287" s="97"/>
      <c r="HW287" s="97"/>
      <c r="HX287" s="97"/>
      <c r="HY287" s="97"/>
      <c r="HZ287" s="97"/>
      <c r="IA287" s="97"/>
      <c r="IB287" s="97"/>
      <c r="IC287" s="97"/>
      <c r="ID287" s="97"/>
      <c r="IE287" s="97"/>
      <c r="IF287" s="97"/>
      <c r="IG287" s="97"/>
      <c r="IH287" s="97"/>
      <c r="II287" s="97"/>
      <c r="IJ287" s="97"/>
      <c r="IK287" s="97"/>
      <c r="IL287" s="97"/>
      <c r="IM287" s="97"/>
      <c r="IN287" s="97"/>
      <c r="IO287" s="97"/>
      <c r="IP287" s="97"/>
      <c r="IQ287" s="97"/>
      <c r="IR287" s="97"/>
      <c r="IS287" s="97"/>
      <c r="IT287" s="97"/>
      <c r="IU287" s="97"/>
      <c r="IV287" s="97"/>
      <c r="IW287" s="97"/>
      <c r="IX287" s="97"/>
      <c r="IY287" s="97"/>
      <c r="IZ287" s="97"/>
      <c r="JA287" s="97"/>
      <c r="JB287" s="97"/>
      <c r="JC287" s="97"/>
      <c r="JD287" s="97"/>
      <c r="JE287" s="97"/>
      <c r="JF287" s="97"/>
      <c r="JG287" s="97"/>
      <c r="JH287" s="97"/>
      <c r="JI287" s="97"/>
      <c r="JJ287" s="97"/>
      <c r="JK287" s="97"/>
      <c r="JL287" s="97"/>
      <c r="JM287" s="97"/>
      <c r="JN287" s="97"/>
      <c r="JO287" s="97"/>
      <c r="JP287" s="97"/>
      <c r="JQ287" s="97"/>
      <c r="JR287" s="97"/>
      <c r="JS287" s="97"/>
      <c r="JT287" s="97"/>
      <c r="JU287" s="97"/>
      <c r="JV287" s="97"/>
      <c r="JW287" s="97"/>
      <c r="JX287" s="97"/>
      <c r="JY287" s="97"/>
      <c r="JZ287" s="97"/>
      <c r="KA287" s="97"/>
      <c r="KB287" s="97"/>
      <c r="KC287" s="97"/>
      <c r="KD287" s="97"/>
      <c r="KE287" s="97"/>
      <c r="KF287" s="97"/>
      <c r="KG287" s="97"/>
      <c r="KH287" s="97"/>
      <c r="KI287" s="97"/>
      <c r="KJ287" s="97"/>
      <c r="KK287" s="97"/>
      <c r="KL287" s="97"/>
      <c r="KM287" s="97"/>
      <c r="KN287" s="97"/>
      <c r="KO287" s="97"/>
      <c r="KP287" s="97"/>
      <c r="KQ287" s="97"/>
      <c r="KR287" s="97"/>
      <c r="KS287" s="97"/>
      <c r="KT287" s="97"/>
      <c r="KU287" s="97"/>
      <c r="KV287" s="97"/>
      <c r="KW287" s="97"/>
      <c r="KX287" s="97"/>
      <c r="KY287" s="97"/>
      <c r="KZ287" s="97"/>
      <c r="LA287" s="97"/>
      <c r="LB287" s="97"/>
      <c r="LC287" s="97"/>
      <c r="LD287" s="97"/>
      <c r="LE287" s="97"/>
      <c r="LF287" s="97"/>
      <c r="LG287" s="97"/>
      <c r="LH287" s="97"/>
      <c r="LI287" s="97"/>
      <c r="LJ287" s="97"/>
      <c r="LK287" s="97"/>
      <c r="LL287" s="97"/>
      <c r="LM287" s="97"/>
      <c r="LN287" s="97"/>
      <c r="LO287" s="97"/>
      <c r="LP287" s="97"/>
      <c r="LQ287" s="97"/>
      <c r="LR287" s="97"/>
      <c r="LS287" s="97"/>
      <c r="LT287" s="97"/>
      <c r="LU287" s="97"/>
      <c r="LV287" s="97"/>
      <c r="LW287" s="97"/>
      <c r="LX287" s="97"/>
      <c r="LY287" s="97"/>
      <c r="LZ287" s="97"/>
      <c r="MA287" s="97"/>
      <c r="MB287" s="97"/>
      <c r="MC287" s="97"/>
      <c r="MD287" s="97"/>
      <c r="ME287" s="97"/>
      <c r="MF287" s="97"/>
      <c r="MG287" s="97"/>
      <c r="MH287" s="97"/>
      <c r="MI287" s="97"/>
      <c r="MJ287" s="97"/>
      <c r="MK287" s="97"/>
      <c r="ML287" s="97"/>
      <c r="MM287" s="97"/>
      <c r="MN287" s="97"/>
      <c r="MO287" s="97"/>
      <c r="MP287" s="97"/>
      <c r="MQ287" s="97"/>
      <c r="MR287" s="97"/>
      <c r="MS287" s="97"/>
      <c r="MT287" s="97"/>
      <c r="MU287" s="97"/>
      <c r="MV287" s="97"/>
      <c r="MW287" s="97"/>
      <c r="MX287" s="97"/>
      <c r="MY287" s="97"/>
      <c r="MZ287" s="97"/>
      <c r="NA287" s="97"/>
      <c r="NB287" s="97"/>
      <c r="NC287" s="97"/>
      <c r="ND287" s="97"/>
      <c r="NE287" s="97"/>
      <c r="NF287" s="97"/>
      <c r="NG287" s="97"/>
      <c r="NH287" s="97"/>
      <c r="NI287" s="97"/>
      <c r="NJ287" s="97"/>
      <c r="NK287" s="97"/>
      <c r="NL287" s="97"/>
      <c r="NM287" s="97"/>
      <c r="NN287" s="97"/>
      <c r="NO287" s="97"/>
      <c r="NP287" s="97"/>
      <c r="NQ287" s="97"/>
      <c r="NR287" s="97"/>
      <c r="NS287" s="97"/>
      <c r="NT287" s="97"/>
      <c r="NU287" s="97"/>
      <c r="NV287" s="97"/>
      <c r="NW287" s="97"/>
      <c r="NX287" s="97"/>
      <c r="NY287" s="97"/>
      <c r="NZ287" s="97"/>
      <c r="OA287" s="97"/>
      <c r="OB287" s="97"/>
      <c r="OC287" s="97"/>
      <c r="OD287" s="97"/>
      <c r="OE287" s="97"/>
      <c r="OF287" s="97"/>
      <c r="OG287" s="97"/>
      <c r="OH287" s="97"/>
      <c r="OI287" s="97"/>
      <c r="OJ287" s="97"/>
      <c r="OK287" s="97"/>
      <c r="OL287" s="97"/>
      <c r="OM287" s="97"/>
      <c r="ON287" s="97"/>
      <c r="OO287" s="97"/>
      <c r="OP287" s="97"/>
      <c r="OQ287" s="97"/>
      <c r="OR287" s="97"/>
      <c r="OS287" s="97"/>
      <c r="OT287" s="97"/>
      <c r="OU287" s="97"/>
      <c r="OV287" s="97"/>
      <c r="OW287" s="97"/>
      <c r="OX287" s="97"/>
      <c r="OY287" s="97"/>
      <c r="OZ287" s="97"/>
      <c r="PA287" s="97"/>
      <c r="PB287" s="97"/>
      <c r="PC287" s="97"/>
      <c r="PD287" s="97"/>
      <c r="PE287" s="97"/>
      <c r="PF287" s="97"/>
      <c r="PG287" s="97"/>
      <c r="PH287" s="97"/>
      <c r="PI287" s="97"/>
      <c r="PJ287" s="97"/>
      <c r="PK287" s="97"/>
      <c r="PL287" s="97"/>
      <c r="PM287" s="97"/>
      <c r="PN287" s="97"/>
      <c r="PO287" s="97"/>
      <c r="PP287" s="97"/>
      <c r="PQ287" s="97"/>
      <c r="PR287" s="97"/>
      <c r="PS287" s="97"/>
      <c r="PT287" s="97"/>
      <c r="PU287" s="97"/>
      <c r="PV287" s="97"/>
      <c r="PW287" s="97"/>
      <c r="PX287" s="97"/>
      <c r="PY287" s="97"/>
      <c r="PZ287" s="97"/>
      <c r="QA287" s="97"/>
      <c r="QB287" s="97"/>
      <c r="QC287" s="97"/>
      <c r="QD287" s="97"/>
      <c r="QE287" s="97"/>
      <c r="QF287" s="97"/>
      <c r="QG287" s="97"/>
      <c r="QH287" s="97"/>
      <c r="QI287" s="97"/>
      <c r="QJ287" s="97"/>
      <c r="QK287" s="97"/>
      <c r="QL287" s="97"/>
      <c r="QM287" s="97"/>
      <c r="QN287" s="97"/>
      <c r="QO287" s="97"/>
      <c r="QP287" s="97"/>
      <c r="QQ287" s="97"/>
      <c r="QR287" s="97"/>
      <c r="QS287" s="97"/>
      <c r="QT287" s="97"/>
      <c r="QU287" s="97"/>
      <c r="QV287" s="97"/>
      <c r="QW287" s="97"/>
      <c r="QX287" s="97"/>
      <c r="QY287" s="97"/>
      <c r="QZ287" s="97"/>
      <c r="RA287" s="97"/>
      <c r="RB287" s="97"/>
      <c r="RC287" s="97"/>
      <c r="RD287" s="97"/>
      <c r="RE287" s="97"/>
      <c r="RF287" s="97"/>
      <c r="RG287" s="97"/>
      <c r="RH287" s="97"/>
      <c r="RI287" s="97"/>
      <c r="RJ287" s="97"/>
      <c r="RK287" s="97"/>
      <c r="RL287" s="97"/>
      <c r="RM287" s="97"/>
      <c r="RN287" s="97"/>
      <c r="RO287" s="97"/>
      <c r="RP287" s="97"/>
      <c r="RQ287" s="97"/>
      <c r="RR287" s="97"/>
      <c r="RS287" s="97"/>
      <c r="RT287" s="97"/>
      <c r="RU287" s="97"/>
      <c r="RV287" s="97"/>
      <c r="RW287" s="97"/>
      <c r="RX287" s="97"/>
      <c r="RY287" s="97"/>
      <c r="RZ287" s="97"/>
      <c r="SA287" s="97"/>
      <c r="SB287" s="97"/>
      <c r="SC287" s="97"/>
      <c r="SD287" s="97"/>
      <c r="SE287" s="97"/>
      <c r="SF287" s="97"/>
      <c r="SG287" s="97"/>
      <c r="SH287" s="97"/>
      <c r="SI287" s="97"/>
      <c r="SJ287" s="97"/>
      <c r="SK287" s="97"/>
      <c r="SL287" s="97"/>
      <c r="SM287" s="97"/>
      <c r="SN287" s="97"/>
      <c r="SO287" s="97"/>
      <c r="SP287" s="97"/>
      <c r="SQ287" s="97"/>
      <c r="SR287" s="97"/>
      <c r="SS287" s="97"/>
      <c r="ST287" s="97"/>
      <c r="SU287" s="97"/>
      <c r="SV287" s="97"/>
      <c r="SW287" s="97"/>
      <c r="SX287" s="97"/>
      <c r="SY287" s="97"/>
      <c r="SZ287" s="97"/>
      <c r="TA287" s="97"/>
      <c r="TB287" s="97"/>
    </row>
    <row r="288" spans="1:522" s="1" customFormat="1" ht="18" customHeight="1" x14ac:dyDescent="0.2">
      <c r="A288" s="12"/>
      <c r="B288" s="11"/>
      <c r="E288" s="4" t="s">
        <v>377</v>
      </c>
      <c r="F288" s="1">
        <v>5538</v>
      </c>
      <c r="G288" s="9" t="s">
        <v>98</v>
      </c>
      <c r="H288" s="4"/>
      <c r="I288" s="1">
        <f t="shared" si="32"/>
        <v>0</v>
      </c>
      <c r="J288" s="12">
        <f>Tabuľka3[[#This Row],[Stĺpec9]]</f>
        <v>0</v>
      </c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7"/>
      <c r="CZ288" s="97"/>
      <c r="DA288" s="97"/>
      <c r="DB288" s="97"/>
      <c r="DC288" s="97"/>
      <c r="DD288" s="97"/>
      <c r="DE288" s="97"/>
      <c r="DF288" s="97"/>
      <c r="DG288" s="97"/>
      <c r="DH288" s="97"/>
      <c r="DI288" s="97"/>
      <c r="DJ288" s="97"/>
      <c r="DK288" s="97"/>
      <c r="DL288" s="97"/>
      <c r="DM288" s="97"/>
      <c r="DN288" s="97"/>
      <c r="DO288" s="97"/>
      <c r="DP288" s="97"/>
      <c r="DQ288" s="97"/>
      <c r="DR288" s="97"/>
      <c r="DS288" s="97"/>
      <c r="DT288" s="97"/>
      <c r="DU288" s="97"/>
      <c r="DV288" s="97"/>
      <c r="DW288" s="97"/>
      <c r="DX288" s="97"/>
      <c r="DY288" s="97"/>
      <c r="DZ288" s="97"/>
      <c r="EA288" s="97"/>
      <c r="EB288" s="97"/>
      <c r="EC288" s="97"/>
      <c r="ED288" s="97"/>
      <c r="EE288" s="97"/>
      <c r="EF288" s="97"/>
      <c r="EG288" s="97"/>
      <c r="EH288" s="97"/>
      <c r="EI288" s="97"/>
      <c r="EJ288" s="97"/>
      <c r="EK288" s="97"/>
      <c r="EL288" s="97"/>
      <c r="EM288" s="97"/>
      <c r="EN288" s="97"/>
      <c r="EO288" s="97"/>
      <c r="EP288" s="97"/>
      <c r="EQ288" s="97"/>
      <c r="ER288" s="97"/>
      <c r="ES288" s="97"/>
      <c r="ET288" s="97"/>
      <c r="EU288" s="97"/>
      <c r="EV288" s="97"/>
      <c r="EW288" s="97"/>
      <c r="EX288" s="97"/>
      <c r="EY288" s="97"/>
      <c r="EZ288" s="97"/>
      <c r="FA288" s="97"/>
      <c r="FB288" s="97"/>
      <c r="FC288" s="97"/>
      <c r="FD288" s="97"/>
      <c r="FE288" s="97"/>
      <c r="FF288" s="97"/>
      <c r="FG288" s="97"/>
      <c r="FH288" s="97"/>
      <c r="FI288" s="97"/>
      <c r="FJ288" s="97"/>
      <c r="FK288" s="97"/>
      <c r="FL288" s="97"/>
      <c r="FM288" s="97"/>
      <c r="FN288" s="97"/>
      <c r="FO288" s="97"/>
      <c r="FP288" s="97"/>
      <c r="FQ288" s="97"/>
      <c r="FR288" s="97"/>
      <c r="FS288" s="97"/>
      <c r="FT288" s="97"/>
      <c r="FU288" s="97"/>
      <c r="FV288" s="97"/>
      <c r="FW288" s="97"/>
      <c r="FX288" s="97"/>
      <c r="FY288" s="97"/>
      <c r="FZ288" s="97"/>
      <c r="GA288" s="97"/>
      <c r="GB288" s="97"/>
      <c r="GC288" s="97"/>
      <c r="GD288" s="97"/>
      <c r="GE288" s="97"/>
      <c r="GF288" s="97"/>
      <c r="GG288" s="97"/>
      <c r="GH288" s="97"/>
      <c r="GI288" s="97"/>
      <c r="GJ288" s="97"/>
      <c r="GK288" s="97"/>
      <c r="GL288" s="97"/>
      <c r="GM288" s="97"/>
      <c r="GN288" s="97"/>
      <c r="GO288" s="97"/>
      <c r="GP288" s="97"/>
      <c r="GQ288" s="97"/>
      <c r="GR288" s="97"/>
      <c r="GS288" s="97"/>
      <c r="GT288" s="97"/>
      <c r="GU288" s="97"/>
      <c r="GV288" s="97"/>
      <c r="GW288" s="97"/>
      <c r="GX288" s="97"/>
      <c r="GY288" s="97"/>
      <c r="GZ288" s="97"/>
      <c r="HA288" s="97"/>
      <c r="HB288" s="97"/>
      <c r="HC288" s="97"/>
      <c r="HD288" s="97"/>
      <c r="HE288" s="97"/>
      <c r="HF288" s="97"/>
      <c r="HG288" s="97"/>
      <c r="HH288" s="97"/>
      <c r="HI288" s="97"/>
      <c r="HJ288" s="97"/>
      <c r="HK288" s="97"/>
      <c r="HL288" s="97"/>
      <c r="HM288" s="97"/>
      <c r="HN288" s="97"/>
      <c r="HO288" s="97"/>
      <c r="HP288" s="97"/>
      <c r="HQ288" s="97"/>
      <c r="HR288" s="97"/>
      <c r="HS288" s="97"/>
      <c r="HT288" s="97"/>
      <c r="HU288" s="97"/>
      <c r="HV288" s="97"/>
      <c r="HW288" s="97"/>
      <c r="HX288" s="97"/>
      <c r="HY288" s="97"/>
      <c r="HZ288" s="97"/>
      <c r="IA288" s="97"/>
      <c r="IB288" s="97"/>
      <c r="IC288" s="97"/>
      <c r="ID288" s="97"/>
      <c r="IE288" s="97"/>
      <c r="IF288" s="97"/>
      <c r="IG288" s="97"/>
      <c r="IH288" s="97"/>
      <c r="II288" s="97"/>
      <c r="IJ288" s="97"/>
      <c r="IK288" s="97"/>
      <c r="IL288" s="97"/>
      <c r="IM288" s="97"/>
      <c r="IN288" s="97"/>
      <c r="IO288" s="97"/>
      <c r="IP288" s="97"/>
      <c r="IQ288" s="97"/>
      <c r="IR288" s="97"/>
      <c r="IS288" s="97"/>
      <c r="IT288" s="97"/>
      <c r="IU288" s="97"/>
      <c r="IV288" s="97"/>
      <c r="IW288" s="97"/>
      <c r="IX288" s="97"/>
      <c r="IY288" s="97"/>
      <c r="IZ288" s="97"/>
      <c r="JA288" s="97"/>
      <c r="JB288" s="97"/>
      <c r="JC288" s="97"/>
      <c r="JD288" s="97"/>
      <c r="JE288" s="97"/>
      <c r="JF288" s="97"/>
      <c r="JG288" s="97"/>
      <c r="JH288" s="97"/>
      <c r="JI288" s="97"/>
      <c r="JJ288" s="97"/>
      <c r="JK288" s="97"/>
      <c r="JL288" s="97"/>
      <c r="JM288" s="97"/>
      <c r="JN288" s="97"/>
      <c r="JO288" s="97"/>
      <c r="JP288" s="97"/>
      <c r="JQ288" s="97"/>
      <c r="JR288" s="97"/>
      <c r="JS288" s="97"/>
      <c r="JT288" s="97"/>
      <c r="JU288" s="97"/>
      <c r="JV288" s="97"/>
      <c r="JW288" s="97"/>
      <c r="JX288" s="97"/>
      <c r="JY288" s="97"/>
      <c r="JZ288" s="97"/>
      <c r="KA288" s="97"/>
      <c r="KB288" s="97"/>
      <c r="KC288" s="97"/>
      <c r="KD288" s="97"/>
      <c r="KE288" s="97"/>
      <c r="KF288" s="97"/>
      <c r="KG288" s="97"/>
      <c r="KH288" s="97"/>
      <c r="KI288" s="97"/>
      <c r="KJ288" s="97"/>
      <c r="KK288" s="97"/>
      <c r="KL288" s="97"/>
      <c r="KM288" s="97"/>
      <c r="KN288" s="97"/>
      <c r="KO288" s="97"/>
      <c r="KP288" s="97"/>
      <c r="KQ288" s="97"/>
      <c r="KR288" s="97"/>
      <c r="KS288" s="97"/>
      <c r="KT288" s="97"/>
      <c r="KU288" s="97"/>
      <c r="KV288" s="97"/>
      <c r="KW288" s="97"/>
      <c r="KX288" s="97"/>
      <c r="KY288" s="97"/>
      <c r="KZ288" s="97"/>
      <c r="LA288" s="97"/>
      <c r="LB288" s="97"/>
      <c r="LC288" s="97"/>
      <c r="LD288" s="97"/>
      <c r="LE288" s="97"/>
      <c r="LF288" s="97"/>
      <c r="LG288" s="97"/>
      <c r="LH288" s="97"/>
      <c r="LI288" s="97"/>
      <c r="LJ288" s="97"/>
      <c r="LK288" s="97"/>
      <c r="LL288" s="97"/>
      <c r="LM288" s="97"/>
      <c r="LN288" s="97"/>
      <c r="LO288" s="97"/>
      <c r="LP288" s="97"/>
      <c r="LQ288" s="97"/>
      <c r="LR288" s="97"/>
      <c r="LS288" s="97"/>
      <c r="LT288" s="97"/>
      <c r="LU288" s="97"/>
      <c r="LV288" s="97"/>
      <c r="LW288" s="97"/>
      <c r="LX288" s="97"/>
      <c r="LY288" s="97"/>
      <c r="LZ288" s="97"/>
      <c r="MA288" s="97"/>
      <c r="MB288" s="97"/>
      <c r="MC288" s="97"/>
      <c r="MD288" s="97"/>
      <c r="ME288" s="97"/>
      <c r="MF288" s="97"/>
      <c r="MG288" s="97"/>
      <c r="MH288" s="97"/>
      <c r="MI288" s="97"/>
      <c r="MJ288" s="97"/>
      <c r="MK288" s="97"/>
      <c r="ML288" s="97"/>
      <c r="MM288" s="97"/>
      <c r="MN288" s="97"/>
      <c r="MO288" s="97"/>
      <c r="MP288" s="97"/>
      <c r="MQ288" s="97"/>
      <c r="MR288" s="97"/>
      <c r="MS288" s="97"/>
      <c r="MT288" s="97"/>
      <c r="MU288" s="97"/>
      <c r="MV288" s="97"/>
      <c r="MW288" s="97"/>
      <c r="MX288" s="97"/>
      <c r="MY288" s="97"/>
      <c r="MZ288" s="97"/>
      <c r="NA288" s="97"/>
      <c r="NB288" s="97"/>
      <c r="NC288" s="97"/>
      <c r="ND288" s="97"/>
      <c r="NE288" s="97"/>
      <c r="NF288" s="97"/>
      <c r="NG288" s="97"/>
      <c r="NH288" s="97"/>
      <c r="NI288" s="97"/>
      <c r="NJ288" s="97"/>
      <c r="NK288" s="97"/>
      <c r="NL288" s="97"/>
      <c r="NM288" s="97"/>
      <c r="NN288" s="97"/>
      <c r="NO288" s="97"/>
      <c r="NP288" s="97"/>
      <c r="NQ288" s="97"/>
      <c r="NR288" s="97"/>
      <c r="NS288" s="97"/>
      <c r="NT288" s="97"/>
      <c r="NU288" s="97"/>
      <c r="NV288" s="97"/>
      <c r="NW288" s="97"/>
      <c r="NX288" s="97"/>
      <c r="NY288" s="97"/>
      <c r="NZ288" s="97"/>
      <c r="OA288" s="97"/>
      <c r="OB288" s="97"/>
      <c r="OC288" s="97"/>
      <c r="OD288" s="97"/>
      <c r="OE288" s="97"/>
      <c r="OF288" s="97"/>
      <c r="OG288" s="97"/>
      <c r="OH288" s="97"/>
      <c r="OI288" s="97"/>
      <c r="OJ288" s="97"/>
      <c r="OK288" s="97"/>
      <c r="OL288" s="97"/>
      <c r="OM288" s="97"/>
      <c r="ON288" s="97"/>
      <c r="OO288" s="97"/>
      <c r="OP288" s="97"/>
      <c r="OQ288" s="97"/>
      <c r="OR288" s="97"/>
      <c r="OS288" s="97"/>
      <c r="OT288" s="97"/>
      <c r="OU288" s="97"/>
      <c r="OV288" s="97"/>
      <c r="OW288" s="97"/>
      <c r="OX288" s="97"/>
      <c r="OY288" s="97"/>
      <c r="OZ288" s="97"/>
      <c r="PA288" s="97"/>
      <c r="PB288" s="97"/>
      <c r="PC288" s="97"/>
      <c r="PD288" s="97"/>
      <c r="PE288" s="97"/>
      <c r="PF288" s="97"/>
      <c r="PG288" s="97"/>
      <c r="PH288" s="97"/>
      <c r="PI288" s="97"/>
      <c r="PJ288" s="97"/>
      <c r="PK288" s="97"/>
      <c r="PL288" s="97"/>
      <c r="PM288" s="97"/>
      <c r="PN288" s="97"/>
      <c r="PO288" s="97"/>
      <c r="PP288" s="97"/>
      <c r="PQ288" s="97"/>
      <c r="PR288" s="97"/>
      <c r="PS288" s="97"/>
      <c r="PT288" s="97"/>
      <c r="PU288" s="97"/>
      <c r="PV288" s="97"/>
      <c r="PW288" s="97"/>
      <c r="PX288" s="97"/>
      <c r="PY288" s="97"/>
      <c r="PZ288" s="97"/>
      <c r="QA288" s="97"/>
      <c r="QB288" s="97"/>
      <c r="QC288" s="97"/>
      <c r="QD288" s="97"/>
      <c r="QE288" s="97"/>
      <c r="QF288" s="97"/>
      <c r="QG288" s="97"/>
      <c r="QH288" s="97"/>
      <c r="QI288" s="97"/>
      <c r="QJ288" s="97"/>
      <c r="QK288" s="97"/>
      <c r="QL288" s="97"/>
      <c r="QM288" s="97"/>
      <c r="QN288" s="97"/>
      <c r="QO288" s="97"/>
      <c r="QP288" s="97"/>
      <c r="QQ288" s="97"/>
      <c r="QR288" s="97"/>
      <c r="QS288" s="97"/>
      <c r="QT288" s="97"/>
      <c r="QU288" s="97"/>
      <c r="QV288" s="97"/>
      <c r="QW288" s="97"/>
      <c r="QX288" s="97"/>
      <c r="QY288" s="97"/>
      <c r="QZ288" s="97"/>
      <c r="RA288" s="97"/>
      <c r="RB288" s="97"/>
      <c r="RC288" s="97"/>
      <c r="RD288" s="97"/>
      <c r="RE288" s="97"/>
      <c r="RF288" s="97"/>
      <c r="RG288" s="97"/>
      <c r="RH288" s="97"/>
      <c r="RI288" s="97"/>
      <c r="RJ288" s="97"/>
      <c r="RK288" s="97"/>
      <c r="RL288" s="97"/>
      <c r="RM288" s="97"/>
      <c r="RN288" s="97"/>
      <c r="RO288" s="97"/>
      <c r="RP288" s="97"/>
      <c r="RQ288" s="97"/>
      <c r="RR288" s="97"/>
      <c r="RS288" s="97"/>
      <c r="RT288" s="97"/>
      <c r="RU288" s="97"/>
      <c r="RV288" s="97"/>
      <c r="RW288" s="97"/>
      <c r="RX288" s="97"/>
      <c r="RY288" s="97"/>
      <c r="RZ288" s="97"/>
      <c r="SA288" s="97"/>
      <c r="SB288" s="97"/>
      <c r="SC288" s="97"/>
      <c r="SD288" s="97"/>
      <c r="SE288" s="97"/>
      <c r="SF288" s="97"/>
      <c r="SG288" s="97"/>
      <c r="SH288" s="97"/>
      <c r="SI288" s="97"/>
      <c r="SJ288" s="97"/>
      <c r="SK288" s="97"/>
      <c r="SL288" s="97"/>
      <c r="SM288" s="97"/>
      <c r="SN288" s="97"/>
      <c r="SO288" s="97"/>
      <c r="SP288" s="97"/>
      <c r="SQ288" s="97"/>
      <c r="SR288" s="97"/>
      <c r="SS288" s="97"/>
      <c r="ST288" s="97"/>
      <c r="SU288" s="97"/>
      <c r="SV288" s="97"/>
      <c r="SW288" s="97"/>
      <c r="SX288" s="97"/>
      <c r="SY288" s="97"/>
      <c r="SZ288" s="97"/>
      <c r="TA288" s="97"/>
      <c r="TB288" s="97"/>
    </row>
    <row r="289" spans="1:522" s="1" customFormat="1" ht="19.5" customHeight="1" x14ac:dyDescent="0.2">
      <c r="A289" s="173">
        <v>216</v>
      </c>
      <c r="B289" s="174" t="s">
        <v>55</v>
      </c>
      <c r="C289" s="55"/>
      <c r="D289" s="55"/>
      <c r="E289" s="178"/>
      <c r="F289" s="55"/>
      <c r="G289" s="179"/>
      <c r="H289" s="178"/>
      <c r="I289" s="55">
        <f t="shared" ref="I289:I292" si="36">SUM(K289:TB289)</f>
        <v>0</v>
      </c>
      <c r="J289" s="173">
        <f>Tabuľka3[[#This Row],[Stĺpec9]]</f>
        <v>0</v>
      </c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7"/>
      <c r="CZ289" s="97"/>
      <c r="DA289" s="97"/>
      <c r="DB289" s="97"/>
      <c r="DC289" s="97"/>
      <c r="DD289" s="97"/>
      <c r="DE289" s="97"/>
      <c r="DF289" s="97"/>
      <c r="DG289" s="97"/>
      <c r="DH289" s="97"/>
      <c r="DI289" s="97"/>
      <c r="DJ289" s="97"/>
      <c r="DK289" s="97"/>
      <c r="DL289" s="97"/>
      <c r="DM289" s="97"/>
      <c r="DN289" s="97"/>
      <c r="DO289" s="97"/>
      <c r="DP289" s="97"/>
      <c r="DQ289" s="97"/>
      <c r="DR289" s="97"/>
      <c r="DS289" s="97"/>
      <c r="DT289" s="97"/>
      <c r="DU289" s="97"/>
      <c r="DV289" s="97"/>
      <c r="DW289" s="97"/>
      <c r="DX289" s="97"/>
      <c r="DY289" s="97"/>
      <c r="DZ289" s="97"/>
      <c r="EA289" s="97"/>
      <c r="EB289" s="97"/>
      <c r="EC289" s="97"/>
      <c r="ED289" s="97"/>
      <c r="EE289" s="97"/>
      <c r="EF289" s="97"/>
      <c r="EG289" s="97"/>
      <c r="EH289" s="97"/>
      <c r="EI289" s="97"/>
      <c r="EJ289" s="97"/>
      <c r="EK289" s="97"/>
      <c r="EL289" s="97"/>
      <c r="EM289" s="97"/>
      <c r="EN289" s="97"/>
      <c r="EO289" s="97"/>
      <c r="EP289" s="97"/>
      <c r="EQ289" s="97"/>
      <c r="ER289" s="97"/>
      <c r="ES289" s="97"/>
      <c r="ET289" s="97"/>
      <c r="EU289" s="97"/>
      <c r="EV289" s="97"/>
      <c r="EW289" s="97"/>
      <c r="EX289" s="97"/>
      <c r="EY289" s="97"/>
      <c r="EZ289" s="97"/>
      <c r="FA289" s="97"/>
      <c r="FB289" s="97"/>
      <c r="FC289" s="97"/>
      <c r="FD289" s="97"/>
      <c r="FE289" s="97"/>
      <c r="FF289" s="97"/>
      <c r="FG289" s="97"/>
      <c r="FH289" s="97"/>
      <c r="FI289" s="97"/>
      <c r="FJ289" s="97"/>
      <c r="FK289" s="97"/>
      <c r="FL289" s="97"/>
      <c r="FM289" s="97"/>
      <c r="FN289" s="97"/>
      <c r="FO289" s="97"/>
      <c r="FP289" s="97"/>
      <c r="FQ289" s="97"/>
      <c r="FR289" s="97"/>
      <c r="FS289" s="97"/>
      <c r="FT289" s="97"/>
      <c r="FU289" s="97"/>
      <c r="FV289" s="97"/>
      <c r="FW289" s="97"/>
      <c r="FX289" s="97"/>
      <c r="FY289" s="97"/>
      <c r="FZ289" s="97"/>
      <c r="GA289" s="97"/>
      <c r="GB289" s="97"/>
      <c r="GC289" s="97"/>
      <c r="GD289" s="97"/>
      <c r="GE289" s="97"/>
      <c r="GF289" s="97"/>
      <c r="GG289" s="97"/>
      <c r="GH289" s="97"/>
      <c r="GI289" s="97"/>
      <c r="GJ289" s="97"/>
      <c r="GK289" s="97"/>
      <c r="GL289" s="97"/>
      <c r="GM289" s="97"/>
      <c r="GN289" s="97"/>
      <c r="GO289" s="97"/>
      <c r="GP289" s="97"/>
      <c r="GQ289" s="97"/>
      <c r="GR289" s="97"/>
      <c r="GS289" s="97"/>
      <c r="GT289" s="97"/>
      <c r="GU289" s="97"/>
      <c r="GV289" s="97"/>
      <c r="GW289" s="97"/>
      <c r="GX289" s="97"/>
      <c r="GY289" s="97"/>
      <c r="GZ289" s="97"/>
      <c r="HA289" s="97"/>
      <c r="HB289" s="97"/>
      <c r="HC289" s="97"/>
      <c r="HD289" s="97"/>
      <c r="HE289" s="97"/>
      <c r="HF289" s="97"/>
      <c r="HG289" s="97"/>
      <c r="HH289" s="97"/>
      <c r="HI289" s="97"/>
      <c r="HJ289" s="97"/>
      <c r="HK289" s="97"/>
      <c r="HL289" s="97"/>
      <c r="HM289" s="97"/>
      <c r="HN289" s="97"/>
      <c r="HO289" s="97"/>
      <c r="HP289" s="97"/>
      <c r="HQ289" s="97"/>
      <c r="HR289" s="97"/>
      <c r="HS289" s="97"/>
      <c r="HT289" s="97"/>
      <c r="HU289" s="97"/>
      <c r="HV289" s="97"/>
      <c r="HW289" s="97"/>
      <c r="HX289" s="97"/>
      <c r="HY289" s="97"/>
      <c r="HZ289" s="97"/>
      <c r="IA289" s="97"/>
      <c r="IB289" s="97"/>
      <c r="IC289" s="97"/>
      <c r="ID289" s="97"/>
      <c r="IE289" s="97"/>
      <c r="IF289" s="97"/>
      <c r="IG289" s="97"/>
      <c r="IH289" s="97"/>
      <c r="II289" s="97"/>
      <c r="IJ289" s="97"/>
      <c r="IK289" s="97"/>
      <c r="IL289" s="97"/>
      <c r="IM289" s="97"/>
      <c r="IN289" s="97"/>
      <c r="IO289" s="97"/>
      <c r="IP289" s="97"/>
      <c r="IQ289" s="97"/>
      <c r="IR289" s="97"/>
      <c r="IS289" s="97"/>
      <c r="IT289" s="97"/>
      <c r="IU289" s="97"/>
      <c r="IV289" s="97"/>
      <c r="IW289" s="97"/>
      <c r="IX289" s="97"/>
      <c r="IY289" s="97"/>
      <c r="IZ289" s="97"/>
      <c r="JA289" s="97"/>
      <c r="JB289" s="97"/>
      <c r="JC289" s="97"/>
      <c r="JD289" s="97"/>
      <c r="JE289" s="97"/>
      <c r="JF289" s="97"/>
      <c r="JG289" s="97"/>
      <c r="JH289" s="97"/>
      <c r="JI289" s="97"/>
      <c r="JJ289" s="97"/>
      <c r="JK289" s="97"/>
      <c r="JL289" s="97"/>
      <c r="JM289" s="97"/>
      <c r="JN289" s="97"/>
      <c r="JO289" s="97"/>
      <c r="JP289" s="97"/>
      <c r="JQ289" s="97"/>
      <c r="JR289" s="97"/>
      <c r="JS289" s="97"/>
      <c r="JT289" s="97"/>
      <c r="JU289" s="97"/>
      <c r="JV289" s="97"/>
      <c r="JW289" s="97"/>
      <c r="JX289" s="97"/>
      <c r="JY289" s="97"/>
      <c r="JZ289" s="97"/>
      <c r="KA289" s="97"/>
      <c r="KB289" s="97"/>
      <c r="KC289" s="97"/>
      <c r="KD289" s="97"/>
      <c r="KE289" s="97"/>
      <c r="KF289" s="97"/>
      <c r="KG289" s="97"/>
      <c r="KH289" s="97"/>
      <c r="KI289" s="97"/>
      <c r="KJ289" s="97"/>
      <c r="KK289" s="97"/>
      <c r="KL289" s="97"/>
      <c r="KM289" s="97"/>
      <c r="KN289" s="97"/>
      <c r="KO289" s="97"/>
      <c r="KP289" s="97"/>
      <c r="KQ289" s="97"/>
      <c r="KR289" s="97"/>
      <c r="KS289" s="97"/>
      <c r="KT289" s="97"/>
      <c r="KU289" s="97"/>
      <c r="KV289" s="97"/>
      <c r="KW289" s="97"/>
      <c r="KX289" s="97"/>
      <c r="KY289" s="97"/>
      <c r="KZ289" s="97"/>
      <c r="LA289" s="97"/>
      <c r="LB289" s="97"/>
      <c r="LC289" s="97"/>
      <c r="LD289" s="97"/>
      <c r="LE289" s="97"/>
      <c r="LF289" s="97"/>
      <c r="LG289" s="97"/>
      <c r="LH289" s="97"/>
      <c r="LI289" s="97"/>
      <c r="LJ289" s="97"/>
      <c r="LK289" s="97"/>
      <c r="LL289" s="97"/>
      <c r="LM289" s="97"/>
      <c r="LN289" s="97"/>
      <c r="LO289" s="97"/>
      <c r="LP289" s="97"/>
      <c r="LQ289" s="97"/>
      <c r="LR289" s="97"/>
      <c r="LS289" s="97"/>
      <c r="LT289" s="97"/>
      <c r="LU289" s="97"/>
      <c r="LV289" s="97"/>
      <c r="LW289" s="97"/>
      <c r="LX289" s="97"/>
      <c r="LY289" s="97"/>
      <c r="LZ289" s="97"/>
      <c r="MA289" s="97"/>
      <c r="MB289" s="97"/>
      <c r="MC289" s="97"/>
      <c r="MD289" s="97"/>
      <c r="ME289" s="97"/>
      <c r="MF289" s="97"/>
      <c r="MG289" s="97"/>
      <c r="MH289" s="97"/>
      <c r="MI289" s="97"/>
      <c r="MJ289" s="97"/>
      <c r="MK289" s="97"/>
      <c r="ML289" s="97"/>
      <c r="MM289" s="97"/>
      <c r="MN289" s="97"/>
      <c r="MO289" s="97"/>
      <c r="MP289" s="97"/>
      <c r="MQ289" s="97"/>
      <c r="MR289" s="97"/>
      <c r="MS289" s="97"/>
      <c r="MT289" s="97"/>
      <c r="MU289" s="97"/>
      <c r="MV289" s="97"/>
      <c r="MW289" s="97"/>
      <c r="MX289" s="97"/>
      <c r="MY289" s="97"/>
      <c r="MZ289" s="97"/>
      <c r="NA289" s="97"/>
      <c r="NB289" s="97"/>
      <c r="NC289" s="97"/>
      <c r="ND289" s="97"/>
      <c r="NE289" s="97"/>
      <c r="NF289" s="97"/>
      <c r="NG289" s="97"/>
      <c r="NH289" s="97"/>
      <c r="NI289" s="97"/>
      <c r="NJ289" s="97"/>
      <c r="NK289" s="97"/>
      <c r="NL289" s="97"/>
      <c r="NM289" s="97"/>
      <c r="NN289" s="97"/>
      <c r="NO289" s="97"/>
      <c r="NP289" s="97"/>
      <c r="NQ289" s="97"/>
      <c r="NR289" s="97"/>
      <c r="NS289" s="97"/>
      <c r="NT289" s="97"/>
      <c r="NU289" s="97"/>
      <c r="NV289" s="97"/>
      <c r="NW289" s="97"/>
      <c r="NX289" s="97"/>
      <c r="NY289" s="97"/>
      <c r="NZ289" s="97"/>
      <c r="OA289" s="97"/>
      <c r="OB289" s="97"/>
      <c r="OC289" s="97"/>
      <c r="OD289" s="97"/>
      <c r="OE289" s="97"/>
      <c r="OF289" s="97"/>
      <c r="OG289" s="97"/>
      <c r="OH289" s="97"/>
      <c r="OI289" s="97"/>
      <c r="OJ289" s="97"/>
      <c r="OK289" s="97"/>
      <c r="OL289" s="97"/>
      <c r="OM289" s="97"/>
      <c r="ON289" s="97"/>
      <c r="OO289" s="97"/>
      <c r="OP289" s="97"/>
      <c r="OQ289" s="97"/>
      <c r="OR289" s="97"/>
      <c r="OS289" s="97"/>
      <c r="OT289" s="97"/>
      <c r="OU289" s="97"/>
      <c r="OV289" s="97"/>
      <c r="OW289" s="97"/>
      <c r="OX289" s="97"/>
      <c r="OY289" s="97"/>
      <c r="OZ289" s="97"/>
      <c r="PA289" s="97"/>
      <c r="PB289" s="97"/>
      <c r="PC289" s="97"/>
      <c r="PD289" s="97"/>
      <c r="PE289" s="97"/>
      <c r="PF289" s="97"/>
      <c r="PG289" s="97"/>
      <c r="PH289" s="97"/>
      <c r="PI289" s="97"/>
      <c r="PJ289" s="97"/>
      <c r="PK289" s="97"/>
      <c r="PL289" s="97"/>
      <c r="PM289" s="97"/>
      <c r="PN289" s="97"/>
      <c r="PO289" s="97"/>
      <c r="PP289" s="97"/>
      <c r="PQ289" s="97"/>
      <c r="PR289" s="97"/>
      <c r="PS289" s="97"/>
      <c r="PT289" s="97"/>
      <c r="PU289" s="97"/>
      <c r="PV289" s="97"/>
      <c r="PW289" s="97"/>
      <c r="PX289" s="97"/>
      <c r="PY289" s="97"/>
      <c r="PZ289" s="97"/>
      <c r="QA289" s="97"/>
      <c r="QB289" s="97"/>
      <c r="QC289" s="97"/>
      <c r="QD289" s="97"/>
      <c r="QE289" s="97"/>
      <c r="QF289" s="97"/>
      <c r="QG289" s="97"/>
      <c r="QH289" s="97"/>
      <c r="QI289" s="97"/>
      <c r="QJ289" s="97"/>
      <c r="QK289" s="97"/>
      <c r="QL289" s="97"/>
      <c r="QM289" s="97"/>
      <c r="QN289" s="97"/>
      <c r="QO289" s="97"/>
      <c r="QP289" s="97"/>
      <c r="QQ289" s="97"/>
      <c r="QR289" s="97"/>
      <c r="QS289" s="97"/>
      <c r="QT289" s="97"/>
      <c r="QU289" s="97"/>
      <c r="QV289" s="97"/>
      <c r="QW289" s="97"/>
      <c r="QX289" s="97"/>
      <c r="QY289" s="97"/>
      <c r="QZ289" s="97"/>
      <c r="RA289" s="97"/>
      <c r="RB289" s="97"/>
      <c r="RC289" s="97"/>
      <c r="RD289" s="97"/>
      <c r="RE289" s="97"/>
      <c r="RF289" s="97"/>
      <c r="RG289" s="97"/>
      <c r="RH289" s="97"/>
      <c r="RI289" s="97"/>
      <c r="RJ289" s="97"/>
      <c r="RK289" s="97"/>
      <c r="RL289" s="97"/>
      <c r="RM289" s="97"/>
      <c r="RN289" s="97"/>
      <c r="RO289" s="97"/>
      <c r="RP289" s="97"/>
      <c r="RQ289" s="97"/>
      <c r="RR289" s="97"/>
      <c r="RS289" s="97"/>
      <c r="RT289" s="97"/>
      <c r="RU289" s="97"/>
      <c r="RV289" s="97"/>
      <c r="RW289" s="97"/>
      <c r="RX289" s="97"/>
      <c r="RY289" s="97"/>
      <c r="RZ289" s="97"/>
      <c r="SA289" s="97"/>
      <c r="SB289" s="97"/>
      <c r="SC289" s="97"/>
      <c r="SD289" s="97"/>
      <c r="SE289" s="97"/>
      <c r="SF289" s="97"/>
      <c r="SG289" s="97"/>
      <c r="SH289" s="97"/>
      <c r="SI289" s="97"/>
      <c r="SJ289" s="97"/>
      <c r="SK289" s="97"/>
      <c r="SL289" s="97"/>
      <c r="SM289" s="97"/>
      <c r="SN289" s="97"/>
      <c r="SO289" s="97"/>
      <c r="SP289" s="97"/>
      <c r="SQ289" s="97"/>
      <c r="SR289" s="97"/>
      <c r="SS289" s="97"/>
      <c r="ST289" s="97"/>
      <c r="SU289" s="97"/>
      <c r="SV289" s="97"/>
      <c r="SW289" s="97"/>
      <c r="SX289" s="97"/>
      <c r="SY289" s="97"/>
      <c r="SZ289" s="97"/>
      <c r="TA289" s="97"/>
      <c r="TB289" s="97"/>
    </row>
    <row r="290" spans="1:522" s="1" customFormat="1" ht="19.5" customHeight="1" x14ac:dyDescent="0.2">
      <c r="A290" s="12"/>
      <c r="B290" s="11"/>
      <c r="E290" s="4"/>
      <c r="G290" s="9"/>
      <c r="H290" s="4"/>
      <c r="I290" s="1">
        <f t="shared" si="36"/>
        <v>0</v>
      </c>
      <c r="J290" s="12">
        <f>Tabuľka3[[#This Row],[Stĺpec9]]</f>
        <v>0</v>
      </c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7"/>
      <c r="CZ290" s="97"/>
      <c r="DA290" s="97"/>
      <c r="DB290" s="97"/>
      <c r="DC290" s="97"/>
      <c r="DD290" s="97"/>
      <c r="DE290" s="97"/>
      <c r="DF290" s="97"/>
      <c r="DG290" s="97"/>
      <c r="DH290" s="97"/>
      <c r="DI290" s="97"/>
      <c r="DJ290" s="97"/>
      <c r="DK290" s="97"/>
      <c r="DL290" s="97"/>
      <c r="DM290" s="97"/>
      <c r="DN290" s="97"/>
      <c r="DO290" s="97"/>
      <c r="DP290" s="97"/>
      <c r="DQ290" s="97"/>
      <c r="DR290" s="97"/>
      <c r="DS290" s="97"/>
      <c r="DT290" s="97"/>
      <c r="DU290" s="97"/>
      <c r="DV290" s="97"/>
      <c r="DW290" s="97"/>
      <c r="DX290" s="97"/>
      <c r="DY290" s="97"/>
      <c r="DZ290" s="97"/>
      <c r="EA290" s="97"/>
      <c r="EB290" s="97"/>
      <c r="EC290" s="97"/>
      <c r="ED290" s="97"/>
      <c r="EE290" s="97"/>
      <c r="EF290" s="97"/>
      <c r="EG290" s="97"/>
      <c r="EH290" s="97"/>
      <c r="EI290" s="97"/>
      <c r="EJ290" s="97"/>
      <c r="EK290" s="97"/>
      <c r="EL290" s="97"/>
      <c r="EM290" s="97"/>
      <c r="EN290" s="97"/>
      <c r="EO290" s="97"/>
      <c r="EP290" s="97"/>
      <c r="EQ290" s="97"/>
      <c r="ER290" s="97"/>
      <c r="ES290" s="97"/>
      <c r="ET290" s="97"/>
      <c r="EU290" s="97"/>
      <c r="EV290" s="97"/>
      <c r="EW290" s="97"/>
      <c r="EX290" s="97"/>
      <c r="EY290" s="97"/>
      <c r="EZ290" s="97"/>
      <c r="FA290" s="97"/>
      <c r="FB290" s="97"/>
      <c r="FC290" s="97"/>
      <c r="FD290" s="97"/>
      <c r="FE290" s="97"/>
      <c r="FF290" s="97"/>
      <c r="FG290" s="97"/>
      <c r="FH290" s="97"/>
      <c r="FI290" s="97"/>
      <c r="FJ290" s="97"/>
      <c r="FK290" s="97"/>
      <c r="FL290" s="97"/>
      <c r="FM290" s="97"/>
      <c r="FN290" s="97"/>
      <c r="FO290" s="97"/>
      <c r="FP290" s="97"/>
      <c r="FQ290" s="97"/>
      <c r="FR290" s="97"/>
      <c r="FS290" s="97"/>
      <c r="FT290" s="97"/>
      <c r="FU290" s="97"/>
      <c r="FV290" s="97"/>
      <c r="FW290" s="97"/>
      <c r="FX290" s="97"/>
      <c r="FY290" s="97"/>
      <c r="FZ290" s="97"/>
      <c r="GA290" s="97"/>
      <c r="GB290" s="97"/>
      <c r="GC290" s="97"/>
      <c r="GD290" s="97"/>
      <c r="GE290" s="97"/>
      <c r="GF290" s="97"/>
      <c r="GG290" s="97"/>
      <c r="GH290" s="97"/>
      <c r="GI290" s="97"/>
      <c r="GJ290" s="97"/>
      <c r="GK290" s="97"/>
      <c r="GL290" s="97"/>
      <c r="GM290" s="97"/>
      <c r="GN290" s="97"/>
      <c r="GO290" s="97"/>
      <c r="GP290" s="97"/>
      <c r="GQ290" s="97"/>
      <c r="GR290" s="97"/>
      <c r="GS290" s="97"/>
      <c r="GT290" s="97"/>
      <c r="GU290" s="97"/>
      <c r="GV290" s="97"/>
      <c r="GW290" s="97"/>
      <c r="GX290" s="97"/>
      <c r="GY290" s="97"/>
      <c r="GZ290" s="97"/>
      <c r="HA290" s="97"/>
      <c r="HB290" s="97"/>
      <c r="HC290" s="97"/>
      <c r="HD290" s="97"/>
      <c r="HE290" s="97"/>
      <c r="HF290" s="97"/>
      <c r="HG290" s="97"/>
      <c r="HH290" s="97"/>
      <c r="HI290" s="97"/>
      <c r="HJ290" s="97"/>
      <c r="HK290" s="97"/>
      <c r="HL290" s="97"/>
      <c r="HM290" s="97"/>
      <c r="HN290" s="97"/>
      <c r="HO290" s="97"/>
      <c r="HP290" s="97"/>
      <c r="HQ290" s="97"/>
      <c r="HR290" s="97"/>
      <c r="HS290" s="97"/>
      <c r="HT290" s="97"/>
      <c r="HU290" s="97"/>
      <c r="HV290" s="97"/>
      <c r="HW290" s="97"/>
      <c r="HX290" s="97"/>
      <c r="HY290" s="97"/>
      <c r="HZ290" s="97"/>
      <c r="IA290" s="97"/>
      <c r="IB290" s="97"/>
      <c r="IC290" s="97"/>
      <c r="ID290" s="97"/>
      <c r="IE290" s="97"/>
      <c r="IF290" s="97"/>
      <c r="IG290" s="97"/>
      <c r="IH290" s="97"/>
      <c r="II290" s="97"/>
      <c r="IJ290" s="97"/>
      <c r="IK290" s="97"/>
      <c r="IL290" s="97"/>
      <c r="IM290" s="97"/>
      <c r="IN290" s="97"/>
      <c r="IO290" s="97"/>
      <c r="IP290" s="97"/>
      <c r="IQ290" s="97"/>
      <c r="IR290" s="97"/>
      <c r="IS290" s="97"/>
      <c r="IT290" s="97"/>
      <c r="IU290" s="97"/>
      <c r="IV290" s="97"/>
      <c r="IW290" s="97"/>
      <c r="IX290" s="97"/>
      <c r="IY290" s="97"/>
      <c r="IZ290" s="97"/>
      <c r="JA290" s="97"/>
      <c r="JB290" s="97"/>
      <c r="JC290" s="97"/>
      <c r="JD290" s="97"/>
      <c r="JE290" s="97"/>
      <c r="JF290" s="97"/>
      <c r="JG290" s="97"/>
      <c r="JH290" s="97"/>
      <c r="JI290" s="97"/>
      <c r="JJ290" s="97"/>
      <c r="JK290" s="97"/>
      <c r="JL290" s="97"/>
      <c r="JM290" s="97"/>
      <c r="JN290" s="97"/>
      <c r="JO290" s="97"/>
      <c r="JP290" s="97"/>
      <c r="JQ290" s="97"/>
      <c r="JR290" s="97"/>
      <c r="JS290" s="97"/>
      <c r="JT290" s="97"/>
      <c r="JU290" s="97"/>
      <c r="JV290" s="97"/>
      <c r="JW290" s="97"/>
      <c r="JX290" s="97"/>
      <c r="JY290" s="97"/>
      <c r="JZ290" s="97"/>
      <c r="KA290" s="97"/>
      <c r="KB290" s="97"/>
      <c r="KC290" s="97"/>
      <c r="KD290" s="97"/>
      <c r="KE290" s="97"/>
      <c r="KF290" s="97"/>
      <c r="KG290" s="97"/>
      <c r="KH290" s="97"/>
      <c r="KI290" s="97"/>
      <c r="KJ290" s="97"/>
      <c r="KK290" s="97"/>
      <c r="KL290" s="97"/>
      <c r="KM290" s="97"/>
      <c r="KN290" s="97"/>
      <c r="KO290" s="97"/>
      <c r="KP290" s="97"/>
      <c r="KQ290" s="97"/>
      <c r="KR290" s="97"/>
      <c r="KS290" s="97"/>
      <c r="KT290" s="97"/>
      <c r="KU290" s="97"/>
      <c r="KV290" s="97"/>
      <c r="KW290" s="97"/>
      <c r="KX290" s="97"/>
      <c r="KY290" s="97"/>
      <c r="KZ290" s="97"/>
      <c r="LA290" s="97"/>
      <c r="LB290" s="97"/>
      <c r="LC290" s="97"/>
      <c r="LD290" s="97"/>
      <c r="LE290" s="97"/>
      <c r="LF290" s="97"/>
      <c r="LG290" s="97"/>
      <c r="LH290" s="97"/>
      <c r="LI290" s="97"/>
      <c r="LJ290" s="97"/>
      <c r="LK290" s="97"/>
      <c r="LL290" s="97"/>
      <c r="LM290" s="97"/>
      <c r="LN290" s="97"/>
      <c r="LO290" s="97"/>
      <c r="LP290" s="97"/>
      <c r="LQ290" s="97"/>
      <c r="LR290" s="97"/>
      <c r="LS290" s="97"/>
      <c r="LT290" s="97"/>
      <c r="LU290" s="97"/>
      <c r="LV290" s="97"/>
      <c r="LW290" s="97"/>
      <c r="LX290" s="97"/>
      <c r="LY290" s="97"/>
      <c r="LZ290" s="97"/>
      <c r="MA290" s="97"/>
      <c r="MB290" s="97"/>
      <c r="MC290" s="97"/>
      <c r="MD290" s="97"/>
      <c r="ME290" s="97"/>
      <c r="MF290" s="97"/>
      <c r="MG290" s="97"/>
      <c r="MH290" s="97"/>
      <c r="MI290" s="97"/>
      <c r="MJ290" s="97"/>
      <c r="MK290" s="97"/>
      <c r="ML290" s="97"/>
      <c r="MM290" s="97"/>
      <c r="MN290" s="97"/>
      <c r="MO290" s="97"/>
      <c r="MP290" s="97"/>
      <c r="MQ290" s="97"/>
      <c r="MR290" s="97"/>
      <c r="MS290" s="97"/>
      <c r="MT290" s="97"/>
      <c r="MU290" s="97"/>
      <c r="MV290" s="97"/>
      <c r="MW290" s="97"/>
      <c r="MX290" s="97"/>
      <c r="MY290" s="97"/>
      <c r="MZ290" s="97"/>
      <c r="NA290" s="97"/>
      <c r="NB290" s="97"/>
      <c r="NC290" s="97"/>
      <c r="ND290" s="97"/>
      <c r="NE290" s="97"/>
      <c r="NF290" s="97"/>
      <c r="NG290" s="97"/>
      <c r="NH290" s="97"/>
      <c r="NI290" s="97"/>
      <c r="NJ290" s="97"/>
      <c r="NK290" s="97"/>
      <c r="NL290" s="97"/>
      <c r="NM290" s="97"/>
      <c r="NN290" s="97"/>
      <c r="NO290" s="97"/>
      <c r="NP290" s="97"/>
      <c r="NQ290" s="97"/>
      <c r="NR290" s="97"/>
      <c r="NS290" s="97"/>
      <c r="NT290" s="97"/>
      <c r="NU290" s="97"/>
      <c r="NV290" s="97"/>
      <c r="NW290" s="97"/>
      <c r="NX290" s="97"/>
      <c r="NY290" s="97"/>
      <c r="NZ290" s="97"/>
      <c r="OA290" s="97"/>
      <c r="OB290" s="97"/>
      <c r="OC290" s="97"/>
      <c r="OD290" s="97"/>
      <c r="OE290" s="97"/>
      <c r="OF290" s="97"/>
      <c r="OG290" s="97"/>
      <c r="OH290" s="97"/>
      <c r="OI290" s="97"/>
      <c r="OJ290" s="97"/>
      <c r="OK290" s="97"/>
      <c r="OL290" s="97"/>
      <c r="OM290" s="97"/>
      <c r="ON290" s="97"/>
      <c r="OO290" s="97"/>
      <c r="OP290" s="97"/>
      <c r="OQ290" s="97"/>
      <c r="OR290" s="97"/>
      <c r="OS290" s="97"/>
      <c r="OT290" s="97"/>
      <c r="OU290" s="97"/>
      <c r="OV290" s="97"/>
      <c r="OW290" s="97"/>
      <c r="OX290" s="97"/>
      <c r="OY290" s="97"/>
      <c r="OZ290" s="97"/>
      <c r="PA290" s="97"/>
      <c r="PB290" s="97"/>
      <c r="PC290" s="97"/>
      <c r="PD290" s="97"/>
      <c r="PE290" s="97"/>
      <c r="PF290" s="97"/>
      <c r="PG290" s="97"/>
      <c r="PH290" s="97"/>
      <c r="PI290" s="97"/>
      <c r="PJ290" s="97"/>
      <c r="PK290" s="97"/>
      <c r="PL290" s="97"/>
      <c r="PM290" s="97"/>
      <c r="PN290" s="97"/>
      <c r="PO290" s="97"/>
      <c r="PP290" s="97"/>
      <c r="PQ290" s="97"/>
      <c r="PR290" s="97"/>
      <c r="PS290" s="97"/>
      <c r="PT290" s="97"/>
      <c r="PU290" s="97"/>
      <c r="PV290" s="97"/>
      <c r="PW290" s="97"/>
      <c r="PX290" s="97"/>
      <c r="PY290" s="97"/>
      <c r="PZ290" s="97"/>
      <c r="QA290" s="97"/>
      <c r="QB290" s="97"/>
      <c r="QC290" s="97"/>
      <c r="QD290" s="97"/>
      <c r="QE290" s="97"/>
      <c r="QF290" s="97"/>
      <c r="QG290" s="97"/>
      <c r="QH290" s="97"/>
      <c r="QI290" s="97"/>
      <c r="QJ290" s="97"/>
      <c r="QK290" s="97"/>
      <c r="QL290" s="97"/>
      <c r="QM290" s="97"/>
      <c r="QN290" s="97"/>
      <c r="QO290" s="97"/>
      <c r="QP290" s="97"/>
      <c r="QQ290" s="97"/>
      <c r="QR290" s="97"/>
      <c r="QS290" s="97"/>
      <c r="QT290" s="97"/>
      <c r="QU290" s="97"/>
      <c r="QV290" s="97"/>
      <c r="QW290" s="97"/>
      <c r="QX290" s="97"/>
      <c r="QY290" s="97"/>
      <c r="QZ290" s="97"/>
      <c r="RA290" s="97"/>
      <c r="RB290" s="97"/>
      <c r="RC290" s="97"/>
      <c r="RD290" s="97"/>
      <c r="RE290" s="97"/>
      <c r="RF290" s="97"/>
      <c r="RG290" s="97"/>
      <c r="RH290" s="97"/>
      <c r="RI290" s="97"/>
      <c r="RJ290" s="97"/>
      <c r="RK290" s="97"/>
      <c r="RL290" s="97"/>
      <c r="RM290" s="97"/>
      <c r="RN290" s="97"/>
      <c r="RO290" s="97"/>
      <c r="RP290" s="97"/>
      <c r="RQ290" s="97"/>
      <c r="RR290" s="97"/>
      <c r="RS290" s="97"/>
      <c r="RT290" s="97"/>
      <c r="RU290" s="97"/>
      <c r="RV290" s="97"/>
      <c r="RW290" s="97"/>
      <c r="RX290" s="97"/>
      <c r="RY290" s="97"/>
      <c r="RZ290" s="97"/>
      <c r="SA290" s="97"/>
      <c r="SB290" s="97"/>
      <c r="SC290" s="97"/>
      <c r="SD290" s="97"/>
      <c r="SE290" s="97"/>
      <c r="SF290" s="97"/>
      <c r="SG290" s="97"/>
      <c r="SH290" s="97"/>
      <c r="SI290" s="97"/>
      <c r="SJ290" s="97"/>
      <c r="SK290" s="97"/>
      <c r="SL290" s="97"/>
      <c r="SM290" s="97"/>
      <c r="SN290" s="97"/>
      <c r="SO290" s="97"/>
      <c r="SP290" s="97"/>
      <c r="SQ290" s="97"/>
      <c r="SR290" s="97"/>
      <c r="SS290" s="97"/>
      <c r="ST290" s="97"/>
      <c r="SU290" s="97"/>
      <c r="SV290" s="97"/>
      <c r="SW290" s="97"/>
      <c r="SX290" s="97"/>
      <c r="SY290" s="97"/>
      <c r="SZ290" s="97"/>
      <c r="TA290" s="97"/>
      <c r="TB290" s="97"/>
    </row>
    <row r="291" spans="1:522" s="1" customFormat="1" ht="19.5" customHeight="1" x14ac:dyDescent="0.2">
      <c r="A291" s="12"/>
      <c r="B291" s="11"/>
      <c r="E291" s="4"/>
      <c r="G291" s="9"/>
      <c r="H291" s="4"/>
      <c r="I291" s="1">
        <f t="shared" si="36"/>
        <v>0</v>
      </c>
      <c r="J291" s="12">
        <f>Tabuľka3[[#This Row],[Stĺpec9]]</f>
        <v>0</v>
      </c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7"/>
      <c r="CZ291" s="97"/>
      <c r="DA291" s="97"/>
      <c r="DB291" s="97"/>
      <c r="DC291" s="97"/>
      <c r="DD291" s="97"/>
      <c r="DE291" s="97"/>
      <c r="DF291" s="97"/>
      <c r="DG291" s="97"/>
      <c r="DH291" s="97"/>
      <c r="DI291" s="97"/>
      <c r="DJ291" s="97"/>
      <c r="DK291" s="97"/>
      <c r="DL291" s="97"/>
      <c r="DM291" s="97"/>
      <c r="DN291" s="97"/>
      <c r="DO291" s="97"/>
      <c r="DP291" s="97"/>
      <c r="DQ291" s="97"/>
      <c r="DR291" s="97"/>
      <c r="DS291" s="97"/>
      <c r="DT291" s="97"/>
      <c r="DU291" s="97"/>
      <c r="DV291" s="97"/>
      <c r="DW291" s="97"/>
      <c r="DX291" s="97"/>
      <c r="DY291" s="97"/>
      <c r="DZ291" s="97"/>
      <c r="EA291" s="97"/>
      <c r="EB291" s="97"/>
      <c r="EC291" s="97"/>
      <c r="ED291" s="97"/>
      <c r="EE291" s="97"/>
      <c r="EF291" s="97"/>
      <c r="EG291" s="97"/>
      <c r="EH291" s="97"/>
      <c r="EI291" s="97"/>
      <c r="EJ291" s="97"/>
      <c r="EK291" s="97"/>
      <c r="EL291" s="97"/>
      <c r="EM291" s="97"/>
      <c r="EN291" s="97"/>
      <c r="EO291" s="97"/>
      <c r="EP291" s="97"/>
      <c r="EQ291" s="97"/>
      <c r="ER291" s="97"/>
      <c r="ES291" s="97"/>
      <c r="ET291" s="97"/>
      <c r="EU291" s="97"/>
      <c r="EV291" s="97"/>
      <c r="EW291" s="97"/>
      <c r="EX291" s="97"/>
      <c r="EY291" s="97"/>
      <c r="EZ291" s="97"/>
      <c r="FA291" s="97"/>
      <c r="FB291" s="97"/>
      <c r="FC291" s="97"/>
      <c r="FD291" s="97"/>
      <c r="FE291" s="97"/>
      <c r="FF291" s="97"/>
      <c r="FG291" s="97"/>
      <c r="FH291" s="97"/>
      <c r="FI291" s="97"/>
      <c r="FJ291" s="97"/>
      <c r="FK291" s="97"/>
      <c r="FL291" s="97"/>
      <c r="FM291" s="97"/>
      <c r="FN291" s="97"/>
      <c r="FO291" s="97"/>
      <c r="FP291" s="97"/>
      <c r="FQ291" s="97"/>
      <c r="FR291" s="97"/>
      <c r="FS291" s="97"/>
      <c r="FT291" s="97"/>
      <c r="FU291" s="97"/>
      <c r="FV291" s="97"/>
      <c r="FW291" s="97"/>
      <c r="FX291" s="97"/>
      <c r="FY291" s="97"/>
      <c r="FZ291" s="97"/>
      <c r="GA291" s="97"/>
      <c r="GB291" s="97"/>
      <c r="GC291" s="97"/>
      <c r="GD291" s="97"/>
      <c r="GE291" s="97"/>
      <c r="GF291" s="97"/>
      <c r="GG291" s="97"/>
      <c r="GH291" s="97"/>
      <c r="GI291" s="97"/>
      <c r="GJ291" s="97"/>
      <c r="GK291" s="97"/>
      <c r="GL291" s="97"/>
      <c r="GM291" s="97"/>
      <c r="GN291" s="97"/>
      <c r="GO291" s="97"/>
      <c r="GP291" s="97"/>
      <c r="GQ291" s="97"/>
      <c r="GR291" s="97"/>
      <c r="GS291" s="97"/>
      <c r="GT291" s="97"/>
      <c r="GU291" s="97"/>
      <c r="GV291" s="97"/>
      <c r="GW291" s="97"/>
      <c r="GX291" s="97"/>
      <c r="GY291" s="97"/>
      <c r="GZ291" s="97"/>
      <c r="HA291" s="97"/>
      <c r="HB291" s="97"/>
      <c r="HC291" s="97"/>
      <c r="HD291" s="97"/>
      <c r="HE291" s="97"/>
      <c r="HF291" s="97"/>
      <c r="HG291" s="97"/>
      <c r="HH291" s="97"/>
      <c r="HI291" s="97"/>
      <c r="HJ291" s="97"/>
      <c r="HK291" s="97"/>
      <c r="HL291" s="97"/>
      <c r="HM291" s="97"/>
      <c r="HN291" s="97"/>
      <c r="HO291" s="97"/>
      <c r="HP291" s="97"/>
      <c r="HQ291" s="97"/>
      <c r="HR291" s="97"/>
      <c r="HS291" s="97"/>
      <c r="HT291" s="97"/>
      <c r="HU291" s="97"/>
      <c r="HV291" s="97"/>
      <c r="HW291" s="97"/>
      <c r="HX291" s="97"/>
      <c r="HY291" s="97"/>
      <c r="HZ291" s="97"/>
      <c r="IA291" s="97"/>
      <c r="IB291" s="97"/>
      <c r="IC291" s="97"/>
      <c r="ID291" s="97"/>
      <c r="IE291" s="97"/>
      <c r="IF291" s="97"/>
      <c r="IG291" s="97"/>
      <c r="IH291" s="97"/>
      <c r="II291" s="97"/>
      <c r="IJ291" s="97"/>
      <c r="IK291" s="97"/>
      <c r="IL291" s="97"/>
      <c r="IM291" s="97"/>
      <c r="IN291" s="97"/>
      <c r="IO291" s="97"/>
      <c r="IP291" s="97"/>
      <c r="IQ291" s="97"/>
      <c r="IR291" s="97"/>
      <c r="IS291" s="97"/>
      <c r="IT291" s="97"/>
      <c r="IU291" s="97"/>
      <c r="IV291" s="97"/>
      <c r="IW291" s="97"/>
      <c r="IX291" s="97"/>
      <c r="IY291" s="97"/>
      <c r="IZ291" s="97"/>
      <c r="JA291" s="97"/>
      <c r="JB291" s="97"/>
      <c r="JC291" s="97"/>
      <c r="JD291" s="97"/>
      <c r="JE291" s="97"/>
      <c r="JF291" s="97"/>
      <c r="JG291" s="97"/>
      <c r="JH291" s="97"/>
      <c r="JI291" s="97"/>
      <c r="JJ291" s="97"/>
      <c r="JK291" s="97"/>
      <c r="JL291" s="97"/>
      <c r="JM291" s="97"/>
      <c r="JN291" s="97"/>
      <c r="JO291" s="97"/>
      <c r="JP291" s="97"/>
      <c r="JQ291" s="97"/>
      <c r="JR291" s="97"/>
      <c r="JS291" s="97"/>
      <c r="JT291" s="97"/>
      <c r="JU291" s="97"/>
      <c r="JV291" s="97"/>
      <c r="JW291" s="97"/>
      <c r="JX291" s="97"/>
      <c r="JY291" s="97"/>
      <c r="JZ291" s="97"/>
      <c r="KA291" s="97"/>
      <c r="KB291" s="97"/>
      <c r="KC291" s="97"/>
      <c r="KD291" s="97"/>
      <c r="KE291" s="97"/>
      <c r="KF291" s="97"/>
      <c r="KG291" s="97"/>
      <c r="KH291" s="97"/>
      <c r="KI291" s="97"/>
      <c r="KJ291" s="97"/>
      <c r="KK291" s="97"/>
      <c r="KL291" s="97"/>
      <c r="KM291" s="97"/>
      <c r="KN291" s="97"/>
      <c r="KO291" s="97"/>
      <c r="KP291" s="97"/>
      <c r="KQ291" s="97"/>
      <c r="KR291" s="97"/>
      <c r="KS291" s="97"/>
      <c r="KT291" s="97"/>
      <c r="KU291" s="97"/>
      <c r="KV291" s="97"/>
      <c r="KW291" s="97"/>
      <c r="KX291" s="97"/>
      <c r="KY291" s="97"/>
      <c r="KZ291" s="97"/>
      <c r="LA291" s="97"/>
      <c r="LB291" s="97"/>
      <c r="LC291" s="97"/>
      <c r="LD291" s="97"/>
      <c r="LE291" s="97"/>
      <c r="LF291" s="97"/>
      <c r="LG291" s="97"/>
      <c r="LH291" s="97"/>
      <c r="LI291" s="97"/>
      <c r="LJ291" s="97"/>
      <c r="LK291" s="97"/>
      <c r="LL291" s="97"/>
      <c r="LM291" s="97"/>
      <c r="LN291" s="97"/>
      <c r="LO291" s="97"/>
      <c r="LP291" s="97"/>
      <c r="LQ291" s="97"/>
      <c r="LR291" s="97"/>
      <c r="LS291" s="97"/>
      <c r="LT291" s="97"/>
      <c r="LU291" s="97"/>
      <c r="LV291" s="97"/>
      <c r="LW291" s="97"/>
      <c r="LX291" s="97"/>
      <c r="LY291" s="97"/>
      <c r="LZ291" s="97"/>
      <c r="MA291" s="97"/>
      <c r="MB291" s="97"/>
      <c r="MC291" s="97"/>
      <c r="MD291" s="97"/>
      <c r="ME291" s="97"/>
      <c r="MF291" s="97"/>
      <c r="MG291" s="97"/>
      <c r="MH291" s="97"/>
      <c r="MI291" s="97"/>
      <c r="MJ291" s="97"/>
      <c r="MK291" s="97"/>
      <c r="ML291" s="97"/>
      <c r="MM291" s="97"/>
      <c r="MN291" s="97"/>
      <c r="MO291" s="97"/>
      <c r="MP291" s="97"/>
      <c r="MQ291" s="97"/>
      <c r="MR291" s="97"/>
      <c r="MS291" s="97"/>
      <c r="MT291" s="97"/>
      <c r="MU291" s="97"/>
      <c r="MV291" s="97"/>
      <c r="MW291" s="97"/>
      <c r="MX291" s="97"/>
      <c r="MY291" s="97"/>
      <c r="MZ291" s="97"/>
      <c r="NA291" s="97"/>
      <c r="NB291" s="97"/>
      <c r="NC291" s="97"/>
      <c r="ND291" s="97"/>
      <c r="NE291" s="97"/>
      <c r="NF291" s="97"/>
      <c r="NG291" s="97"/>
      <c r="NH291" s="97"/>
      <c r="NI291" s="97"/>
      <c r="NJ291" s="97"/>
      <c r="NK291" s="97"/>
      <c r="NL291" s="97"/>
      <c r="NM291" s="97"/>
      <c r="NN291" s="97"/>
      <c r="NO291" s="97"/>
      <c r="NP291" s="97"/>
      <c r="NQ291" s="97"/>
      <c r="NR291" s="97"/>
      <c r="NS291" s="97"/>
      <c r="NT291" s="97"/>
      <c r="NU291" s="97"/>
      <c r="NV291" s="97"/>
      <c r="NW291" s="97"/>
      <c r="NX291" s="97"/>
      <c r="NY291" s="97"/>
      <c r="NZ291" s="97"/>
      <c r="OA291" s="97"/>
      <c r="OB291" s="97"/>
      <c r="OC291" s="97"/>
      <c r="OD291" s="97"/>
      <c r="OE291" s="97"/>
      <c r="OF291" s="97"/>
      <c r="OG291" s="97"/>
      <c r="OH291" s="97"/>
      <c r="OI291" s="97"/>
      <c r="OJ291" s="97"/>
      <c r="OK291" s="97"/>
      <c r="OL291" s="97"/>
      <c r="OM291" s="97"/>
      <c r="ON291" s="97"/>
      <c r="OO291" s="97"/>
      <c r="OP291" s="97"/>
      <c r="OQ291" s="97"/>
      <c r="OR291" s="97"/>
      <c r="OS291" s="97"/>
      <c r="OT291" s="97"/>
      <c r="OU291" s="97"/>
      <c r="OV291" s="97"/>
      <c r="OW291" s="97"/>
      <c r="OX291" s="97"/>
      <c r="OY291" s="97"/>
      <c r="OZ291" s="97"/>
      <c r="PA291" s="97"/>
      <c r="PB291" s="97"/>
      <c r="PC291" s="97"/>
      <c r="PD291" s="97"/>
      <c r="PE291" s="97"/>
      <c r="PF291" s="97"/>
      <c r="PG291" s="97"/>
      <c r="PH291" s="97"/>
      <c r="PI291" s="97"/>
      <c r="PJ291" s="97"/>
      <c r="PK291" s="97"/>
      <c r="PL291" s="97"/>
      <c r="PM291" s="97"/>
      <c r="PN291" s="97"/>
      <c r="PO291" s="97"/>
      <c r="PP291" s="97"/>
      <c r="PQ291" s="97"/>
      <c r="PR291" s="97"/>
      <c r="PS291" s="97"/>
      <c r="PT291" s="97"/>
      <c r="PU291" s="97"/>
      <c r="PV291" s="97"/>
      <c r="PW291" s="97"/>
      <c r="PX291" s="97"/>
      <c r="PY291" s="97"/>
      <c r="PZ291" s="97"/>
      <c r="QA291" s="97"/>
      <c r="QB291" s="97"/>
      <c r="QC291" s="97"/>
      <c r="QD291" s="97"/>
      <c r="QE291" s="97"/>
      <c r="QF291" s="97"/>
      <c r="QG291" s="97"/>
      <c r="QH291" s="97"/>
      <c r="QI291" s="97"/>
      <c r="QJ291" s="97"/>
      <c r="QK291" s="97"/>
      <c r="QL291" s="97"/>
      <c r="QM291" s="97"/>
      <c r="QN291" s="97"/>
      <c r="QO291" s="97"/>
      <c r="QP291" s="97"/>
      <c r="QQ291" s="97"/>
      <c r="QR291" s="97"/>
      <c r="QS291" s="97"/>
      <c r="QT291" s="97"/>
      <c r="QU291" s="97"/>
      <c r="QV291" s="97"/>
      <c r="QW291" s="97"/>
      <c r="QX291" s="97"/>
      <c r="QY291" s="97"/>
      <c r="QZ291" s="97"/>
      <c r="RA291" s="97"/>
      <c r="RB291" s="97"/>
      <c r="RC291" s="97"/>
      <c r="RD291" s="97"/>
      <c r="RE291" s="97"/>
      <c r="RF291" s="97"/>
      <c r="RG291" s="97"/>
      <c r="RH291" s="97"/>
      <c r="RI291" s="97"/>
      <c r="RJ291" s="97"/>
      <c r="RK291" s="97"/>
      <c r="RL291" s="97"/>
      <c r="RM291" s="97"/>
      <c r="RN291" s="97"/>
      <c r="RO291" s="97"/>
      <c r="RP291" s="97"/>
      <c r="RQ291" s="97"/>
      <c r="RR291" s="97"/>
      <c r="RS291" s="97"/>
      <c r="RT291" s="97"/>
      <c r="RU291" s="97"/>
      <c r="RV291" s="97"/>
      <c r="RW291" s="97"/>
      <c r="RX291" s="97"/>
      <c r="RY291" s="97"/>
      <c r="RZ291" s="97"/>
      <c r="SA291" s="97"/>
      <c r="SB291" s="97"/>
      <c r="SC291" s="97"/>
      <c r="SD291" s="97"/>
      <c r="SE291" s="97"/>
      <c r="SF291" s="97"/>
      <c r="SG291" s="97"/>
      <c r="SH291" s="97"/>
      <c r="SI291" s="97"/>
      <c r="SJ291" s="97"/>
      <c r="SK291" s="97"/>
      <c r="SL291" s="97"/>
      <c r="SM291" s="97"/>
      <c r="SN291" s="97"/>
      <c r="SO291" s="97"/>
      <c r="SP291" s="97"/>
      <c r="SQ291" s="97"/>
      <c r="SR291" s="97"/>
      <c r="SS291" s="97"/>
      <c r="ST291" s="97"/>
      <c r="SU291" s="97"/>
      <c r="SV291" s="97"/>
      <c r="SW291" s="97"/>
      <c r="SX291" s="97"/>
      <c r="SY291" s="97"/>
      <c r="SZ291" s="97"/>
      <c r="TA291" s="97"/>
      <c r="TB291" s="97"/>
    </row>
    <row r="292" spans="1:522" ht="26.25" customHeight="1" x14ac:dyDescent="0.2">
      <c r="D292" s="1"/>
      <c r="E292" s="4"/>
      <c r="G292" s="9"/>
      <c r="H292" s="4"/>
      <c r="I292" s="1">
        <f t="shared" si="36"/>
        <v>0</v>
      </c>
      <c r="J292" s="12">
        <f>Tabuľka3[[#This Row],[Stĺpec9]]</f>
        <v>0</v>
      </c>
    </row>
  </sheetData>
  <mergeCells count="13">
    <mergeCell ref="A1:H1"/>
    <mergeCell ref="A2:H2"/>
    <mergeCell ref="A4:H4"/>
    <mergeCell ref="H6:H8"/>
    <mergeCell ref="I6:I8"/>
    <mergeCell ref="J6:J8"/>
    <mergeCell ref="C6:C8"/>
    <mergeCell ref="F6:F8"/>
    <mergeCell ref="A6:A8"/>
    <mergeCell ref="B6:B8"/>
    <mergeCell ref="D6:D8"/>
    <mergeCell ref="E6:E8"/>
    <mergeCell ref="G6:G8"/>
  </mergeCells>
  <conditionalFormatting sqref="K63:TB63">
    <cfRule type="top10" dxfId="31" priority="176" rank="15"/>
  </conditionalFormatting>
  <conditionalFormatting sqref="K60:TB60">
    <cfRule type="top10" dxfId="30" priority="177" rank="15"/>
  </conditionalFormatting>
  <conditionalFormatting sqref="K59:BF59 BH59:ED59 EF59:GK59 KS59:TB59 GM59:KQ59">
    <cfRule type="top10" dxfId="29" priority="192" rank="15"/>
  </conditionalFormatting>
  <conditionalFormatting sqref="K13:TB13">
    <cfRule type="top10" dxfId="28" priority="198" rank="15"/>
  </conditionalFormatting>
  <conditionalFormatting sqref="K91:TB91">
    <cfRule type="top10" dxfId="27" priority="282" rank="15"/>
  </conditionalFormatting>
  <conditionalFormatting sqref="K139:LA139 LC139:NW139 NY139:TB139">
    <cfRule type="top10" dxfId="26" priority="25" rank="15"/>
  </conditionalFormatting>
  <conditionalFormatting sqref="K11:P11 EQ11:EX11 OL11:SC11 SE11:TB11 R11:EO11 MW11:OJ11 EZ11:MU11 K12:TB12">
    <cfRule type="top10" dxfId="25" priority="24" rank="15"/>
  </conditionalFormatting>
  <conditionalFormatting sqref="K96:TB96">
    <cfRule type="top10" dxfId="24" priority="23" rank="15"/>
  </conditionalFormatting>
  <conditionalFormatting sqref="K19:IB19 LY19:TB19 ID19:LW19">
    <cfRule type="top10" dxfId="23" priority="22" rank="15"/>
  </conditionalFormatting>
  <conditionalFormatting sqref="K119:TB120">
    <cfRule type="top10" dxfId="22" priority="755" rank="15"/>
  </conditionalFormatting>
  <conditionalFormatting sqref="K74:P74 FU74:IG74 MV74:OP74 OS74:TB74 KS74:LX74 JD74:KQ74 K73:TB73 S74:FQ74 LZ74:MT74 II74 IK74:JB74">
    <cfRule type="top10" dxfId="21" priority="20" rank="15"/>
  </conditionalFormatting>
  <conditionalFormatting sqref="K75:TB75">
    <cfRule type="top10" dxfId="20" priority="19" rank="15"/>
  </conditionalFormatting>
  <conditionalFormatting sqref="K71:DG71 DI71:FF71 FH71:GR71 NT71:OZ71 GT71:IX71 IZ71:MC71 ME71:NR71 PB71:TB71">
    <cfRule type="top10" dxfId="19" priority="18" rank="15"/>
  </conditionalFormatting>
  <conditionalFormatting sqref="K72:CI72 CK72:TB72">
    <cfRule type="top10" dxfId="18" priority="16" rank="15"/>
  </conditionalFormatting>
  <conditionalFormatting sqref="K64:L64 BN64:CA64 CC64:TB64 N64:AD64 AF64:BL64">
    <cfRule type="top10" dxfId="17" priority="15" rank="15"/>
  </conditionalFormatting>
  <conditionalFormatting sqref="K61:RE61 RG61:TB61">
    <cfRule type="top10" dxfId="16" priority="14" rank="15"/>
  </conditionalFormatting>
  <conditionalFormatting sqref="K65:DC65 DS65:JF65 JH65:LG65 SU65:TB65 SP65:SS65 LT65:NK65 NM65:SN65 DE65:DQ65 LI65:LR65">
    <cfRule type="top10" dxfId="15" priority="12" rank="15"/>
  </conditionalFormatting>
  <conditionalFormatting sqref="K70:TB70">
    <cfRule type="top10" dxfId="14" priority="804" rank="15"/>
  </conditionalFormatting>
  <conditionalFormatting sqref="K67:FP67 FR67:TB67">
    <cfRule type="top10" dxfId="13" priority="8" rank="15"/>
  </conditionalFormatting>
  <conditionalFormatting sqref="K77:KP77 KR77:TB77">
    <cfRule type="top10" dxfId="12" priority="7" rank="15"/>
  </conditionalFormatting>
  <conditionalFormatting sqref="K78:KZ78 LC78:LK78 LM78:OF78 OH78:TB78">
    <cfRule type="top10" dxfId="11" priority="6" rank="15"/>
  </conditionalFormatting>
  <conditionalFormatting sqref="K68:TB68">
    <cfRule type="top10" dxfId="10" priority="5" rank="15"/>
  </conditionalFormatting>
  <conditionalFormatting sqref="K33:TB34">
    <cfRule type="top10" dxfId="9" priority="924" rank="15"/>
  </conditionalFormatting>
  <conditionalFormatting sqref="K83:TB83 K84:RL84 RN84:TB84">
    <cfRule type="top10" dxfId="8" priority="3" rank="15"/>
  </conditionalFormatting>
  <conditionalFormatting sqref="K86:DO86 DR86:TB86 K87:TB87">
    <cfRule type="top10" dxfId="7" priority="935" rank="15"/>
  </conditionalFormatting>
  <conditionalFormatting sqref="K103:TB103">
    <cfRule type="top10" dxfId="6" priority="2" rank="15"/>
  </conditionalFormatting>
  <conditionalFormatting sqref="K100:PZ100 QB100:TB100">
    <cfRule type="top10" dxfId="5" priority="1" rank="15"/>
  </conditionalFormatting>
  <conditionalFormatting sqref="K53:TB58 K15:BV15 K48:TB50 K20:TB20 K26:BV27 K47:BV47 BX15:TB15 BX26:TB27 BX47:TB47 K31:TB31 K46:TB46 K40:TB41 K24:TB25 K28:TB28">
    <cfRule type="top10" dxfId="4" priority="959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TB80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2.710937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8" width="4.7109375" style="97" customWidth="1"/>
    <col min="59" max="59" width="7.7109375" style="97" customWidth="1"/>
    <col min="60" max="60" width="6.42578125" style="97" customWidth="1"/>
    <col min="61" max="75" width="4.7109375" style="97" customWidth="1"/>
    <col min="76" max="76" width="6" style="97" customWidth="1"/>
    <col min="77" max="77" width="6.28515625" style="97" customWidth="1"/>
    <col min="78" max="217" width="4.7109375" style="97" customWidth="1"/>
    <col min="218" max="219" width="6.28515625" style="97" customWidth="1"/>
    <col min="220" max="259" width="4.7109375" style="97" customWidth="1"/>
    <col min="260" max="260" width="5.28515625" style="97" customWidth="1"/>
    <col min="261" max="261" width="5.85546875" style="97" customWidth="1"/>
    <col min="262" max="264" width="4.7109375" style="97" customWidth="1"/>
    <col min="265" max="265" width="6.7109375" style="97" customWidth="1"/>
    <col min="266" max="266" width="5.5703125" style="97" customWidth="1"/>
    <col min="267" max="267" width="8.140625" style="97" customWidth="1"/>
    <col min="268" max="521" width="4.7109375" style="97" customWidth="1"/>
    <col min="522" max="522" width="5.28515625" style="97" customWidth="1"/>
  </cols>
  <sheetData>
    <row r="1" spans="1:522" ht="30.75" customHeight="1" x14ac:dyDescent="0.4">
      <c r="A1" s="240" t="s">
        <v>167</v>
      </c>
      <c r="B1" s="240"/>
      <c r="C1" s="240"/>
      <c r="D1" s="240"/>
      <c r="E1" s="240"/>
      <c r="F1" s="240"/>
      <c r="G1" s="240"/>
      <c r="H1" s="240"/>
    </row>
    <row r="2" spans="1:522" ht="24.95" customHeight="1" x14ac:dyDescent="0.4">
      <c r="A2" s="240" t="s">
        <v>103</v>
      </c>
      <c r="B2" s="240"/>
      <c r="C2" s="240"/>
      <c r="D2" s="240"/>
      <c r="E2" s="240"/>
      <c r="F2" s="240"/>
      <c r="G2" s="240"/>
      <c r="H2" s="240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/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</row>
    <row r="3" spans="1:522" ht="15" customHeight="1" x14ac:dyDescent="0.4">
      <c r="A3" s="47"/>
      <c r="B3" s="41"/>
      <c r="C3" s="42"/>
      <c r="D3" s="43"/>
      <c r="E3" s="42"/>
      <c r="F3" s="42"/>
      <c r="G3" s="42"/>
      <c r="H3" s="42"/>
      <c r="I3" s="9" t="s">
        <v>0</v>
      </c>
      <c r="K3" s="94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4">
      <c r="A4" s="240">
        <v>2025</v>
      </c>
      <c r="B4" s="240"/>
      <c r="C4" s="240"/>
      <c r="D4" s="240"/>
      <c r="E4" s="240"/>
      <c r="F4" s="240"/>
      <c r="G4" s="240"/>
      <c r="H4" s="240"/>
      <c r="J4" s="12" t="s">
        <v>0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>
      <c r="D5" s="1"/>
    </row>
    <row r="6" spans="1:522" s="29" customFormat="1" ht="15" x14ac:dyDescent="0.25">
      <c r="A6" s="244" t="s">
        <v>1</v>
      </c>
      <c r="B6" s="247" t="s">
        <v>4</v>
      </c>
      <c r="C6" s="247" t="s">
        <v>3</v>
      </c>
      <c r="D6" s="247" t="s">
        <v>5</v>
      </c>
      <c r="E6" s="247" t="s">
        <v>2</v>
      </c>
      <c r="F6" s="247" t="s">
        <v>3</v>
      </c>
      <c r="G6" s="247" t="s">
        <v>95</v>
      </c>
      <c r="H6" s="247" t="s">
        <v>6</v>
      </c>
      <c r="I6" s="241" t="s">
        <v>7</v>
      </c>
      <c r="J6" s="241" t="s">
        <v>79</v>
      </c>
      <c r="K6" s="44" t="str">
        <f>Seniori!K6</f>
        <v>08.-09.02.</v>
      </c>
      <c r="L6" s="44"/>
      <c r="M6" s="44">
        <f>Seniori!M6</f>
        <v>0</v>
      </c>
      <c r="N6" s="44"/>
      <c r="O6" s="44">
        <f>Seniori!O6</f>
        <v>0</v>
      </c>
      <c r="P6" s="44">
        <f>Seniori!P6</f>
        <v>0</v>
      </c>
      <c r="Q6" s="44">
        <f>Seniori!Q6</f>
        <v>0</v>
      </c>
      <c r="R6" s="44"/>
      <c r="S6" s="44"/>
      <c r="T6" s="44"/>
      <c r="U6" s="44">
        <f>Seniori!U6</f>
        <v>0</v>
      </c>
      <c r="V6" s="44">
        <f>Seniori!V6</f>
        <v>0</v>
      </c>
      <c r="W6" s="44">
        <f>Seniori!W6</f>
        <v>0</v>
      </c>
      <c r="X6" s="44">
        <f>Seniori!X6</f>
        <v>0</v>
      </c>
      <c r="Y6" s="44">
        <f>Seniori!Y6</f>
        <v>0</v>
      </c>
      <c r="Z6" s="44" t="str">
        <f>Seniori!Z6</f>
        <v>23.02.</v>
      </c>
      <c r="AA6" s="44"/>
      <c r="AB6" s="44"/>
      <c r="AC6" s="44"/>
      <c r="AD6" s="44">
        <f>Seniori!AD6</f>
        <v>0</v>
      </c>
      <c r="AE6" s="44">
        <f>Seniori!AE6</f>
        <v>0</v>
      </c>
      <c r="AF6" s="44">
        <f>Seniori!AF6</f>
        <v>0</v>
      </c>
      <c r="AG6" s="44" t="str">
        <f>Seniori!AG6</f>
        <v>01.-02.03.</v>
      </c>
      <c r="AH6" s="44"/>
      <c r="AI6" s="44"/>
      <c r="AJ6" s="44"/>
      <c r="AK6" s="44">
        <f>Seniori!AK6</f>
        <v>0</v>
      </c>
      <c r="AL6" s="44">
        <f>Seniori!AL6</f>
        <v>0</v>
      </c>
      <c r="AM6" s="44">
        <f>Seniori!AM6</f>
        <v>0</v>
      </c>
      <c r="AN6" s="44">
        <f>Seniori!AN6</f>
        <v>0</v>
      </c>
      <c r="AO6" s="44">
        <f>Seniori!AO6</f>
        <v>0</v>
      </c>
      <c r="AP6" s="44"/>
      <c r="AQ6" s="44">
        <f>Seniori!AQ6</f>
        <v>0</v>
      </c>
      <c r="AR6" s="44"/>
      <c r="AS6" s="44"/>
      <c r="AT6" s="44">
        <f>Seniori!AT6</f>
        <v>0</v>
      </c>
      <c r="AU6" s="44"/>
      <c r="AV6" s="44" t="str">
        <f>Seniori!AV6</f>
        <v>07.-09.03.</v>
      </c>
      <c r="AW6" s="44"/>
      <c r="AX6" s="44">
        <f>Seniori!AX6</f>
        <v>0</v>
      </c>
      <c r="AY6" s="44">
        <f>Seniori!AY6</f>
        <v>0</v>
      </c>
      <c r="AZ6" s="44">
        <f>Seniori!AZ6</f>
        <v>0</v>
      </c>
      <c r="BA6" s="44">
        <f>Seniori!BA6</f>
        <v>0</v>
      </c>
      <c r="BB6" s="44" t="str">
        <f>Seniori!BB6</f>
        <v>07.-09.03.</v>
      </c>
      <c r="BC6" s="44">
        <f>Seniori!BC6</f>
        <v>0</v>
      </c>
      <c r="BD6" s="44">
        <f>Seniori!BD6</f>
        <v>0</v>
      </c>
      <c r="BE6" s="44"/>
      <c r="BF6" s="44"/>
      <c r="BG6" s="44">
        <f>Seniori!BG6</f>
        <v>0</v>
      </c>
      <c r="BH6" s="44" t="str">
        <f>Seniori!BH6</f>
        <v>18.-19.04.</v>
      </c>
      <c r="BI6" s="44"/>
      <c r="BJ6" s="44">
        <f>Seniori!BJ6</f>
        <v>0</v>
      </c>
      <c r="BK6" s="44">
        <f>Seniori!BK6</f>
        <v>0</v>
      </c>
      <c r="BL6" s="44"/>
      <c r="BM6" s="44"/>
      <c r="BN6" s="44"/>
      <c r="BO6" s="44"/>
      <c r="BP6" s="44"/>
      <c r="BQ6" s="44"/>
      <c r="BR6" s="44">
        <f>Seniori!BR6</f>
        <v>0</v>
      </c>
      <c r="BS6" s="44">
        <f>Seniori!BS6</f>
        <v>0</v>
      </c>
      <c r="BT6" s="44"/>
      <c r="BU6" s="44"/>
      <c r="BV6" s="44"/>
      <c r="BW6" s="44">
        <f>Seniori!BW6</f>
        <v>0</v>
      </c>
      <c r="BX6" s="44">
        <f>Seniori!BX6</f>
        <v>0</v>
      </c>
      <c r="BY6" s="44"/>
      <c r="BZ6" s="44">
        <f>Seniori!BZ6</f>
        <v>0</v>
      </c>
      <c r="CA6" s="44">
        <f>Seniori!CA6</f>
        <v>0</v>
      </c>
      <c r="CB6" s="44">
        <f>Seniori!CB6</f>
        <v>0</v>
      </c>
      <c r="CC6" s="44"/>
      <c r="CD6" s="44"/>
      <c r="CE6" s="44">
        <f>Seniori!CE6</f>
        <v>0</v>
      </c>
      <c r="CF6" s="44">
        <f>Seniori!CF6</f>
        <v>0</v>
      </c>
      <c r="CG6" s="44">
        <f>Seniori!CG6</f>
        <v>0</v>
      </c>
      <c r="CH6" s="44">
        <f>Seniori!CH6</f>
        <v>0</v>
      </c>
      <c r="CI6" s="44">
        <f>Seniori!CI6</f>
        <v>0</v>
      </c>
      <c r="CJ6" s="44"/>
      <c r="CK6" s="44"/>
      <c r="CL6" s="44">
        <f>Seniori!CL6</f>
        <v>0</v>
      </c>
      <c r="CM6" s="44"/>
      <c r="CN6" s="44"/>
      <c r="CO6" s="44">
        <f>Seniori!CO6</f>
        <v>0</v>
      </c>
      <c r="CP6" s="44">
        <f>Seniori!CP6</f>
        <v>0</v>
      </c>
      <c r="CQ6" s="44">
        <f>Seniori!CQ6</f>
        <v>0</v>
      </c>
      <c r="CR6" s="44">
        <f>Seniori!CR6</f>
        <v>0</v>
      </c>
      <c r="CS6" s="44"/>
      <c r="CT6" s="44"/>
      <c r="CU6" s="44"/>
      <c r="CV6" s="44">
        <f>Seniori!CV6</f>
        <v>0</v>
      </c>
      <c r="CW6" s="44"/>
      <c r="CX6" s="44"/>
      <c r="CY6" s="44">
        <f>Seniori!CY6</f>
        <v>0</v>
      </c>
      <c r="CZ6" s="44">
        <f>Seniori!CZ6</f>
        <v>0</v>
      </c>
      <c r="DA6" s="44"/>
      <c r="DB6" s="44"/>
      <c r="DC6" s="44">
        <f>Seniori!DC6</f>
        <v>0</v>
      </c>
      <c r="DD6" s="44"/>
      <c r="DE6" s="44"/>
      <c r="DF6" s="44">
        <f>Seniori!DF6</f>
        <v>0</v>
      </c>
      <c r="DG6" s="44">
        <f>Seniori!DG6</f>
        <v>0</v>
      </c>
      <c r="DH6" s="44"/>
      <c r="DI6" s="44"/>
      <c r="DJ6" s="44">
        <f>Seniori!DJ6</f>
        <v>0</v>
      </c>
      <c r="DK6" s="44">
        <f>Seniori!DK6</f>
        <v>0</v>
      </c>
      <c r="DL6" s="44">
        <f>Seniori!DL6</f>
        <v>0</v>
      </c>
      <c r="DM6" s="44">
        <f>Seniori!DM6</f>
        <v>0</v>
      </c>
      <c r="DN6" s="44">
        <f>Seniori!DN6</f>
        <v>0</v>
      </c>
      <c r="DO6" s="44">
        <f>Seniori!DO6</f>
        <v>0</v>
      </c>
      <c r="DP6" s="44">
        <f>Seniori!DP6</f>
        <v>0</v>
      </c>
      <c r="DQ6" s="44">
        <f>Seniori!DQ6</f>
        <v>0</v>
      </c>
      <c r="DR6" s="44">
        <f>Seniori!DR6</f>
        <v>0</v>
      </c>
      <c r="DS6" s="44"/>
      <c r="DT6" s="44"/>
      <c r="DU6" s="44">
        <f>Seniori!DU6</f>
        <v>0</v>
      </c>
      <c r="DV6" s="44">
        <f>Seniori!DV6</f>
        <v>0</v>
      </c>
      <c r="DW6" s="44">
        <f>Seniori!DW6</f>
        <v>0</v>
      </c>
      <c r="DX6" s="44">
        <f>Seniori!DX6</f>
        <v>0</v>
      </c>
      <c r="DY6" s="44">
        <f>Seniori!DY6</f>
        <v>0</v>
      </c>
      <c r="DZ6" s="44">
        <f>Seniori!DZ6</f>
        <v>0</v>
      </c>
      <c r="EA6" s="44">
        <f>Seniori!EA6</f>
        <v>0</v>
      </c>
      <c r="EB6" s="44">
        <f>Seniori!EB6</f>
        <v>0</v>
      </c>
      <c r="EC6" s="44"/>
      <c r="ED6" s="44">
        <f>Seniori!ED6</f>
        <v>0</v>
      </c>
      <c r="EE6" s="44"/>
      <c r="EF6" s="44">
        <f>Seniori!EF6</f>
        <v>0</v>
      </c>
      <c r="EG6" s="44">
        <f>Seniori!EG6</f>
        <v>0</v>
      </c>
      <c r="EH6" s="44"/>
      <c r="EI6" s="44">
        <f>Seniori!EI6</f>
        <v>0</v>
      </c>
      <c r="EJ6" s="44">
        <f>Seniori!EJ6</f>
        <v>0</v>
      </c>
      <c r="EK6" s="44">
        <f>Seniori!EK6</f>
        <v>0</v>
      </c>
      <c r="EL6" s="44">
        <f>Seniori!EL6</f>
        <v>0</v>
      </c>
      <c r="EM6" s="44">
        <f>Seniori!EM6</f>
        <v>0</v>
      </c>
      <c r="EN6" s="44">
        <f>Seniori!EN6</f>
        <v>0</v>
      </c>
      <c r="EO6" s="44">
        <f>Seniori!EO6</f>
        <v>0</v>
      </c>
      <c r="EP6" s="44">
        <f>Seniori!EP6</f>
        <v>0</v>
      </c>
      <c r="EQ6" s="44">
        <f>Seniori!EQ6</f>
        <v>0</v>
      </c>
      <c r="ER6" s="44">
        <f>Seniori!ER6</f>
        <v>0</v>
      </c>
      <c r="ES6" s="44">
        <f>Seniori!ES6</f>
        <v>0</v>
      </c>
      <c r="ET6" s="44">
        <f>Seniori!ET6</f>
        <v>0</v>
      </c>
      <c r="EU6" s="44">
        <f>Seniori!EU6</f>
        <v>0</v>
      </c>
      <c r="EV6" s="44">
        <f>Seniori!EV6</f>
        <v>0</v>
      </c>
      <c r="EW6" s="44">
        <f>Seniori!EW6</f>
        <v>0</v>
      </c>
      <c r="EX6" s="44">
        <f>Seniori!EX6</f>
        <v>0</v>
      </c>
      <c r="EY6" s="44">
        <f>Seniori!EY6</f>
        <v>0</v>
      </c>
      <c r="EZ6" s="44">
        <f>Seniori!EZ6</f>
        <v>0</v>
      </c>
      <c r="FA6" s="44">
        <f>Seniori!FA6</f>
        <v>0</v>
      </c>
      <c r="FB6" s="44">
        <f>Seniori!FB6</f>
        <v>0</v>
      </c>
      <c r="FC6" s="44"/>
      <c r="FD6" s="44">
        <f>Seniori!FD6</f>
        <v>0</v>
      </c>
      <c r="FE6" s="44"/>
      <c r="FF6" s="44"/>
      <c r="FG6" s="44">
        <f>Seniori!FG6</f>
        <v>0</v>
      </c>
      <c r="FH6" s="44"/>
      <c r="FI6" s="44"/>
      <c r="FJ6" s="44">
        <f>Seniori!FJ6</f>
        <v>0</v>
      </c>
      <c r="FK6" s="44">
        <f>Seniori!FK6</f>
        <v>0</v>
      </c>
      <c r="FL6" s="44">
        <f>Seniori!FL6</f>
        <v>0</v>
      </c>
      <c r="FM6" s="44">
        <f>Seniori!FM6</f>
        <v>0</v>
      </c>
      <c r="FN6" s="44">
        <f>Seniori!FN6</f>
        <v>0</v>
      </c>
      <c r="FO6" s="44"/>
      <c r="FP6" s="44"/>
      <c r="FQ6" s="44">
        <f>Seniori!FQ6</f>
        <v>0</v>
      </c>
      <c r="FR6" s="44">
        <f>Seniori!FR6</f>
        <v>0</v>
      </c>
      <c r="FS6" s="44"/>
      <c r="FT6" s="44"/>
      <c r="FU6" s="44">
        <f>Seniori!FU6</f>
        <v>0</v>
      </c>
      <c r="FV6" s="44"/>
      <c r="FW6" s="44"/>
      <c r="FX6" s="44">
        <f>Seniori!FX6</f>
        <v>0</v>
      </c>
      <c r="FY6" s="44">
        <f>Seniori!FY6</f>
        <v>0</v>
      </c>
      <c r="FZ6" s="44"/>
      <c r="GA6" s="44">
        <f>Seniori!GA6</f>
        <v>0</v>
      </c>
      <c r="GB6" s="44">
        <f>Seniori!GB6</f>
        <v>0</v>
      </c>
      <c r="GC6" s="44">
        <f>Seniori!GC6</f>
        <v>0</v>
      </c>
      <c r="GD6" s="44"/>
      <c r="GE6" s="44">
        <f>Seniori!GE6</f>
        <v>0</v>
      </c>
      <c r="GF6" s="44">
        <f>Seniori!GF6</f>
        <v>0</v>
      </c>
      <c r="GG6" s="44">
        <f>Seniori!GG6</f>
        <v>0</v>
      </c>
      <c r="GH6" s="44">
        <f>Seniori!GH6</f>
        <v>0</v>
      </c>
      <c r="GI6" s="44">
        <f>Seniori!GI6</f>
        <v>0</v>
      </c>
      <c r="GJ6" s="44"/>
      <c r="GK6" s="44"/>
      <c r="GL6" s="44">
        <f>Seniori!GL6</f>
        <v>0</v>
      </c>
      <c r="GM6" s="44">
        <f>Seniori!GM6</f>
        <v>0</v>
      </c>
      <c r="GN6" s="44"/>
      <c r="GO6" s="44"/>
      <c r="GP6" s="44">
        <f>Seniori!GP6</f>
        <v>0</v>
      </c>
      <c r="GQ6" s="44"/>
      <c r="GR6" s="44"/>
      <c r="GS6" s="44">
        <f>Seniori!GS6</f>
        <v>0</v>
      </c>
      <c r="GT6" s="44">
        <f>Seniori!GT6</f>
        <v>0</v>
      </c>
      <c r="GU6" s="44">
        <f>Seniori!GU6</f>
        <v>0</v>
      </c>
      <c r="GV6" s="44">
        <f>Seniori!GV6</f>
        <v>0</v>
      </c>
      <c r="GW6" s="44">
        <f>Seniori!GW6</f>
        <v>0</v>
      </c>
      <c r="GX6" s="44">
        <f>Seniori!GX6</f>
        <v>0</v>
      </c>
      <c r="GY6" s="44">
        <f>Seniori!GY6</f>
        <v>0</v>
      </c>
      <c r="GZ6" s="44">
        <f>Seniori!GZ6</f>
        <v>0</v>
      </c>
      <c r="HA6" s="44"/>
      <c r="HB6" s="44">
        <f>Seniori!HB6</f>
        <v>0</v>
      </c>
      <c r="HC6" s="44">
        <f>Seniori!HC6</f>
        <v>0</v>
      </c>
      <c r="HD6" s="44">
        <f>Seniori!HD6</f>
        <v>0</v>
      </c>
      <c r="HE6" s="44">
        <f>Seniori!HE6</f>
        <v>0</v>
      </c>
      <c r="HF6" s="44">
        <f>Seniori!HF6</f>
        <v>0</v>
      </c>
      <c r="HG6" s="44">
        <f>Seniori!HG6</f>
        <v>0</v>
      </c>
      <c r="HH6" s="44">
        <f>Seniori!HH6</f>
        <v>0</v>
      </c>
      <c r="HI6" s="44">
        <f>Seniori!HI6</f>
        <v>0</v>
      </c>
      <c r="HJ6" s="44">
        <f>Seniori!HJ6</f>
        <v>0</v>
      </c>
      <c r="HK6" s="44">
        <f>Seniori!HK6</f>
        <v>0</v>
      </c>
      <c r="HL6" s="44">
        <f>Seniori!HL6</f>
        <v>0</v>
      </c>
      <c r="HM6" s="44">
        <f>Seniori!HM6</f>
        <v>0</v>
      </c>
      <c r="HN6" s="44">
        <f>Seniori!HN6</f>
        <v>0</v>
      </c>
      <c r="HO6" s="44">
        <f>Seniori!HO6</f>
        <v>0</v>
      </c>
      <c r="HP6" s="44">
        <f>Seniori!HP6</f>
        <v>0</v>
      </c>
      <c r="HQ6" s="44">
        <f>Seniori!HQ6</f>
        <v>0</v>
      </c>
      <c r="HR6" s="44">
        <f>Seniori!HR6</f>
        <v>0</v>
      </c>
      <c r="HS6" s="44"/>
      <c r="HT6" s="44">
        <f>Seniori!HT6</f>
        <v>0</v>
      </c>
      <c r="HU6" s="44">
        <f>Seniori!HU6</f>
        <v>0</v>
      </c>
      <c r="HV6" s="44"/>
      <c r="HW6" s="44">
        <f>Seniori!HW6</f>
        <v>0</v>
      </c>
      <c r="HX6" s="44">
        <f>Seniori!HX6</f>
        <v>0</v>
      </c>
      <c r="HY6" s="44">
        <f>Seniori!HY6</f>
        <v>0</v>
      </c>
      <c r="HZ6" s="44">
        <f>Seniori!HZ6</f>
        <v>0</v>
      </c>
      <c r="IA6" s="44">
        <f>Seniori!IA6</f>
        <v>0</v>
      </c>
      <c r="IB6" s="44">
        <f>Seniori!IB6</f>
        <v>0</v>
      </c>
      <c r="IC6" s="44">
        <f>Seniori!IC6</f>
        <v>0</v>
      </c>
      <c r="ID6" s="44">
        <f>Seniori!ID6</f>
        <v>0</v>
      </c>
      <c r="IE6" s="44"/>
      <c r="IF6" s="44">
        <f>Seniori!IF6</f>
        <v>0</v>
      </c>
      <c r="IG6" s="44">
        <f>Seniori!IG6</f>
        <v>0</v>
      </c>
      <c r="IH6" s="44">
        <f>Seniori!IH6</f>
        <v>0</v>
      </c>
      <c r="II6" s="44">
        <f>Seniori!II6</f>
        <v>0</v>
      </c>
      <c r="IJ6" s="44">
        <f>Seniori!IJ6</f>
        <v>0</v>
      </c>
      <c r="IK6" s="44">
        <f>Seniori!IK6</f>
        <v>0</v>
      </c>
      <c r="IL6" s="44">
        <f>Seniori!IL6</f>
        <v>0</v>
      </c>
      <c r="IM6" s="44"/>
      <c r="IN6" s="44">
        <f>Seniori!IN6</f>
        <v>0</v>
      </c>
      <c r="IO6" s="44"/>
      <c r="IP6" s="44"/>
      <c r="IQ6" s="44">
        <f>Seniori!IQ6</f>
        <v>0</v>
      </c>
      <c r="IR6" s="44">
        <f>Seniori!IR6</f>
        <v>0</v>
      </c>
      <c r="IS6" s="44"/>
      <c r="IT6" s="44">
        <f>Seniori!IT6</f>
        <v>0</v>
      </c>
      <c r="IU6" s="44">
        <f>Seniori!IU6</f>
        <v>0</v>
      </c>
      <c r="IV6" s="44">
        <f>Seniori!IV6</f>
        <v>0</v>
      </c>
      <c r="IW6" s="44"/>
      <c r="IX6" s="44">
        <f>Seniori!IX6</f>
        <v>0</v>
      </c>
      <c r="IY6" s="44"/>
      <c r="IZ6" s="44"/>
      <c r="JA6" s="44">
        <f>Seniori!JA6</f>
        <v>0</v>
      </c>
      <c r="JB6" s="44">
        <f>Seniori!JB6</f>
        <v>0</v>
      </c>
      <c r="JC6" s="44">
        <f>Seniori!JC6</f>
        <v>0</v>
      </c>
      <c r="JD6" s="44"/>
      <c r="JE6" s="44"/>
      <c r="JF6" s="44">
        <f>Seniori!JF6</f>
        <v>0</v>
      </c>
      <c r="JG6" s="44">
        <f>Seniori!JG6</f>
        <v>0</v>
      </c>
      <c r="JH6" s="44">
        <f>Seniori!JH6</f>
        <v>0</v>
      </c>
      <c r="JI6" s="44">
        <f>Seniori!JI6</f>
        <v>0</v>
      </c>
      <c r="JJ6" s="44">
        <f>Seniori!JJ6</f>
        <v>0</v>
      </c>
      <c r="JK6" s="44">
        <f>Seniori!JK6</f>
        <v>0</v>
      </c>
      <c r="JL6" s="44"/>
      <c r="JM6" s="44"/>
      <c r="JN6" s="44">
        <f>Seniori!JN6</f>
        <v>0</v>
      </c>
      <c r="JO6" s="44"/>
      <c r="JP6" s="44">
        <f>Seniori!JP6</f>
        <v>0</v>
      </c>
      <c r="JQ6" s="44">
        <f>Seniori!JQ6</f>
        <v>0</v>
      </c>
      <c r="JR6" s="44">
        <f>Seniori!JR6</f>
        <v>0</v>
      </c>
      <c r="JS6" s="44">
        <f>Seniori!JS6</f>
        <v>0</v>
      </c>
      <c r="JT6" s="44">
        <f>Seniori!JT6</f>
        <v>0</v>
      </c>
      <c r="JU6" s="44">
        <f>Seniori!JU6</f>
        <v>0</v>
      </c>
      <c r="JV6" s="44">
        <f>Seniori!JV6</f>
        <v>0</v>
      </c>
      <c r="JW6" s="44">
        <f>Seniori!JW6</f>
        <v>0</v>
      </c>
      <c r="JX6" s="44">
        <f>Seniori!JX6</f>
        <v>0</v>
      </c>
      <c r="JY6" s="44"/>
      <c r="JZ6" s="44">
        <f>Seniori!JZ6</f>
        <v>0</v>
      </c>
      <c r="KA6" s="44">
        <f>Seniori!KA6</f>
        <v>0</v>
      </c>
      <c r="KB6" s="44">
        <f>Seniori!KB6</f>
        <v>0</v>
      </c>
      <c r="KC6" s="44"/>
      <c r="KD6" s="44">
        <f>Seniori!KD6</f>
        <v>0</v>
      </c>
      <c r="KE6" s="44"/>
      <c r="KF6" s="44">
        <f>Seniori!KF6</f>
        <v>0</v>
      </c>
      <c r="KG6" s="44"/>
      <c r="KH6" s="44">
        <f>Seniori!KH6</f>
        <v>0</v>
      </c>
      <c r="KI6" s="44">
        <f>Seniori!KI6</f>
        <v>0</v>
      </c>
      <c r="KJ6" s="44">
        <f>Seniori!KJ6</f>
        <v>0</v>
      </c>
      <c r="KK6" s="44">
        <f>Seniori!KK6</f>
        <v>0</v>
      </c>
      <c r="KL6" s="44"/>
      <c r="KM6" s="44">
        <f>Seniori!KM6</f>
        <v>0</v>
      </c>
      <c r="KN6" s="44"/>
      <c r="KO6" s="44">
        <f>Seniori!KO6</f>
        <v>0</v>
      </c>
      <c r="KP6" s="44"/>
      <c r="KQ6" s="44"/>
      <c r="KR6" s="44">
        <f>Seniori!KR6</f>
        <v>0</v>
      </c>
      <c r="KS6" s="44">
        <f>Seniori!KS6</f>
        <v>0</v>
      </c>
      <c r="KT6" s="44">
        <f>Seniori!KT6</f>
        <v>0</v>
      </c>
      <c r="KU6" s="44">
        <f>Seniori!KU6</f>
        <v>0</v>
      </c>
      <c r="KV6" s="44"/>
      <c r="KW6" s="44">
        <f>Seniori!KW6</f>
        <v>0</v>
      </c>
      <c r="KX6" s="44">
        <f>Seniori!KX6</f>
        <v>0</v>
      </c>
      <c r="KY6" s="44">
        <f>Seniori!KY6</f>
        <v>0</v>
      </c>
      <c r="KZ6" s="44">
        <f>Seniori!KZ6</f>
        <v>0</v>
      </c>
      <c r="LA6" s="44">
        <f>Seniori!LA6</f>
        <v>0</v>
      </c>
      <c r="LB6" s="44">
        <f>Seniori!LB6</f>
        <v>0</v>
      </c>
      <c r="LC6" s="44">
        <f>Seniori!LC6</f>
        <v>0</v>
      </c>
      <c r="LD6" s="44">
        <f>Seniori!LD6</f>
        <v>0</v>
      </c>
      <c r="LE6" s="44">
        <f>Seniori!LE6</f>
        <v>0</v>
      </c>
      <c r="LF6" s="44">
        <f>Seniori!LF6</f>
        <v>0</v>
      </c>
      <c r="LG6" s="44">
        <f>Seniori!LG6</f>
        <v>0</v>
      </c>
      <c r="LH6" s="44">
        <f>Seniori!LH6</f>
        <v>0</v>
      </c>
      <c r="LI6" s="44">
        <f>Seniori!LI6</f>
        <v>0</v>
      </c>
      <c r="LJ6" s="44">
        <f>Seniori!LJ6</f>
        <v>0</v>
      </c>
      <c r="LK6" s="44">
        <f>Seniori!LK6</f>
        <v>0</v>
      </c>
      <c r="LL6" s="44">
        <f>Seniori!LL6</f>
        <v>0</v>
      </c>
      <c r="LM6" s="44">
        <f>Seniori!LM6</f>
        <v>0</v>
      </c>
      <c r="LN6" s="44">
        <f>Seniori!LN6</f>
        <v>0</v>
      </c>
      <c r="LO6" s="44">
        <f>Seniori!LO6</f>
        <v>0</v>
      </c>
      <c r="LP6" s="44"/>
      <c r="LQ6" s="44">
        <f>Seniori!LQ6</f>
        <v>0</v>
      </c>
      <c r="LR6" s="44">
        <f>Seniori!LR6</f>
        <v>0</v>
      </c>
      <c r="LS6" s="44">
        <f>Seniori!LS6</f>
        <v>0</v>
      </c>
      <c r="LT6" s="44">
        <f>Seniori!LT6</f>
        <v>0</v>
      </c>
      <c r="LU6" s="44"/>
      <c r="LV6" s="44">
        <f>Seniori!LV6</f>
        <v>0</v>
      </c>
      <c r="LW6" s="44">
        <f>Seniori!LW6</f>
        <v>0</v>
      </c>
      <c r="LX6" s="44">
        <f>Seniori!LX6</f>
        <v>0</v>
      </c>
      <c r="LY6" s="44">
        <f>Seniori!LY6</f>
        <v>0</v>
      </c>
      <c r="LZ6" s="44"/>
      <c r="MA6" s="44">
        <f>Seniori!MA6</f>
        <v>0</v>
      </c>
      <c r="MB6" s="44">
        <f>Seniori!MB6</f>
        <v>0</v>
      </c>
      <c r="MC6" s="44">
        <f>Seniori!MC6</f>
        <v>0</v>
      </c>
      <c r="MD6" s="44"/>
      <c r="ME6" s="44">
        <f>Seniori!ME6</f>
        <v>0</v>
      </c>
      <c r="MF6" s="44"/>
      <c r="MG6" s="44">
        <f>Seniori!MG6</f>
        <v>0</v>
      </c>
      <c r="MH6" s="44"/>
      <c r="MI6" s="44">
        <f>Seniori!MI6</f>
        <v>0</v>
      </c>
      <c r="MJ6" s="44"/>
      <c r="MK6" s="44"/>
      <c r="ML6" s="44">
        <f>Seniori!ML6</f>
        <v>0</v>
      </c>
      <c r="MM6" s="44">
        <f>Seniori!MM6</f>
        <v>0</v>
      </c>
      <c r="MN6" s="44">
        <f>Seniori!MN6</f>
        <v>0</v>
      </c>
      <c r="MO6" s="44">
        <f>Seniori!MO6</f>
        <v>0</v>
      </c>
      <c r="MP6" s="44">
        <f>Seniori!MP6</f>
        <v>0</v>
      </c>
      <c r="MQ6" s="44">
        <f>Seniori!MQ6</f>
        <v>0</v>
      </c>
      <c r="MR6" s="44">
        <f>Seniori!MR6</f>
        <v>0</v>
      </c>
      <c r="MS6" s="44">
        <f>Seniori!MS6</f>
        <v>0</v>
      </c>
      <c r="MT6" s="44">
        <f>Seniori!MT6</f>
        <v>0</v>
      </c>
      <c r="MU6" s="44">
        <f>Seniori!MU6</f>
        <v>0</v>
      </c>
      <c r="MV6" s="44">
        <f>Seniori!MV6</f>
        <v>0</v>
      </c>
      <c r="MW6" s="44">
        <f>Seniori!MW6</f>
        <v>0</v>
      </c>
      <c r="MX6" s="44">
        <f>Seniori!MX6</f>
        <v>0</v>
      </c>
      <c r="MY6" s="44"/>
      <c r="MZ6" s="44">
        <f>Seniori!MZ6</f>
        <v>0</v>
      </c>
      <c r="NA6" s="44">
        <f>Seniori!NA6</f>
        <v>0</v>
      </c>
      <c r="NB6" s="44"/>
      <c r="NC6" s="44"/>
      <c r="ND6" s="44">
        <f>Seniori!ND6</f>
        <v>0</v>
      </c>
      <c r="NE6" s="44">
        <f>Seniori!NE6</f>
        <v>0</v>
      </c>
      <c r="NF6" s="44">
        <f>Seniori!NF6</f>
        <v>0</v>
      </c>
      <c r="NG6" s="44">
        <f>Seniori!NG6</f>
        <v>0</v>
      </c>
      <c r="NH6" s="44">
        <f>Seniori!NH6</f>
        <v>0</v>
      </c>
      <c r="NI6" s="44">
        <f>Seniori!NI6</f>
        <v>0</v>
      </c>
      <c r="NJ6" s="44">
        <f>Seniori!NJ6</f>
        <v>0</v>
      </c>
      <c r="NK6" s="44"/>
      <c r="NL6" s="44"/>
      <c r="NM6" s="44">
        <f>Seniori!NM6</f>
        <v>0</v>
      </c>
      <c r="NN6" s="44">
        <f>Seniori!NN6</f>
        <v>0</v>
      </c>
      <c r="NO6" s="44">
        <f>Seniori!NO6</f>
        <v>0</v>
      </c>
      <c r="NP6" s="44"/>
      <c r="NQ6" s="44">
        <f>Seniori!NQ6</f>
        <v>0</v>
      </c>
      <c r="NR6" s="44">
        <f>Seniori!NR6</f>
        <v>0</v>
      </c>
      <c r="NS6" s="44">
        <f>Seniori!NS6</f>
        <v>0</v>
      </c>
      <c r="NT6" s="44">
        <f>Seniori!NT6</f>
        <v>0</v>
      </c>
      <c r="NU6" s="44">
        <f>Seniori!NU6</f>
        <v>0</v>
      </c>
      <c r="NV6" s="44">
        <f>Seniori!NV6</f>
        <v>0</v>
      </c>
      <c r="NW6" s="44"/>
      <c r="NX6" s="44"/>
      <c r="NY6" s="44">
        <f>Seniori!NY6</f>
        <v>0</v>
      </c>
      <c r="NZ6" s="44">
        <f>Seniori!NZ6</f>
        <v>0</v>
      </c>
      <c r="OA6" s="44">
        <f>Seniori!OA6</f>
        <v>0</v>
      </c>
      <c r="OB6" s="44"/>
      <c r="OC6" s="44">
        <f>Seniori!OC6</f>
        <v>0</v>
      </c>
      <c r="OD6" s="44">
        <f>Seniori!OD6</f>
        <v>0</v>
      </c>
      <c r="OE6" s="44">
        <f>Seniori!OE6</f>
        <v>0</v>
      </c>
      <c r="OF6" s="44">
        <f>Seniori!OF6</f>
        <v>0</v>
      </c>
      <c r="OG6" s="44">
        <f>Seniori!OG6</f>
        <v>0</v>
      </c>
      <c r="OH6" s="44">
        <f>Seniori!OH6</f>
        <v>0</v>
      </c>
      <c r="OI6" s="44">
        <f>Seniori!OI6</f>
        <v>0</v>
      </c>
      <c r="OJ6" s="44"/>
      <c r="OK6" s="44"/>
      <c r="OL6" s="44">
        <f>Seniori!OL6</f>
        <v>0</v>
      </c>
      <c r="OM6" s="44"/>
      <c r="ON6" s="44">
        <f>Seniori!ON6</f>
        <v>0</v>
      </c>
      <c r="OO6" s="44"/>
      <c r="OP6" s="44">
        <f>Seniori!OP6</f>
        <v>0</v>
      </c>
      <c r="OQ6" s="44"/>
      <c r="OR6" s="44">
        <f>Seniori!OR6</f>
        <v>0</v>
      </c>
      <c r="OS6" s="44"/>
      <c r="OT6" s="44">
        <f>Seniori!OT6</f>
        <v>0</v>
      </c>
      <c r="OU6" s="44">
        <f>Seniori!OU6</f>
        <v>0</v>
      </c>
      <c r="OV6" s="44">
        <f>Seniori!OV6</f>
        <v>0</v>
      </c>
      <c r="OW6" s="44">
        <f>Seniori!OW6</f>
        <v>0</v>
      </c>
      <c r="OX6" s="44"/>
      <c r="OY6" s="44"/>
      <c r="OZ6" s="44">
        <f>Seniori!OZ6</f>
        <v>0</v>
      </c>
      <c r="PA6" s="44">
        <f>Seniori!PA6</f>
        <v>0</v>
      </c>
      <c r="PB6" s="44">
        <f>Seniori!PB6</f>
        <v>0</v>
      </c>
      <c r="PC6" s="44"/>
      <c r="PD6" s="44"/>
      <c r="PE6" s="44">
        <f>Seniori!PE6</f>
        <v>0</v>
      </c>
      <c r="PF6" s="44">
        <f>Seniori!PF6</f>
        <v>0</v>
      </c>
      <c r="PG6" s="44"/>
      <c r="PH6" s="44">
        <f>Seniori!PH6</f>
        <v>0</v>
      </c>
      <c r="PI6" s="44">
        <f>Seniori!PI6</f>
        <v>0</v>
      </c>
      <c r="PJ6" s="44">
        <f>Seniori!PJ6</f>
        <v>0</v>
      </c>
      <c r="PK6" s="44">
        <f>Seniori!PK6</f>
        <v>0</v>
      </c>
      <c r="PL6" s="44">
        <f>Seniori!PL6</f>
        <v>0</v>
      </c>
      <c r="PM6" s="44">
        <f>Seniori!PM6</f>
        <v>0</v>
      </c>
      <c r="PN6" s="44">
        <f>Seniori!PN6</f>
        <v>0</v>
      </c>
      <c r="PO6" s="44"/>
      <c r="PP6" s="44">
        <f>Seniori!PP6</f>
        <v>0</v>
      </c>
      <c r="PQ6" s="44">
        <f>Seniori!PQ6</f>
        <v>0</v>
      </c>
      <c r="PR6" s="44">
        <f>Seniori!PR6</f>
        <v>0</v>
      </c>
      <c r="PS6" s="44">
        <f>Seniori!PS6</f>
        <v>0</v>
      </c>
      <c r="PT6" s="44"/>
      <c r="PU6" s="44">
        <f>Seniori!PU6</f>
        <v>0</v>
      </c>
      <c r="PV6" s="44">
        <f>Seniori!PV6</f>
        <v>0</v>
      </c>
      <c r="PW6" s="44">
        <f>Seniori!PW6</f>
        <v>0</v>
      </c>
      <c r="PX6" s="44">
        <f>Seniori!PX6</f>
        <v>0</v>
      </c>
      <c r="PY6" s="44"/>
      <c r="PZ6" s="44">
        <f>Seniori!PZ6</f>
        <v>0</v>
      </c>
      <c r="QA6" s="44">
        <f>Seniori!QA6</f>
        <v>0</v>
      </c>
      <c r="QB6" s="44">
        <f>Seniori!QB6</f>
        <v>0</v>
      </c>
      <c r="QC6" s="44">
        <f>Seniori!QC6</f>
        <v>0</v>
      </c>
      <c r="QD6" s="44">
        <f>Seniori!QD6</f>
        <v>0</v>
      </c>
      <c r="QE6" s="44"/>
      <c r="QF6" s="44">
        <f>Seniori!QF6</f>
        <v>0</v>
      </c>
      <c r="QG6" s="44"/>
      <c r="QH6" s="44">
        <f>Seniori!QH6</f>
        <v>0</v>
      </c>
      <c r="QI6" s="44">
        <f>Seniori!QI6</f>
        <v>0</v>
      </c>
      <c r="QJ6" s="44">
        <f>Seniori!QJ6</f>
        <v>0</v>
      </c>
      <c r="QK6" s="44">
        <f>Seniori!QK6</f>
        <v>0</v>
      </c>
      <c r="QL6" s="44"/>
      <c r="QM6" s="44">
        <f>Seniori!QM6</f>
        <v>0</v>
      </c>
      <c r="QN6" s="44">
        <f>Seniori!QN6</f>
        <v>0</v>
      </c>
      <c r="QO6" s="44">
        <f>Seniori!QO6</f>
        <v>0</v>
      </c>
      <c r="QP6" s="44">
        <f>Seniori!QP6</f>
        <v>0</v>
      </c>
      <c r="QQ6" s="44">
        <f>Seniori!QQ6</f>
        <v>0</v>
      </c>
      <c r="QR6" s="44">
        <f>Seniori!QR6</f>
        <v>0</v>
      </c>
      <c r="QS6" s="44">
        <f>Seniori!QS6</f>
        <v>0</v>
      </c>
      <c r="QT6" s="44"/>
      <c r="QU6" s="44">
        <f>Seniori!QU6</f>
        <v>0</v>
      </c>
      <c r="QV6" s="44">
        <f>Seniori!QV6</f>
        <v>0</v>
      </c>
      <c r="QW6" s="44">
        <f>Seniori!QW6</f>
        <v>0</v>
      </c>
      <c r="QX6" s="44">
        <f>Seniori!QX6</f>
        <v>0</v>
      </c>
      <c r="QY6" s="44">
        <f>Seniori!QY6</f>
        <v>0</v>
      </c>
      <c r="QZ6" s="44">
        <f>Seniori!QZ6</f>
        <v>0</v>
      </c>
      <c r="RA6" s="44">
        <f>Seniori!RA6</f>
        <v>0</v>
      </c>
      <c r="RB6" s="44">
        <f>Seniori!RB6</f>
        <v>0</v>
      </c>
      <c r="RC6" s="44">
        <f>Seniori!RC6</f>
        <v>0</v>
      </c>
      <c r="RD6" s="44">
        <f>Seniori!RD6</f>
        <v>0</v>
      </c>
      <c r="RE6" s="44">
        <f>Seniori!RE6</f>
        <v>0</v>
      </c>
      <c r="RF6" s="44"/>
      <c r="RG6" s="44">
        <f>Seniori!RG6</f>
        <v>0</v>
      </c>
      <c r="RH6" s="44">
        <f>Seniori!RH6</f>
        <v>0</v>
      </c>
      <c r="RI6" s="44">
        <f>Seniori!RI6</f>
        <v>0</v>
      </c>
      <c r="RJ6" s="44">
        <f>Seniori!RJ6</f>
        <v>0</v>
      </c>
      <c r="RK6" s="44">
        <f>Seniori!RK6</f>
        <v>0</v>
      </c>
      <c r="RL6" s="44">
        <f>Seniori!RL6</f>
        <v>0</v>
      </c>
      <c r="RM6" s="44">
        <f>Seniori!RM6</f>
        <v>0</v>
      </c>
      <c r="RN6" s="44">
        <f>Seniori!RN6</f>
        <v>0</v>
      </c>
      <c r="RO6" s="44">
        <f>Seniori!RO6</f>
        <v>0</v>
      </c>
      <c r="RP6" s="44">
        <f>Seniori!RP6</f>
        <v>0</v>
      </c>
      <c r="RQ6" s="44">
        <f>Seniori!RQ6</f>
        <v>0</v>
      </c>
      <c r="RR6" s="44">
        <f>Seniori!RR6</f>
        <v>0</v>
      </c>
      <c r="RS6" s="44">
        <f>Seniori!RS6</f>
        <v>0</v>
      </c>
      <c r="RT6" s="44">
        <f>Seniori!RT6</f>
        <v>0</v>
      </c>
      <c r="RU6" s="44">
        <f>Seniori!RU6</f>
        <v>0</v>
      </c>
      <c r="RV6" s="44"/>
      <c r="RW6" s="44">
        <f>Seniori!RW6</f>
        <v>0</v>
      </c>
      <c r="RX6" s="44">
        <f>Seniori!RX6</f>
        <v>0</v>
      </c>
      <c r="RY6" s="44"/>
      <c r="RZ6" s="44">
        <f>Seniori!RZ6</f>
        <v>0</v>
      </c>
      <c r="SA6" s="44">
        <f>Seniori!SA6</f>
        <v>0</v>
      </c>
      <c r="SB6" s="44">
        <f>Seniori!SB6</f>
        <v>0</v>
      </c>
      <c r="SC6" s="44">
        <f>Seniori!SC6</f>
        <v>0</v>
      </c>
      <c r="SD6" s="44">
        <f>Seniori!SD6</f>
        <v>0</v>
      </c>
      <c r="SE6" s="44">
        <f>Seniori!SE6</f>
        <v>0</v>
      </c>
      <c r="SF6" s="44">
        <f>Seniori!SF6</f>
        <v>0</v>
      </c>
      <c r="SG6" s="44">
        <f>Seniori!SG6</f>
        <v>0</v>
      </c>
      <c r="SH6" s="44">
        <f>Seniori!SH6</f>
        <v>0</v>
      </c>
      <c r="SI6" s="44"/>
      <c r="SJ6" s="44">
        <f>Seniori!SJ6</f>
        <v>0</v>
      </c>
      <c r="SK6" s="44">
        <f>Seniori!SK6</f>
        <v>0</v>
      </c>
      <c r="SL6" s="44">
        <f>Seniori!SL6</f>
        <v>0</v>
      </c>
      <c r="SM6" s="44">
        <f>Seniori!SM6</f>
        <v>0</v>
      </c>
      <c r="SN6" s="44">
        <f>Seniori!SN6</f>
        <v>0</v>
      </c>
      <c r="SO6" s="44">
        <f>Seniori!SO6</f>
        <v>0</v>
      </c>
      <c r="SP6" s="44">
        <f>Seniori!SP6</f>
        <v>0</v>
      </c>
      <c r="SQ6" s="44">
        <f>Seniori!SQ6</f>
        <v>0</v>
      </c>
      <c r="SR6" s="44">
        <f>Seniori!SR6</f>
        <v>0</v>
      </c>
      <c r="SS6" s="44">
        <f>Seniori!SS6</f>
        <v>0</v>
      </c>
      <c r="ST6" s="44">
        <f>Seniori!ST6</f>
        <v>0</v>
      </c>
      <c r="SU6" s="44">
        <f>Seniori!SU6</f>
        <v>0</v>
      </c>
      <c r="SV6" s="44">
        <f>Seniori!SV6</f>
        <v>0</v>
      </c>
      <c r="SW6" s="44">
        <f>Seniori!SW6</f>
        <v>0</v>
      </c>
      <c r="SX6" s="44">
        <f>Seniori!SX6</f>
        <v>0</v>
      </c>
      <c r="SY6" s="44">
        <f>Seniori!SY6</f>
        <v>0</v>
      </c>
      <c r="SZ6" s="44">
        <f>Seniori!SZ6</f>
        <v>0</v>
      </c>
      <c r="TA6" s="44">
        <f>Seniori!TA6</f>
        <v>0</v>
      </c>
      <c r="TB6" s="44">
        <f>Seniori!TB6</f>
        <v>0</v>
      </c>
    </row>
    <row r="7" spans="1:522" s="29" customFormat="1" ht="18" customHeight="1" x14ac:dyDescent="0.25">
      <c r="A7" s="245"/>
      <c r="B7" s="248"/>
      <c r="C7" s="248"/>
      <c r="D7" s="248"/>
      <c r="E7" s="248"/>
      <c r="F7" s="248"/>
      <c r="G7" s="248"/>
      <c r="H7" s="248"/>
      <c r="I7" s="242"/>
      <c r="J7" s="242"/>
      <c r="K7" s="45" t="str">
        <f>Seniori!K7</f>
        <v>Motešice</v>
      </c>
      <c r="L7" s="45"/>
      <c r="M7" s="45">
        <f>Seniori!M7</f>
        <v>0</v>
      </c>
      <c r="N7" s="45"/>
      <c r="O7" s="45">
        <f>Seniori!O7</f>
        <v>0</v>
      </c>
      <c r="P7" s="45">
        <f>Seniori!P7</f>
        <v>0</v>
      </c>
      <c r="Q7" s="45">
        <f>Seniori!Q7</f>
        <v>0</v>
      </c>
      <c r="R7" s="45"/>
      <c r="S7" s="45"/>
      <c r="T7" s="45">
        <f>Seniori!T7</f>
        <v>0</v>
      </c>
      <c r="U7" s="45">
        <f>Seniori!U7</f>
        <v>0</v>
      </c>
      <c r="V7" s="45">
        <f>Seniori!V7</f>
        <v>0</v>
      </c>
      <c r="W7" s="45">
        <f>Seniori!W7</f>
        <v>0</v>
      </c>
      <c r="X7" s="45">
        <f>Seniori!X7</f>
        <v>0</v>
      </c>
      <c r="Y7" s="45">
        <f>Seniori!Y7</f>
        <v>0</v>
      </c>
      <c r="Z7" s="45" t="str">
        <f>Seniori!Z7</f>
        <v>Motešice</v>
      </c>
      <c r="AA7" s="45"/>
      <c r="AB7" s="45"/>
      <c r="AC7" s="45"/>
      <c r="AD7" s="45">
        <f>Seniori!AD7</f>
        <v>0</v>
      </c>
      <c r="AE7" s="45">
        <f>Seniori!AE7</f>
        <v>0</v>
      </c>
      <c r="AF7" s="45">
        <f>Seniori!AF7</f>
        <v>0</v>
      </c>
      <c r="AG7" s="45" t="str">
        <f>Seniori!AG7</f>
        <v>Motešice</v>
      </c>
      <c r="AH7" s="45"/>
      <c r="AI7" s="45"/>
      <c r="AJ7" s="45"/>
      <c r="AK7" s="45">
        <f>Seniori!AK7</f>
        <v>0</v>
      </c>
      <c r="AL7" s="45">
        <f>Seniori!AL7</f>
        <v>0</v>
      </c>
      <c r="AM7" s="45">
        <f>Seniori!AM7</f>
        <v>0</v>
      </c>
      <c r="AN7" s="45">
        <f>Seniori!AN7</f>
        <v>0</v>
      </c>
      <c r="AO7" s="45">
        <f>Seniori!AO7</f>
        <v>0</v>
      </c>
      <c r="AP7" s="45"/>
      <c r="AQ7" s="45">
        <f>Seniori!AQ7</f>
        <v>0</v>
      </c>
      <c r="AR7" s="45"/>
      <c r="AS7" s="45"/>
      <c r="AT7" s="45">
        <f>Seniori!AT7</f>
        <v>0</v>
      </c>
      <c r="AU7" s="45"/>
      <c r="AV7" s="45" t="str">
        <f>Seniori!AV7</f>
        <v>Motešice</v>
      </c>
      <c r="AW7" s="45"/>
      <c r="AX7" s="45">
        <f>Seniori!AX7</f>
        <v>0</v>
      </c>
      <c r="AY7" s="45">
        <f>Seniori!AY7</f>
        <v>0</v>
      </c>
      <c r="AZ7" s="45">
        <f>Seniori!AZ7</f>
        <v>0</v>
      </c>
      <c r="BA7" s="45">
        <f>Seniori!BA7</f>
        <v>0</v>
      </c>
      <c r="BB7" s="45" t="str">
        <f>Seniori!BB7</f>
        <v>Motešice CDI</v>
      </c>
      <c r="BC7" s="45">
        <f>Seniori!BC7</f>
        <v>0</v>
      </c>
      <c r="BD7" s="45">
        <f>Seniori!BD7</f>
        <v>0</v>
      </c>
      <c r="BE7" s="45"/>
      <c r="BF7" s="45"/>
      <c r="BG7" s="45">
        <f>Seniori!BG7</f>
        <v>0</v>
      </c>
      <c r="BH7" s="45" t="str">
        <f>Seniori!BH7</f>
        <v>Motešice</v>
      </c>
      <c r="BI7" s="45"/>
      <c r="BJ7" s="45">
        <f>Seniori!BJ7</f>
        <v>0</v>
      </c>
      <c r="BK7" s="45">
        <f>Seniori!BK7</f>
        <v>0</v>
      </c>
      <c r="BL7" s="45"/>
      <c r="BM7" s="45"/>
      <c r="BN7" s="45"/>
      <c r="BO7" s="45"/>
      <c r="BP7" s="45"/>
      <c r="BQ7" s="45"/>
      <c r="BR7" s="45">
        <f>Seniori!BR7</f>
        <v>0</v>
      </c>
      <c r="BS7" s="45">
        <f>Seniori!BS7</f>
        <v>0</v>
      </c>
      <c r="BT7" s="45"/>
      <c r="BU7" s="45"/>
      <c r="BV7" s="45"/>
      <c r="BW7" s="45">
        <f>Seniori!BW7</f>
        <v>0</v>
      </c>
      <c r="BX7" s="45">
        <f>Seniori!BX7</f>
        <v>0</v>
      </c>
      <c r="BY7" s="45"/>
      <c r="BZ7" s="45">
        <f>Seniori!BZ7</f>
        <v>0</v>
      </c>
      <c r="CA7" s="45">
        <f>Seniori!CA7</f>
        <v>0</v>
      </c>
      <c r="CB7" s="45">
        <f>Seniori!CB7</f>
        <v>0</v>
      </c>
      <c r="CC7" s="45"/>
      <c r="CD7" s="45"/>
      <c r="CE7" s="45">
        <f>Seniori!CE7</f>
        <v>0</v>
      </c>
      <c r="CF7" s="45">
        <f>Seniori!CF7</f>
        <v>0</v>
      </c>
      <c r="CG7" s="45">
        <f>Seniori!CG7</f>
        <v>0</v>
      </c>
      <c r="CH7" s="45">
        <f>Seniori!CH7</f>
        <v>0</v>
      </c>
      <c r="CI7" s="45">
        <f>Seniori!CI7</f>
        <v>0</v>
      </c>
      <c r="CJ7" s="45"/>
      <c r="CK7" s="45"/>
      <c r="CL7" s="45">
        <f>Seniori!CL7</f>
        <v>0</v>
      </c>
      <c r="CM7" s="45"/>
      <c r="CN7" s="45"/>
      <c r="CO7" s="45">
        <f>Seniori!CO7</f>
        <v>0</v>
      </c>
      <c r="CP7" s="45">
        <f>Seniori!CP7</f>
        <v>0</v>
      </c>
      <c r="CQ7" s="45">
        <f>Seniori!CQ7</f>
        <v>0</v>
      </c>
      <c r="CR7" s="45">
        <f>Seniori!CR7</f>
        <v>0</v>
      </c>
      <c r="CS7" s="45"/>
      <c r="CT7" s="45"/>
      <c r="CU7" s="45"/>
      <c r="CV7" s="45">
        <f>Seniori!CV7</f>
        <v>0</v>
      </c>
      <c r="CW7" s="45"/>
      <c r="CX7" s="45"/>
      <c r="CY7" s="45">
        <f>Seniori!CY7</f>
        <v>0</v>
      </c>
      <c r="CZ7" s="45">
        <f>Seniori!CZ7</f>
        <v>0</v>
      </c>
      <c r="DA7" s="45"/>
      <c r="DB7" s="45"/>
      <c r="DC7" s="45">
        <f>Seniori!DC7</f>
        <v>0</v>
      </c>
      <c r="DD7" s="45"/>
      <c r="DE7" s="45"/>
      <c r="DF7" s="45">
        <f>Seniori!DF7</f>
        <v>0</v>
      </c>
      <c r="DG7" s="45">
        <f>Seniori!DG7</f>
        <v>0</v>
      </c>
      <c r="DH7" s="45"/>
      <c r="DI7" s="45"/>
      <c r="DJ7" s="45">
        <f>Seniori!DJ7</f>
        <v>0</v>
      </c>
      <c r="DK7" s="45">
        <f>Seniori!DK7</f>
        <v>0</v>
      </c>
      <c r="DL7" s="45">
        <f>Seniori!DL7</f>
        <v>0</v>
      </c>
      <c r="DM7" s="45">
        <f>Seniori!DM7</f>
        <v>0</v>
      </c>
      <c r="DN7" s="45">
        <f>Seniori!DN7</f>
        <v>0</v>
      </c>
      <c r="DO7" s="45">
        <f>Seniori!DO7</f>
        <v>0</v>
      </c>
      <c r="DP7" s="45">
        <f>Seniori!DP7</f>
        <v>0</v>
      </c>
      <c r="DQ7" s="45">
        <f>Seniori!DQ7</f>
        <v>0</v>
      </c>
      <c r="DR7" s="45">
        <f>Seniori!DR7</f>
        <v>0</v>
      </c>
      <c r="DS7" s="45"/>
      <c r="DT7" s="45"/>
      <c r="DU7" s="45">
        <f>Seniori!DU7</f>
        <v>0</v>
      </c>
      <c r="DV7" s="45">
        <f>Seniori!DV7</f>
        <v>0</v>
      </c>
      <c r="DW7" s="45">
        <f>Seniori!DW7</f>
        <v>0</v>
      </c>
      <c r="DX7" s="45">
        <f>Seniori!DX7</f>
        <v>0</v>
      </c>
      <c r="DY7" s="45">
        <f>Seniori!DY7</f>
        <v>0</v>
      </c>
      <c r="DZ7" s="45">
        <f>Seniori!DZ7</f>
        <v>0</v>
      </c>
      <c r="EA7" s="45">
        <f>Seniori!EA7</f>
        <v>0</v>
      </c>
      <c r="EB7" s="45">
        <f>Seniori!EB7</f>
        <v>0</v>
      </c>
      <c r="EC7" s="45"/>
      <c r="ED7" s="45">
        <f>Seniori!ED7</f>
        <v>0</v>
      </c>
      <c r="EE7" s="45"/>
      <c r="EF7" s="45">
        <f>Seniori!EF7</f>
        <v>0</v>
      </c>
      <c r="EG7" s="45">
        <f>Seniori!EG7</f>
        <v>0</v>
      </c>
      <c r="EH7" s="45"/>
      <c r="EI7" s="45">
        <f>Seniori!EI7</f>
        <v>0</v>
      </c>
      <c r="EJ7" s="45">
        <f>Seniori!EJ7</f>
        <v>0</v>
      </c>
      <c r="EK7" s="45">
        <f>Seniori!EK7</f>
        <v>0</v>
      </c>
      <c r="EL7" s="45">
        <f>Seniori!EL7</f>
        <v>0</v>
      </c>
      <c r="EM7" s="45">
        <f>Seniori!EM7</f>
        <v>0</v>
      </c>
      <c r="EN7" s="45">
        <f>Seniori!EN7</f>
        <v>0</v>
      </c>
      <c r="EO7" s="45">
        <f>Seniori!EO7</f>
        <v>0</v>
      </c>
      <c r="EP7" s="45">
        <f>Seniori!EP7</f>
        <v>0</v>
      </c>
      <c r="EQ7" s="45">
        <f>Seniori!EQ7</f>
        <v>0</v>
      </c>
      <c r="ER7" s="45">
        <f>Seniori!ER7</f>
        <v>0</v>
      </c>
      <c r="ES7" s="45">
        <f>Seniori!ES7</f>
        <v>0</v>
      </c>
      <c r="ET7" s="45">
        <f>Seniori!ET7</f>
        <v>0</v>
      </c>
      <c r="EU7" s="45">
        <f>Seniori!EU7</f>
        <v>0</v>
      </c>
      <c r="EV7" s="45">
        <f>Seniori!EV7</f>
        <v>0</v>
      </c>
      <c r="EW7" s="45">
        <f>Seniori!EW7</f>
        <v>0</v>
      </c>
      <c r="EX7" s="45">
        <f>Seniori!EX7</f>
        <v>0</v>
      </c>
      <c r="EY7" s="45">
        <f>Seniori!EY7</f>
        <v>0</v>
      </c>
      <c r="EZ7" s="45">
        <f>Seniori!EZ7</f>
        <v>0</v>
      </c>
      <c r="FA7" s="45">
        <f>Seniori!FA7</f>
        <v>0</v>
      </c>
      <c r="FB7" s="45">
        <f>Seniori!FB7</f>
        <v>0</v>
      </c>
      <c r="FC7" s="45"/>
      <c r="FD7" s="45">
        <f>Seniori!FD7</f>
        <v>0</v>
      </c>
      <c r="FE7" s="45"/>
      <c r="FF7" s="45"/>
      <c r="FG7" s="45"/>
      <c r="FH7" s="45"/>
      <c r="FI7" s="45"/>
      <c r="FJ7" s="45">
        <f>Seniori!FJ7</f>
        <v>0</v>
      </c>
      <c r="FK7" s="45">
        <f>Seniori!FK7</f>
        <v>0</v>
      </c>
      <c r="FL7" s="45">
        <f>Seniori!FL7</f>
        <v>0</v>
      </c>
      <c r="FM7" s="45">
        <f>Seniori!FM7</f>
        <v>0</v>
      </c>
      <c r="FN7" s="45">
        <f>Seniori!FN7</f>
        <v>0</v>
      </c>
      <c r="FO7" s="45"/>
      <c r="FP7" s="45"/>
      <c r="FQ7" s="45"/>
      <c r="FR7" s="45">
        <f>Seniori!FR7</f>
        <v>0</v>
      </c>
      <c r="FS7" s="45">
        <f>Seniori!FS7</f>
        <v>0</v>
      </c>
      <c r="FT7" s="45">
        <f>Seniori!FT7</f>
        <v>0</v>
      </c>
      <c r="FU7" s="45">
        <f>Seniori!FU7</f>
        <v>0</v>
      </c>
      <c r="FV7" s="45"/>
      <c r="FW7" s="45"/>
      <c r="FX7" s="45">
        <f>Seniori!FX7</f>
        <v>0</v>
      </c>
      <c r="FY7" s="45">
        <f>Seniori!FY7</f>
        <v>0</v>
      </c>
      <c r="FZ7" s="45"/>
      <c r="GA7" s="45"/>
      <c r="GB7" s="45"/>
      <c r="GC7" s="45">
        <f>Seniori!GC7</f>
        <v>0</v>
      </c>
      <c r="GD7" s="45"/>
      <c r="GE7" s="45"/>
      <c r="GF7" s="45"/>
      <c r="GG7" s="45">
        <f>Seniori!GG7</f>
        <v>0</v>
      </c>
      <c r="GH7" s="45">
        <f>Seniori!GH7</f>
        <v>0</v>
      </c>
      <c r="GI7" s="45">
        <f>Seniori!GI7</f>
        <v>0</v>
      </c>
      <c r="GJ7" s="45"/>
      <c r="GK7" s="45"/>
      <c r="GL7" s="45">
        <f>Seniori!GL7</f>
        <v>0</v>
      </c>
      <c r="GM7" s="45">
        <f>Seniori!GM7</f>
        <v>0</v>
      </c>
      <c r="GN7" s="45"/>
      <c r="GO7" s="45"/>
      <c r="GP7" s="45">
        <f>Seniori!GP7</f>
        <v>0</v>
      </c>
      <c r="GQ7" s="45"/>
      <c r="GR7" s="45"/>
      <c r="GS7" s="45">
        <f>Seniori!GS7</f>
        <v>0</v>
      </c>
      <c r="GT7" s="45">
        <f>Seniori!GT7</f>
        <v>0</v>
      </c>
      <c r="GU7" s="45">
        <f>Seniori!GU7</f>
        <v>0</v>
      </c>
      <c r="GV7" s="45">
        <f>Seniori!GV7</f>
        <v>0</v>
      </c>
      <c r="GW7" s="45">
        <f>Seniori!GW7</f>
        <v>0</v>
      </c>
      <c r="GX7" s="45">
        <f>Seniori!GX7</f>
        <v>0</v>
      </c>
      <c r="GY7" s="45">
        <f>Seniori!GY7</f>
        <v>0</v>
      </c>
      <c r="GZ7" s="45">
        <f>Seniori!GZ7</f>
        <v>0</v>
      </c>
      <c r="HA7" s="45"/>
      <c r="HB7" s="45">
        <f>Seniori!HB7</f>
        <v>0</v>
      </c>
      <c r="HC7" s="45">
        <f>Seniori!HC7</f>
        <v>0</v>
      </c>
      <c r="HD7" s="45">
        <f>Seniori!HD7</f>
        <v>0</v>
      </c>
      <c r="HE7" s="45">
        <f>Seniori!HE7</f>
        <v>0</v>
      </c>
      <c r="HF7" s="45">
        <f>Seniori!HF7</f>
        <v>0</v>
      </c>
      <c r="HG7" s="45">
        <f>Seniori!HG7</f>
        <v>0</v>
      </c>
      <c r="HH7" s="45">
        <f>Seniori!HH7</f>
        <v>0</v>
      </c>
      <c r="HI7" s="45">
        <f>Seniori!HI7</f>
        <v>0</v>
      </c>
      <c r="HJ7" s="45">
        <f>Seniori!HJ7</f>
        <v>0</v>
      </c>
      <c r="HK7" s="45">
        <f>Seniori!HK7</f>
        <v>0</v>
      </c>
      <c r="HL7" s="45">
        <f>Seniori!HL7</f>
        <v>0</v>
      </c>
      <c r="HM7" s="45">
        <f>Seniori!HM7</f>
        <v>0</v>
      </c>
      <c r="HN7" s="45">
        <f>Seniori!HN7</f>
        <v>0</v>
      </c>
      <c r="HO7" s="45">
        <f>Seniori!HO7</f>
        <v>0</v>
      </c>
      <c r="HP7" s="45">
        <f>Seniori!HP7</f>
        <v>0</v>
      </c>
      <c r="HQ7" s="45">
        <f>Seniori!HQ7</f>
        <v>0</v>
      </c>
      <c r="HR7" s="45">
        <f>Seniori!HR7</f>
        <v>0</v>
      </c>
      <c r="HS7" s="45"/>
      <c r="HT7" s="45">
        <f>Seniori!HT7</f>
        <v>0</v>
      </c>
      <c r="HU7" s="45">
        <f>Seniori!HU7</f>
        <v>0</v>
      </c>
      <c r="HV7" s="45"/>
      <c r="HW7" s="45"/>
      <c r="HX7" s="45">
        <f>Seniori!HX7</f>
        <v>0</v>
      </c>
      <c r="HY7" s="45">
        <f>Seniori!HY7</f>
        <v>0</v>
      </c>
      <c r="HZ7" s="45">
        <f>Seniori!HZ7</f>
        <v>0</v>
      </c>
      <c r="IA7" s="45">
        <f>Seniori!IA7</f>
        <v>0</v>
      </c>
      <c r="IB7" s="45">
        <f>Seniori!IB7</f>
        <v>0</v>
      </c>
      <c r="IC7" s="45">
        <f>Seniori!IC7</f>
        <v>0</v>
      </c>
      <c r="ID7" s="45">
        <f>Seniori!ID7</f>
        <v>0</v>
      </c>
      <c r="IE7" s="45"/>
      <c r="IF7" s="45">
        <f>Seniori!IF7</f>
        <v>0</v>
      </c>
      <c r="IG7" s="45">
        <f>Seniori!IG7</f>
        <v>0</v>
      </c>
      <c r="IH7" s="45">
        <f>Seniori!IH7</f>
        <v>0</v>
      </c>
      <c r="II7" s="45">
        <f>Seniori!II7</f>
        <v>0</v>
      </c>
      <c r="IJ7" s="45">
        <f>Seniori!IJ7</f>
        <v>0</v>
      </c>
      <c r="IK7" s="45">
        <f>Seniori!IK7</f>
        <v>0</v>
      </c>
      <c r="IL7" s="45">
        <f>Seniori!IL7</f>
        <v>0</v>
      </c>
      <c r="IM7" s="45"/>
      <c r="IN7" s="45">
        <f>Seniori!IN7</f>
        <v>0</v>
      </c>
      <c r="IO7" s="45"/>
      <c r="IP7" s="45"/>
      <c r="IQ7" s="45"/>
      <c r="IR7" s="45">
        <f>Seniori!IR7</f>
        <v>0</v>
      </c>
      <c r="IS7" s="45"/>
      <c r="IT7" s="45"/>
      <c r="IU7" s="45">
        <f>Seniori!IU7</f>
        <v>0</v>
      </c>
      <c r="IV7" s="45">
        <f>Seniori!IV7</f>
        <v>0</v>
      </c>
      <c r="IW7" s="45"/>
      <c r="IX7" s="45"/>
      <c r="IY7" s="45"/>
      <c r="IZ7" s="45"/>
      <c r="JA7" s="45">
        <f>Seniori!JA7</f>
        <v>0</v>
      </c>
      <c r="JB7" s="45">
        <f>Seniori!JB7</f>
        <v>0</v>
      </c>
      <c r="JC7" s="45">
        <f>Seniori!JC7</f>
        <v>0</v>
      </c>
      <c r="JD7" s="45"/>
      <c r="JE7" s="45"/>
      <c r="JF7" s="45">
        <f>Seniori!JF7</f>
        <v>0</v>
      </c>
      <c r="JG7" s="45">
        <f>Seniori!JG7</f>
        <v>0</v>
      </c>
      <c r="JH7" s="45">
        <f>Seniori!JH7</f>
        <v>0</v>
      </c>
      <c r="JI7" s="45">
        <f>Seniori!JI7</f>
        <v>0</v>
      </c>
      <c r="JJ7" s="45">
        <f>Seniori!JJ7</f>
        <v>0</v>
      </c>
      <c r="JK7" s="45">
        <f>Seniori!JK7</f>
        <v>0</v>
      </c>
      <c r="JL7" s="45"/>
      <c r="JM7" s="45"/>
      <c r="JN7" s="45">
        <f>Seniori!JN7</f>
        <v>0</v>
      </c>
      <c r="JO7" s="45"/>
      <c r="JP7" s="45">
        <f>Seniori!JP7</f>
        <v>0</v>
      </c>
      <c r="JQ7" s="45">
        <f>Seniori!JQ7</f>
        <v>0</v>
      </c>
      <c r="JR7" s="45">
        <f>Seniori!JR7</f>
        <v>0</v>
      </c>
      <c r="JS7" s="45">
        <f>Seniori!JS7</f>
        <v>0</v>
      </c>
      <c r="JT7" s="45">
        <f>Seniori!JT7</f>
        <v>0</v>
      </c>
      <c r="JU7" s="45">
        <f>Seniori!JU7</f>
        <v>0</v>
      </c>
      <c r="JV7" s="45">
        <f>Seniori!JV7</f>
        <v>0</v>
      </c>
      <c r="JW7" s="45">
        <f>Seniori!JW7</f>
        <v>0</v>
      </c>
      <c r="JX7" s="45">
        <f>Seniori!JX7</f>
        <v>0</v>
      </c>
      <c r="JY7" s="45"/>
      <c r="JZ7" s="45">
        <f>Seniori!JZ7</f>
        <v>0</v>
      </c>
      <c r="KA7" s="45">
        <f>Seniori!KA7</f>
        <v>0</v>
      </c>
      <c r="KB7" s="45">
        <f>Seniori!KB7</f>
        <v>0</v>
      </c>
      <c r="KC7" s="45"/>
      <c r="KD7" s="45">
        <f>Seniori!KD7</f>
        <v>0</v>
      </c>
      <c r="KE7" s="45"/>
      <c r="KF7" s="45">
        <f>Seniori!KF7</f>
        <v>0</v>
      </c>
      <c r="KG7" s="45"/>
      <c r="KH7" s="45"/>
      <c r="KI7" s="45"/>
      <c r="KJ7" s="45">
        <f>Seniori!KJ7</f>
        <v>0</v>
      </c>
      <c r="KK7" s="45">
        <f>Seniori!KK7</f>
        <v>0</v>
      </c>
      <c r="KL7" s="45"/>
      <c r="KM7" s="45">
        <f>Seniori!KM7</f>
        <v>0</v>
      </c>
      <c r="KN7" s="45"/>
      <c r="KO7" s="45">
        <f>Seniori!KO7</f>
        <v>0</v>
      </c>
      <c r="KP7" s="45"/>
      <c r="KQ7" s="45"/>
      <c r="KR7" s="45">
        <f>Seniori!KR7</f>
        <v>0</v>
      </c>
      <c r="KS7" s="45">
        <f>Seniori!KS7</f>
        <v>0</v>
      </c>
      <c r="KT7" s="45">
        <f>Seniori!KT7</f>
        <v>0</v>
      </c>
      <c r="KU7" s="45">
        <f>Seniori!KU7</f>
        <v>0</v>
      </c>
      <c r="KV7" s="45"/>
      <c r="KW7" s="45"/>
      <c r="KX7" s="45">
        <f>Seniori!KX7</f>
        <v>0</v>
      </c>
      <c r="KY7" s="45">
        <f>Seniori!KY7</f>
        <v>0</v>
      </c>
      <c r="KZ7" s="45">
        <f>Seniori!KZ7</f>
        <v>0</v>
      </c>
      <c r="LA7" s="45">
        <f>Seniori!LA7</f>
        <v>0</v>
      </c>
      <c r="LB7" s="45">
        <f>Seniori!LB7</f>
        <v>0</v>
      </c>
      <c r="LC7" s="45">
        <f>Seniori!LC7</f>
        <v>0</v>
      </c>
      <c r="LD7" s="45">
        <f>Seniori!LD7</f>
        <v>0</v>
      </c>
      <c r="LE7" s="45">
        <f>Seniori!LE7</f>
        <v>0</v>
      </c>
      <c r="LF7" s="45">
        <f>Seniori!LF7</f>
        <v>0</v>
      </c>
      <c r="LG7" s="45">
        <f>Seniori!LG7</f>
        <v>0</v>
      </c>
      <c r="LH7" s="45">
        <f>Seniori!LH7</f>
        <v>0</v>
      </c>
      <c r="LI7" s="45">
        <f>Seniori!LI7</f>
        <v>0</v>
      </c>
      <c r="LJ7" s="45">
        <f>Seniori!LJ7</f>
        <v>0</v>
      </c>
      <c r="LK7" s="45">
        <f>Seniori!LK7</f>
        <v>0</v>
      </c>
      <c r="LL7" s="45">
        <f>Seniori!LL7</f>
        <v>0</v>
      </c>
      <c r="LM7" s="45">
        <f>Seniori!LM7</f>
        <v>0</v>
      </c>
      <c r="LN7" s="45">
        <f>Seniori!LN7</f>
        <v>0</v>
      </c>
      <c r="LO7" s="45">
        <f>Seniori!LO7</f>
        <v>0</v>
      </c>
      <c r="LP7" s="45"/>
      <c r="LQ7" s="45"/>
      <c r="LR7" s="45">
        <f>Seniori!LR7</f>
        <v>0</v>
      </c>
      <c r="LS7" s="45">
        <f>Seniori!LS7</f>
        <v>0</v>
      </c>
      <c r="LT7" s="45">
        <f>Seniori!LT7</f>
        <v>0</v>
      </c>
      <c r="LU7" s="45"/>
      <c r="LV7" s="45"/>
      <c r="LW7" s="45"/>
      <c r="LX7" s="45">
        <f>Seniori!LX7</f>
        <v>0</v>
      </c>
      <c r="LY7" s="45">
        <f>Seniori!LY7</f>
        <v>0</v>
      </c>
      <c r="LZ7" s="45"/>
      <c r="MA7" s="45">
        <f>Seniori!MA7</f>
        <v>0</v>
      </c>
      <c r="MB7" s="45">
        <f>Seniori!MB7</f>
        <v>0</v>
      </c>
      <c r="MC7" s="45">
        <f>Seniori!MC7</f>
        <v>0</v>
      </c>
      <c r="MD7" s="45"/>
      <c r="ME7" s="45">
        <f>Seniori!ME7</f>
        <v>0</v>
      </c>
      <c r="MF7" s="45"/>
      <c r="MG7" s="45">
        <f>Seniori!MG7</f>
        <v>0</v>
      </c>
      <c r="MH7" s="45"/>
      <c r="MI7" s="45">
        <f>Seniori!MI7</f>
        <v>0</v>
      </c>
      <c r="MJ7" s="45"/>
      <c r="MK7" s="45"/>
      <c r="ML7" s="45">
        <f>Seniori!ML7</f>
        <v>0</v>
      </c>
      <c r="MM7" s="45">
        <f>Seniori!MM7</f>
        <v>0</v>
      </c>
      <c r="MN7" s="45">
        <f>Seniori!MN7</f>
        <v>0</v>
      </c>
      <c r="MO7" s="45">
        <f>Seniori!MO7</f>
        <v>0</v>
      </c>
      <c r="MP7" s="45">
        <f>Seniori!MP7</f>
        <v>0</v>
      </c>
      <c r="MQ7" s="45">
        <f>Seniori!MQ7</f>
        <v>0</v>
      </c>
      <c r="MR7" s="45">
        <f>Seniori!MR7</f>
        <v>0</v>
      </c>
      <c r="MS7" s="45">
        <f>Seniori!MS7</f>
        <v>0</v>
      </c>
      <c r="MT7" s="45">
        <f>Seniori!MT7</f>
        <v>0</v>
      </c>
      <c r="MU7" s="45">
        <f>Seniori!MU7</f>
        <v>0</v>
      </c>
      <c r="MV7" s="45">
        <f>Seniori!MV7</f>
        <v>0</v>
      </c>
      <c r="MW7" s="45">
        <f>Seniori!MW7</f>
        <v>0</v>
      </c>
      <c r="MX7" s="45">
        <f>Seniori!MX7</f>
        <v>0</v>
      </c>
      <c r="MY7" s="45"/>
      <c r="MZ7" s="45"/>
      <c r="NA7" s="45"/>
      <c r="NB7" s="45"/>
      <c r="NC7" s="45"/>
      <c r="ND7" s="45">
        <f>Seniori!ND7</f>
        <v>0</v>
      </c>
      <c r="NE7" s="45">
        <f>Seniori!NE7</f>
        <v>0</v>
      </c>
      <c r="NF7" s="45">
        <f>Seniori!NF7</f>
        <v>0</v>
      </c>
      <c r="NG7" s="45">
        <f>Seniori!NG7</f>
        <v>0</v>
      </c>
      <c r="NH7" s="45">
        <f>Seniori!NH7</f>
        <v>0</v>
      </c>
      <c r="NI7" s="45">
        <f>Seniori!NI7</f>
        <v>0</v>
      </c>
      <c r="NJ7" s="45">
        <f>Seniori!NJ7</f>
        <v>0</v>
      </c>
      <c r="NK7" s="45"/>
      <c r="NL7" s="45"/>
      <c r="NM7" s="45">
        <f>Seniori!NM7</f>
        <v>0</v>
      </c>
      <c r="NN7" s="45">
        <f>Seniori!NN7</f>
        <v>0</v>
      </c>
      <c r="NO7" s="45">
        <f>Seniori!NO7</f>
        <v>0</v>
      </c>
      <c r="NP7" s="45"/>
      <c r="NQ7" s="45"/>
      <c r="NR7" s="45">
        <f>Seniori!NR7</f>
        <v>0</v>
      </c>
      <c r="NS7" s="45">
        <f>Seniori!NS7</f>
        <v>0</v>
      </c>
      <c r="NT7" s="45">
        <f>Seniori!NT7</f>
        <v>0</v>
      </c>
      <c r="NU7" s="45">
        <f>Seniori!NU7</f>
        <v>0</v>
      </c>
      <c r="NV7" s="45">
        <f>Seniori!NV7</f>
        <v>0</v>
      </c>
      <c r="NW7" s="45"/>
      <c r="NX7" s="45"/>
      <c r="NY7" s="45">
        <f>Seniori!NY7</f>
        <v>0</v>
      </c>
      <c r="NZ7" s="45">
        <f>Seniori!NZ7</f>
        <v>0</v>
      </c>
      <c r="OA7" s="45">
        <f>Seniori!OA7</f>
        <v>0</v>
      </c>
      <c r="OB7" s="45"/>
      <c r="OC7" s="45"/>
      <c r="OD7" s="45">
        <f>Seniori!OD7</f>
        <v>0</v>
      </c>
      <c r="OE7" s="45">
        <f>Seniori!OE7</f>
        <v>0</v>
      </c>
      <c r="OF7" s="45">
        <f>Seniori!OF7</f>
        <v>0</v>
      </c>
      <c r="OG7" s="45">
        <f>Seniori!OG7</f>
        <v>0</v>
      </c>
      <c r="OH7" s="45">
        <f>Seniori!OH7</f>
        <v>0</v>
      </c>
      <c r="OI7" s="45">
        <f>Seniori!OI7</f>
        <v>0</v>
      </c>
      <c r="OJ7" s="45"/>
      <c r="OK7" s="45"/>
      <c r="OL7" s="45">
        <f>Seniori!OL7</f>
        <v>0</v>
      </c>
      <c r="OM7" s="45"/>
      <c r="ON7" s="45">
        <f>Seniori!ON7</f>
        <v>0</v>
      </c>
      <c r="OO7" s="45"/>
      <c r="OP7" s="45">
        <f>Seniori!OP7</f>
        <v>0</v>
      </c>
      <c r="OQ7" s="45"/>
      <c r="OR7" s="45">
        <f>Seniori!OR7</f>
        <v>0</v>
      </c>
      <c r="OS7" s="45"/>
      <c r="OT7" s="45"/>
      <c r="OU7" s="45"/>
      <c r="OV7" s="45">
        <f>Seniori!OV7</f>
        <v>0</v>
      </c>
      <c r="OW7" s="45">
        <f>Seniori!OW7</f>
        <v>0</v>
      </c>
      <c r="OX7" s="45"/>
      <c r="OY7" s="45"/>
      <c r="OZ7" s="45"/>
      <c r="PA7" s="45">
        <f>Seniori!PA7</f>
        <v>0</v>
      </c>
      <c r="PB7" s="45">
        <f>Seniori!PB7</f>
        <v>0</v>
      </c>
      <c r="PC7" s="45"/>
      <c r="PD7" s="45"/>
      <c r="PE7" s="45">
        <f>Seniori!PE7</f>
        <v>0</v>
      </c>
      <c r="PF7" s="45">
        <f>Seniori!PF7</f>
        <v>0</v>
      </c>
      <c r="PG7" s="45"/>
      <c r="PH7" s="45">
        <f>Seniori!PH7</f>
        <v>0</v>
      </c>
      <c r="PI7" s="45">
        <f>Seniori!PI7</f>
        <v>0</v>
      </c>
      <c r="PJ7" s="45">
        <f>Seniori!PJ7</f>
        <v>0</v>
      </c>
      <c r="PK7" s="45">
        <f>Seniori!PK7</f>
        <v>0</v>
      </c>
      <c r="PL7" s="45">
        <f>Seniori!PL7</f>
        <v>0</v>
      </c>
      <c r="PM7" s="45">
        <f>Seniori!PM7</f>
        <v>0</v>
      </c>
      <c r="PN7" s="45">
        <f>Seniori!PN7</f>
        <v>0</v>
      </c>
      <c r="PO7" s="45"/>
      <c r="PP7" s="45">
        <f>Seniori!PP7</f>
        <v>0</v>
      </c>
      <c r="PQ7" s="45">
        <f>Seniori!PQ7</f>
        <v>0</v>
      </c>
      <c r="PR7" s="45">
        <f>Seniori!PR7</f>
        <v>0</v>
      </c>
      <c r="PS7" s="45">
        <f>Seniori!PS7</f>
        <v>0</v>
      </c>
      <c r="PT7" s="45"/>
      <c r="PU7" s="45">
        <f>Seniori!PU7</f>
        <v>0</v>
      </c>
      <c r="PV7" s="45">
        <f>Seniori!PV7</f>
        <v>0</v>
      </c>
      <c r="PW7" s="45">
        <f>Seniori!PW7</f>
        <v>0</v>
      </c>
      <c r="PX7" s="45">
        <f>Seniori!PX7</f>
        <v>0</v>
      </c>
      <c r="PY7" s="45"/>
      <c r="PZ7" s="45">
        <f>Seniori!PZ7</f>
        <v>0</v>
      </c>
      <c r="QA7" s="45">
        <f>Seniori!QA7</f>
        <v>0</v>
      </c>
      <c r="QB7" s="45">
        <f>Seniori!QB7</f>
        <v>0</v>
      </c>
      <c r="QC7" s="45">
        <f>Seniori!QC7</f>
        <v>0</v>
      </c>
      <c r="QD7" s="45">
        <f>Seniori!QD7</f>
        <v>0</v>
      </c>
      <c r="QE7" s="45"/>
      <c r="QF7" s="45"/>
      <c r="QG7" s="45"/>
      <c r="QH7" s="45"/>
      <c r="QI7" s="45"/>
      <c r="QJ7" s="45">
        <f>Seniori!QJ7</f>
        <v>0</v>
      </c>
      <c r="QK7" s="45">
        <f>Seniori!QK7</f>
        <v>0</v>
      </c>
      <c r="QL7" s="45"/>
      <c r="QM7" s="45">
        <f>Seniori!QM7</f>
        <v>0</v>
      </c>
      <c r="QN7" s="45">
        <f>Seniori!QN7</f>
        <v>0</v>
      </c>
      <c r="QO7" s="45">
        <f>Seniori!QO7</f>
        <v>0</v>
      </c>
      <c r="QP7" s="45">
        <f>Seniori!QP7</f>
        <v>0</v>
      </c>
      <c r="QQ7" s="45">
        <f>Seniori!QQ7</f>
        <v>0</v>
      </c>
      <c r="QR7" s="45">
        <f>Seniori!QR7</f>
        <v>0</v>
      </c>
      <c r="QS7" s="45">
        <f>Seniori!QS7</f>
        <v>0</v>
      </c>
      <c r="QT7" s="45"/>
      <c r="QU7" s="45"/>
      <c r="QV7" s="45">
        <f>Seniori!QV7</f>
        <v>0</v>
      </c>
      <c r="QW7" s="45">
        <f>Seniori!QW7</f>
        <v>0</v>
      </c>
      <c r="QX7" s="45">
        <f>Seniori!QX7</f>
        <v>0</v>
      </c>
      <c r="QY7" s="45">
        <f>Seniori!QY7</f>
        <v>0</v>
      </c>
      <c r="QZ7" s="45">
        <f>Seniori!QZ7</f>
        <v>0</v>
      </c>
      <c r="RA7" s="45">
        <f>Seniori!RA7</f>
        <v>0</v>
      </c>
      <c r="RB7" s="45">
        <f>Seniori!RB7</f>
        <v>0</v>
      </c>
      <c r="RC7" s="45">
        <f>Seniori!RC7</f>
        <v>0</v>
      </c>
      <c r="RD7" s="45">
        <f>Seniori!RD7</f>
        <v>0</v>
      </c>
      <c r="RE7" s="45">
        <f>Seniori!RE7</f>
        <v>0</v>
      </c>
      <c r="RF7" s="45"/>
      <c r="RG7" s="45"/>
      <c r="RH7" s="45">
        <f>Seniori!RH7</f>
        <v>0</v>
      </c>
      <c r="RI7" s="45">
        <f>Seniori!RI7</f>
        <v>0</v>
      </c>
      <c r="RJ7" s="45">
        <f>Seniori!RJ7</f>
        <v>0</v>
      </c>
      <c r="RK7" s="45">
        <f>Seniori!RK7</f>
        <v>0</v>
      </c>
      <c r="RL7" s="45">
        <f>Seniori!RL7</f>
        <v>0</v>
      </c>
      <c r="RM7" s="45">
        <f>Seniori!RM7</f>
        <v>0</v>
      </c>
      <c r="RN7" s="45">
        <f>Seniori!RN7</f>
        <v>0</v>
      </c>
      <c r="RO7" s="45">
        <f>Seniori!RO7</f>
        <v>0</v>
      </c>
      <c r="RP7" s="45">
        <f>Seniori!RP7</f>
        <v>0</v>
      </c>
      <c r="RQ7" s="45">
        <f>Seniori!RQ7</f>
        <v>0</v>
      </c>
      <c r="RR7" s="45">
        <f>Seniori!RR7</f>
        <v>0</v>
      </c>
      <c r="RS7" s="45">
        <f>Seniori!RS7</f>
        <v>0</v>
      </c>
      <c r="RT7" s="45">
        <f>Seniori!RT7</f>
        <v>0</v>
      </c>
      <c r="RU7" s="45">
        <f>Seniori!RU7</f>
        <v>0</v>
      </c>
      <c r="RV7" s="45"/>
      <c r="RW7" s="45"/>
      <c r="RX7" s="45"/>
      <c r="RY7" s="45"/>
      <c r="RZ7" s="45">
        <f>Seniori!RZ7</f>
        <v>0</v>
      </c>
      <c r="SA7" s="45">
        <f>Seniori!SA7</f>
        <v>0</v>
      </c>
      <c r="SB7" s="45">
        <f>Seniori!SB7</f>
        <v>0</v>
      </c>
      <c r="SC7" s="45">
        <f>Seniori!SC7</f>
        <v>0</v>
      </c>
      <c r="SD7" s="45">
        <f>Seniori!SD7</f>
        <v>0</v>
      </c>
      <c r="SE7" s="45">
        <f>Seniori!SE7</f>
        <v>0</v>
      </c>
      <c r="SF7" s="45">
        <f>Seniori!SF7</f>
        <v>0</v>
      </c>
      <c r="SG7" s="45">
        <f>Seniori!SG7</f>
        <v>0</v>
      </c>
      <c r="SH7" s="45">
        <f>Seniori!SH7</f>
        <v>0</v>
      </c>
      <c r="SI7" s="45"/>
      <c r="SJ7" s="45">
        <f>Seniori!SJ7</f>
        <v>0</v>
      </c>
      <c r="SK7" s="45">
        <f>Seniori!SK7</f>
        <v>0</v>
      </c>
      <c r="SL7" s="45">
        <f>Seniori!SL7</f>
        <v>0</v>
      </c>
      <c r="SM7" s="45">
        <f>Seniori!SM7</f>
        <v>0</v>
      </c>
      <c r="SN7" s="45">
        <f>Seniori!SN7</f>
        <v>0</v>
      </c>
      <c r="SO7" s="45">
        <f>Seniori!SO7</f>
        <v>0</v>
      </c>
      <c r="SP7" s="45">
        <f>Seniori!SP7</f>
        <v>0</v>
      </c>
      <c r="SQ7" s="45">
        <f>Seniori!SQ7</f>
        <v>0</v>
      </c>
      <c r="SR7" s="45">
        <f>Seniori!SR7</f>
        <v>0</v>
      </c>
      <c r="SS7" s="45">
        <f>Seniori!SS7</f>
        <v>0</v>
      </c>
      <c r="ST7" s="45">
        <f>Seniori!ST7</f>
        <v>0</v>
      </c>
      <c r="SU7" s="45">
        <f>Seniori!SU7</f>
        <v>0</v>
      </c>
      <c r="SV7" s="45">
        <f>Seniori!SV7</f>
        <v>0</v>
      </c>
      <c r="SW7" s="45">
        <f>Seniori!SW7</f>
        <v>0</v>
      </c>
      <c r="SX7" s="45">
        <f>Seniori!SX7</f>
        <v>0</v>
      </c>
      <c r="SY7" s="45">
        <f>Seniori!SY7</f>
        <v>0</v>
      </c>
      <c r="SZ7" s="45">
        <f>Seniori!SZ7</f>
        <v>0</v>
      </c>
      <c r="TA7" s="45">
        <f>Seniori!TA7</f>
        <v>0</v>
      </c>
      <c r="TB7" s="45">
        <f>Seniori!TB7</f>
        <v>0</v>
      </c>
    </row>
    <row r="8" spans="1:522" s="1" customFormat="1" ht="18" customHeight="1" x14ac:dyDescent="0.25">
      <c r="A8" s="246"/>
      <c r="B8" s="249"/>
      <c r="C8" s="249"/>
      <c r="D8" s="249"/>
      <c r="E8" s="249"/>
      <c r="F8" s="249"/>
      <c r="G8" s="249"/>
      <c r="H8" s="249"/>
      <c r="I8" s="243"/>
      <c r="J8" s="243"/>
      <c r="K8" s="46" t="str">
        <f>Seniori!K8</f>
        <v>P1</v>
      </c>
      <c r="L8" s="46" t="str">
        <f>Seniori!L8</f>
        <v>P3</v>
      </c>
      <c r="M8" s="46" t="str">
        <f>Seniori!M8</f>
        <v>4r</v>
      </c>
      <c r="N8" s="46" t="str">
        <f>Seniori!N8</f>
        <v>5rU</v>
      </c>
      <c r="O8" s="46" t="str">
        <f>Seniori!O8</f>
        <v>DUA</v>
      </c>
      <c r="P8" s="46" t="str">
        <f>Seniori!P8</f>
        <v>DD</v>
      </c>
      <c r="Q8" s="46" t="str">
        <f>Seniori!Q8</f>
        <v>YD</v>
      </c>
      <c r="R8" s="46" t="str">
        <f>Seniori!R8</f>
        <v>IMII</v>
      </c>
      <c r="S8" s="46" t="str">
        <f>Seniori!S8</f>
        <v>P1</v>
      </c>
      <c r="T8" s="46" t="str">
        <f>Seniori!T8</f>
        <v>P3</v>
      </c>
      <c r="U8" s="46" t="str">
        <f>Seniori!U8</f>
        <v>4r</v>
      </c>
      <c r="V8" s="46" t="str">
        <f>Seniori!V8</f>
        <v>DUA</v>
      </c>
      <c r="W8" s="46" t="str">
        <f>Seniori!W8</f>
        <v>DJ</v>
      </c>
      <c r="X8" s="46" t="str">
        <f>Seniori!X8</f>
        <v>SG</v>
      </c>
      <c r="Y8" s="46" t="str">
        <f>Seniori!Y8</f>
        <v>IMI</v>
      </c>
      <c r="Z8" s="46" t="str">
        <f>Seniori!Z8</f>
        <v>Z2</v>
      </c>
      <c r="AA8" s="46" t="str">
        <f>Seniori!AA8</f>
        <v>Z3</v>
      </c>
      <c r="AB8" s="46" t="str">
        <f>Seniori!AB8</f>
        <v>P1</v>
      </c>
      <c r="AC8" s="46" t="str">
        <f>Seniori!AC8</f>
        <v>P3</v>
      </c>
      <c r="AD8" s="46" t="str">
        <f>Seniori!AD8</f>
        <v>DUA</v>
      </c>
      <c r="AE8" s="46" t="str">
        <f>Seniori!AE8</f>
        <v>DD</v>
      </c>
      <c r="AF8" s="46" t="str">
        <f>Seniori!AF8</f>
        <v>PD</v>
      </c>
      <c r="AG8" s="46" t="str">
        <f>Seniori!AG8</f>
        <v>Z2</v>
      </c>
      <c r="AH8" s="46" t="str">
        <f>Seniori!AH8</f>
        <v>Z3</v>
      </c>
      <c r="AI8" s="46" t="str">
        <f>Seniori!AI8</f>
        <v>P3</v>
      </c>
      <c r="AJ8" s="46" t="str">
        <f>Seniori!AJ8</f>
        <v>4r</v>
      </c>
      <c r="AK8" s="46" t="str">
        <f>Seniori!AK8</f>
        <v>5rU</v>
      </c>
      <c r="AL8" s="46" t="str">
        <f>Seniori!AL8</f>
        <v>DUA</v>
      </c>
      <c r="AM8" s="46" t="str">
        <f>Seniori!AM8</f>
        <v>DD</v>
      </c>
      <c r="AN8" s="46" t="str">
        <f>Seniori!AN8</f>
        <v>SG</v>
      </c>
      <c r="AO8" s="46" t="str">
        <f>Seniori!AO8</f>
        <v>PD</v>
      </c>
      <c r="AP8" s="46" t="str">
        <f>Seniori!AP8</f>
        <v>IMII</v>
      </c>
      <c r="AQ8" s="46" t="str">
        <f>Seniori!AQ8</f>
        <v>Z3</v>
      </c>
      <c r="AR8" s="46" t="str">
        <f>Seniori!AR8</f>
        <v>P3</v>
      </c>
      <c r="AS8" s="46" t="str">
        <f>Seniori!AS8</f>
        <v>4r</v>
      </c>
      <c r="AT8" s="46" t="str">
        <f>Seniori!AT8</f>
        <v>DUA</v>
      </c>
      <c r="AU8" s="46" t="str">
        <f>Seniori!AU8</f>
        <v>DJ</v>
      </c>
      <c r="AV8" s="46" t="str">
        <f>Seniori!AV8</f>
        <v>4r</v>
      </c>
      <c r="AW8" s="46" t="str">
        <f>Seniori!AW8</f>
        <v>LP4</v>
      </c>
      <c r="AX8" s="46" t="str">
        <f>Seniori!AX8</f>
        <v>4r</v>
      </c>
      <c r="AY8" s="46" t="str">
        <f>Seniori!AY8</f>
        <v>LP5</v>
      </c>
      <c r="AZ8" s="46" t="str">
        <f>Seniori!AZ8</f>
        <v>LP4</v>
      </c>
      <c r="BA8" s="46" t="str">
        <f>Seniori!BA8</f>
        <v>4r</v>
      </c>
      <c r="BB8" s="46" t="str">
        <f>Seniori!BB8</f>
        <v>DUB</v>
      </c>
      <c r="BC8" s="46" t="str">
        <f>Seniori!BC8</f>
        <v>YD</v>
      </c>
      <c r="BD8" s="46" t="str">
        <f>Seniori!BD8</f>
        <v>YJ</v>
      </c>
      <c r="BE8" s="46" t="str">
        <f>Seniori!BE8</f>
        <v>DD</v>
      </c>
      <c r="BF8" s="46" t="str">
        <f>Seniori!BF8</f>
        <v>DJ</v>
      </c>
      <c r="BG8" s="46" t="str">
        <f>Seniori!BG8</f>
        <v>Yv</v>
      </c>
      <c r="BH8" s="46" t="str">
        <f>Seniori!BH8</f>
        <v>Z2</v>
      </c>
      <c r="BI8" s="46" t="str">
        <f>Seniori!BI8</f>
        <v>Z3</v>
      </c>
      <c r="BJ8" s="46" t="str">
        <f>Seniori!BJ8</f>
        <v>P1</v>
      </c>
      <c r="BK8" s="46" t="str">
        <f>Seniori!BK8</f>
        <v>P3</v>
      </c>
      <c r="BL8" s="46" t="str">
        <f>Seniori!BL8</f>
        <v>DD</v>
      </c>
      <c r="BM8" s="46" t="str">
        <f>Seniori!BM8</f>
        <v>DUA</v>
      </c>
      <c r="BN8" s="46" t="str">
        <f>Seniori!BN8</f>
        <v>PJ</v>
      </c>
      <c r="BO8" s="46" t="str">
        <f>Seniori!BO8</f>
        <v>4r</v>
      </c>
      <c r="BP8" s="46" t="str">
        <f>Seniori!BP8</f>
        <v>5rU</v>
      </c>
      <c r="BQ8" s="46" t="str">
        <f>Seniori!BQ8</f>
        <v>SG</v>
      </c>
      <c r="BR8" s="46" t="str">
        <f>Seniori!BR8</f>
        <v>4r</v>
      </c>
      <c r="BS8" s="46" t="str">
        <f>Seniori!BS8</f>
        <v>5rU</v>
      </c>
      <c r="BT8" s="46" t="str">
        <f>Seniori!BT8</f>
        <v>DUB</v>
      </c>
      <c r="BU8" s="46" t="str">
        <f>Seniori!BU8</f>
        <v>DJ</v>
      </c>
      <c r="BV8" s="46" t="str">
        <f>Seniori!BV8</f>
        <v>JJ</v>
      </c>
      <c r="BW8" s="46" t="str">
        <f>Seniori!BW8</f>
        <v>YJ</v>
      </c>
      <c r="BX8" s="46">
        <f>Seniori!BX8</f>
        <v>0</v>
      </c>
      <c r="BY8" s="46">
        <f>Seniori!BY8</f>
        <v>0</v>
      </c>
      <c r="BZ8" s="46">
        <f>Seniori!BZ8</f>
        <v>0</v>
      </c>
      <c r="CA8" s="46">
        <f>Seniori!CA8</f>
        <v>0</v>
      </c>
      <c r="CB8" s="46">
        <f>Seniori!CB8</f>
        <v>0</v>
      </c>
      <c r="CC8" s="46">
        <f>Seniori!CC8</f>
        <v>0</v>
      </c>
      <c r="CD8" s="46">
        <f>Seniori!CD8</f>
        <v>0</v>
      </c>
      <c r="CE8" s="46">
        <f>Seniori!CE8</f>
        <v>0</v>
      </c>
      <c r="CF8" s="46">
        <f>Seniori!CF8</f>
        <v>0</v>
      </c>
      <c r="CG8" s="46">
        <f>Seniori!CG8</f>
        <v>0</v>
      </c>
      <c r="CH8" s="46">
        <f>Seniori!CH8</f>
        <v>0</v>
      </c>
      <c r="CI8" s="46">
        <f>Seniori!CI8</f>
        <v>0</v>
      </c>
      <c r="CJ8" s="46">
        <f>Seniori!CJ8</f>
        <v>0</v>
      </c>
      <c r="CK8" s="46">
        <f>Seniori!CK8</f>
        <v>0</v>
      </c>
      <c r="CL8" s="46">
        <f>Seniori!CL8</f>
        <v>0</v>
      </c>
      <c r="CM8" s="46">
        <f>Seniori!CM8</f>
        <v>0</v>
      </c>
      <c r="CN8" s="46">
        <f>Seniori!CN8</f>
        <v>0</v>
      </c>
      <c r="CO8" s="46">
        <f>Seniori!CO8</f>
        <v>0</v>
      </c>
      <c r="CP8" s="46">
        <f>Seniori!CP8</f>
        <v>0</v>
      </c>
      <c r="CQ8" s="46">
        <f>Seniori!CQ8</f>
        <v>0</v>
      </c>
      <c r="CR8" s="46">
        <f>Seniori!CR8</f>
        <v>0</v>
      </c>
      <c r="CS8" s="46">
        <f>Seniori!CS8</f>
        <v>0</v>
      </c>
      <c r="CT8" s="46">
        <f>Seniori!CT8</f>
        <v>0</v>
      </c>
      <c r="CU8" s="46">
        <f>Seniori!CU8</f>
        <v>0</v>
      </c>
      <c r="CV8" s="46">
        <f>Seniori!CV8</f>
        <v>0</v>
      </c>
      <c r="CW8" s="46">
        <f>Seniori!CW8</f>
        <v>0</v>
      </c>
      <c r="CX8" s="46">
        <f>Seniori!CX8</f>
        <v>0</v>
      </c>
      <c r="CY8" s="46">
        <f>Seniori!CY8</f>
        <v>0</v>
      </c>
      <c r="CZ8" s="46">
        <f>Seniori!CZ8</f>
        <v>0</v>
      </c>
      <c r="DA8" s="46">
        <f>Seniori!DA8</f>
        <v>0</v>
      </c>
      <c r="DB8" s="46">
        <f>Seniori!DB8</f>
        <v>0</v>
      </c>
      <c r="DC8" s="46">
        <f>Seniori!DC8</f>
        <v>0</v>
      </c>
      <c r="DD8" s="46">
        <f>Seniori!DD8</f>
        <v>0</v>
      </c>
      <c r="DE8" s="46">
        <f>Seniori!DE8</f>
        <v>0</v>
      </c>
      <c r="DF8" s="46">
        <f>Seniori!DF8</f>
        <v>0</v>
      </c>
      <c r="DG8" s="46">
        <f>Seniori!DG8</f>
        <v>0</v>
      </c>
      <c r="DH8" s="46">
        <f>Seniori!DH8</f>
        <v>0</v>
      </c>
      <c r="DI8" s="46">
        <f>Seniori!DI8</f>
        <v>0</v>
      </c>
      <c r="DJ8" s="46">
        <f>Seniori!DJ8</f>
        <v>0</v>
      </c>
      <c r="DK8" s="46">
        <f>Seniori!DK8</f>
        <v>0</v>
      </c>
      <c r="DL8" s="46">
        <f>Seniori!DL8</f>
        <v>0</v>
      </c>
      <c r="DM8" s="46">
        <f>Seniori!DM8</f>
        <v>0</v>
      </c>
      <c r="DN8" s="46">
        <f>Seniori!DN8</f>
        <v>0</v>
      </c>
      <c r="DO8" s="46">
        <f>Seniori!DO8</f>
        <v>0</v>
      </c>
      <c r="DP8" s="46">
        <f>Seniori!DP8</f>
        <v>0</v>
      </c>
      <c r="DQ8" s="46">
        <f>Seniori!DQ8</f>
        <v>0</v>
      </c>
      <c r="DR8" s="46">
        <f>Seniori!DR8</f>
        <v>0</v>
      </c>
      <c r="DS8" s="46">
        <f>Seniori!DS8</f>
        <v>0</v>
      </c>
      <c r="DT8" s="46">
        <f>Seniori!DT8</f>
        <v>0</v>
      </c>
      <c r="DU8" s="46">
        <f>Seniori!DU8</f>
        <v>0</v>
      </c>
      <c r="DV8" s="46">
        <f>Seniori!DV8</f>
        <v>0</v>
      </c>
      <c r="DW8" s="46">
        <f>Seniori!DW8</f>
        <v>0</v>
      </c>
      <c r="DX8" s="46">
        <f>Seniori!DX8</f>
        <v>0</v>
      </c>
      <c r="DY8" s="46">
        <f>Seniori!DY8</f>
        <v>0</v>
      </c>
      <c r="DZ8" s="46">
        <f>Seniori!DZ8</f>
        <v>0</v>
      </c>
      <c r="EA8" s="46">
        <f>Seniori!EA8</f>
        <v>0</v>
      </c>
      <c r="EB8" s="46">
        <f>Seniori!EB8</f>
        <v>0</v>
      </c>
      <c r="EC8" s="46">
        <f>Seniori!EC8</f>
        <v>0</v>
      </c>
      <c r="ED8" s="46">
        <f>Seniori!ED8</f>
        <v>0</v>
      </c>
      <c r="EE8" s="46">
        <f>Seniori!EE8</f>
        <v>0</v>
      </c>
      <c r="EF8" s="46">
        <f>Seniori!EF8</f>
        <v>0</v>
      </c>
      <c r="EG8" s="46">
        <f>Seniori!EG8</f>
        <v>0</v>
      </c>
      <c r="EH8" s="46">
        <f>Seniori!EH8</f>
        <v>0</v>
      </c>
      <c r="EI8" s="46">
        <f>Seniori!EI8</f>
        <v>0</v>
      </c>
      <c r="EJ8" s="46">
        <f>Seniori!EJ8</f>
        <v>0</v>
      </c>
      <c r="EK8" s="46">
        <f>Seniori!EK8</f>
        <v>0</v>
      </c>
      <c r="EL8" s="46">
        <f>Seniori!EL8</f>
        <v>0</v>
      </c>
      <c r="EM8" s="46">
        <f>Seniori!EM8</f>
        <v>0</v>
      </c>
      <c r="EN8" s="46">
        <f>Seniori!EN8</f>
        <v>0</v>
      </c>
      <c r="EO8" s="46">
        <f>Seniori!EO8</f>
        <v>0</v>
      </c>
      <c r="EP8" s="46">
        <f>Seniori!EP8</f>
        <v>0</v>
      </c>
      <c r="EQ8" s="46">
        <f>Seniori!EQ8</f>
        <v>0</v>
      </c>
      <c r="ER8" s="46">
        <f>Seniori!ER8</f>
        <v>0</v>
      </c>
      <c r="ES8" s="46">
        <f>Seniori!ES8</f>
        <v>0</v>
      </c>
      <c r="ET8" s="46">
        <f>Seniori!ET8</f>
        <v>0</v>
      </c>
      <c r="EU8" s="46">
        <f>Seniori!EU8</f>
        <v>0</v>
      </c>
      <c r="EV8" s="46">
        <f>Seniori!EV8</f>
        <v>0</v>
      </c>
      <c r="EW8" s="46">
        <f>Seniori!EW8</f>
        <v>0</v>
      </c>
      <c r="EX8" s="46">
        <f>Seniori!EX8</f>
        <v>0</v>
      </c>
      <c r="EY8" s="46">
        <f>Seniori!EY8</f>
        <v>0</v>
      </c>
      <c r="EZ8" s="46">
        <f>Seniori!EZ8</f>
        <v>0</v>
      </c>
      <c r="FA8" s="46">
        <f>Seniori!FA8</f>
        <v>0</v>
      </c>
      <c r="FB8" s="46">
        <f>Seniori!FB8</f>
        <v>0</v>
      </c>
      <c r="FC8" s="46">
        <f>Seniori!FC8</f>
        <v>0</v>
      </c>
      <c r="FD8" s="46">
        <f>Seniori!FD8</f>
        <v>0</v>
      </c>
      <c r="FE8" s="46">
        <f>Seniori!FE8</f>
        <v>0</v>
      </c>
      <c r="FF8" s="46">
        <f>Seniori!FF8</f>
        <v>0</v>
      </c>
      <c r="FG8" s="46">
        <f>Seniori!FG8</f>
        <v>0</v>
      </c>
      <c r="FH8" s="46">
        <f>Seniori!FH8</f>
        <v>0</v>
      </c>
      <c r="FI8" s="46">
        <f>Seniori!FI8</f>
        <v>0</v>
      </c>
      <c r="FJ8" s="46">
        <f>Seniori!FJ8</f>
        <v>0</v>
      </c>
      <c r="FK8" s="46">
        <f>Seniori!FK8</f>
        <v>0</v>
      </c>
      <c r="FL8" s="46">
        <f>Seniori!FL8</f>
        <v>0</v>
      </c>
      <c r="FM8" s="46">
        <f>Seniori!FM8</f>
        <v>0</v>
      </c>
      <c r="FN8" s="46">
        <f>Seniori!FN8</f>
        <v>0</v>
      </c>
      <c r="FO8" s="46">
        <f>Seniori!FO8</f>
        <v>0</v>
      </c>
      <c r="FP8" s="46">
        <f>Seniori!FP8</f>
        <v>0</v>
      </c>
      <c r="FQ8" s="46">
        <f>Seniori!FQ8</f>
        <v>0</v>
      </c>
      <c r="FR8" s="46">
        <f>Seniori!FR8</f>
        <v>0</v>
      </c>
      <c r="FS8" s="46">
        <f>Seniori!FS8</f>
        <v>0</v>
      </c>
      <c r="FT8" s="46">
        <f>Seniori!FT8</f>
        <v>0</v>
      </c>
      <c r="FU8" s="46">
        <f>Seniori!FU8</f>
        <v>0</v>
      </c>
      <c r="FV8" s="46">
        <f>Seniori!FV8</f>
        <v>0</v>
      </c>
      <c r="FW8" s="46">
        <f>Seniori!FW8</f>
        <v>0</v>
      </c>
      <c r="FX8" s="46">
        <f>Seniori!FX8</f>
        <v>0</v>
      </c>
      <c r="FY8" s="46">
        <f>Seniori!FY8</f>
        <v>0</v>
      </c>
      <c r="FZ8" s="46">
        <f>Seniori!FZ8</f>
        <v>0</v>
      </c>
      <c r="GA8" s="46">
        <f>Seniori!GA8</f>
        <v>0</v>
      </c>
      <c r="GB8" s="46">
        <f>Seniori!GB8</f>
        <v>0</v>
      </c>
      <c r="GC8" s="46">
        <f>Seniori!GC8</f>
        <v>0</v>
      </c>
      <c r="GD8" s="46">
        <f>Seniori!GD8</f>
        <v>0</v>
      </c>
      <c r="GE8" s="46">
        <f>Seniori!GE8</f>
        <v>0</v>
      </c>
      <c r="GF8" s="46">
        <f>Seniori!GF8</f>
        <v>0</v>
      </c>
      <c r="GG8" s="46">
        <f>Seniori!GG8</f>
        <v>0</v>
      </c>
      <c r="GH8" s="46">
        <f>Seniori!GH8</f>
        <v>0</v>
      </c>
      <c r="GI8" s="46">
        <f>Seniori!GI8</f>
        <v>0</v>
      </c>
      <c r="GJ8" s="46">
        <f>Seniori!GJ8</f>
        <v>0</v>
      </c>
      <c r="GK8" s="46">
        <f>Seniori!GK8</f>
        <v>0</v>
      </c>
      <c r="GL8" s="46">
        <f>Seniori!GL8</f>
        <v>0</v>
      </c>
      <c r="GM8" s="46">
        <f>Seniori!GM8</f>
        <v>0</v>
      </c>
      <c r="GN8" s="46">
        <f>Seniori!GN8</f>
        <v>0</v>
      </c>
      <c r="GO8" s="46">
        <f>Seniori!GO8</f>
        <v>0</v>
      </c>
      <c r="GP8" s="46">
        <f>Seniori!GP8</f>
        <v>0</v>
      </c>
      <c r="GQ8" s="46">
        <f>Seniori!GQ8</f>
        <v>0</v>
      </c>
      <c r="GR8" s="46">
        <f>Seniori!GR8</f>
        <v>0</v>
      </c>
      <c r="GS8" s="46">
        <f>Seniori!GS8</f>
        <v>0</v>
      </c>
      <c r="GT8" s="46">
        <f>Seniori!GT8</f>
        <v>0</v>
      </c>
      <c r="GU8" s="46">
        <f>Seniori!GU8</f>
        <v>0</v>
      </c>
      <c r="GV8" s="46">
        <f>Seniori!GV8</f>
        <v>0</v>
      </c>
      <c r="GW8" s="46">
        <f>Seniori!GW8</f>
        <v>0</v>
      </c>
      <c r="GX8" s="46">
        <f>Seniori!GX8</f>
        <v>0</v>
      </c>
      <c r="GY8" s="46">
        <f>Seniori!GY8</f>
        <v>0</v>
      </c>
      <c r="GZ8" s="46">
        <f>Seniori!GZ8</f>
        <v>0</v>
      </c>
      <c r="HA8" s="46">
        <f>Seniori!HA8</f>
        <v>0</v>
      </c>
      <c r="HB8" s="46">
        <f>Seniori!HB8</f>
        <v>0</v>
      </c>
      <c r="HC8" s="46">
        <f>Seniori!HC8</f>
        <v>0</v>
      </c>
      <c r="HD8" s="46">
        <f>Seniori!HD8</f>
        <v>0</v>
      </c>
      <c r="HE8" s="46">
        <f>Seniori!HE8</f>
        <v>0</v>
      </c>
      <c r="HF8" s="46">
        <f>Seniori!HF8</f>
        <v>0</v>
      </c>
      <c r="HG8" s="46">
        <f>Seniori!HG8</f>
        <v>0</v>
      </c>
      <c r="HH8" s="46">
        <f>Seniori!HH8</f>
        <v>0</v>
      </c>
      <c r="HI8" s="46">
        <f>Seniori!HI8</f>
        <v>0</v>
      </c>
      <c r="HJ8" s="46">
        <f>Seniori!HJ8</f>
        <v>0</v>
      </c>
      <c r="HK8" s="46">
        <f>Seniori!HK8</f>
        <v>0</v>
      </c>
      <c r="HL8" s="46">
        <f>Seniori!HL8</f>
        <v>0</v>
      </c>
      <c r="HM8" s="46">
        <f>Seniori!HM8</f>
        <v>0</v>
      </c>
      <c r="HN8" s="46">
        <f>Seniori!HN8</f>
        <v>0</v>
      </c>
      <c r="HO8" s="46">
        <f>Seniori!HO8</f>
        <v>0</v>
      </c>
      <c r="HP8" s="46">
        <f>Seniori!HP8</f>
        <v>0</v>
      </c>
      <c r="HQ8" s="46">
        <f>Seniori!HQ8</f>
        <v>0</v>
      </c>
      <c r="HR8" s="46">
        <f>Seniori!HR8</f>
        <v>0</v>
      </c>
      <c r="HS8" s="46">
        <f>Seniori!HS8</f>
        <v>0</v>
      </c>
      <c r="HT8" s="46">
        <f>Seniori!HT8</f>
        <v>0</v>
      </c>
      <c r="HU8" s="46">
        <f>Seniori!HU8</f>
        <v>0</v>
      </c>
      <c r="HV8" s="46">
        <f>Seniori!HV8</f>
        <v>0</v>
      </c>
      <c r="HW8" s="46">
        <f>Seniori!HW8</f>
        <v>0</v>
      </c>
      <c r="HX8" s="46">
        <f>Seniori!HX8</f>
        <v>0</v>
      </c>
      <c r="HY8" s="46">
        <f>Seniori!HY8</f>
        <v>0</v>
      </c>
      <c r="HZ8" s="46">
        <f>Seniori!HZ8</f>
        <v>0</v>
      </c>
      <c r="IA8" s="46">
        <f>Seniori!IA8</f>
        <v>0</v>
      </c>
      <c r="IB8" s="46">
        <f>Seniori!IB8</f>
        <v>0</v>
      </c>
      <c r="IC8" s="46">
        <f>Seniori!IC8</f>
        <v>0</v>
      </c>
      <c r="ID8" s="46">
        <f>Seniori!ID8</f>
        <v>0</v>
      </c>
      <c r="IE8" s="46">
        <f>Seniori!IE8</f>
        <v>0</v>
      </c>
      <c r="IF8" s="46">
        <f>Seniori!IF8</f>
        <v>0</v>
      </c>
      <c r="IG8" s="46">
        <f>Seniori!IG8</f>
        <v>0</v>
      </c>
      <c r="IH8" s="46">
        <f>Seniori!IH8</f>
        <v>0</v>
      </c>
      <c r="II8" s="46">
        <f>Seniori!II8</f>
        <v>0</v>
      </c>
      <c r="IJ8" s="46">
        <f>Seniori!IJ8</f>
        <v>0</v>
      </c>
      <c r="IK8" s="46">
        <f>Seniori!IK8</f>
        <v>0</v>
      </c>
      <c r="IL8" s="46">
        <f>Seniori!IL8</f>
        <v>0</v>
      </c>
      <c r="IM8" s="46">
        <f>Seniori!IM8</f>
        <v>0</v>
      </c>
      <c r="IN8" s="46">
        <f>Seniori!IN8</f>
        <v>0</v>
      </c>
      <c r="IO8" s="46">
        <f>Seniori!IO8</f>
        <v>0</v>
      </c>
      <c r="IP8" s="46">
        <f>Seniori!IP8</f>
        <v>0</v>
      </c>
      <c r="IQ8" s="46">
        <f>Seniori!IQ8</f>
        <v>0</v>
      </c>
      <c r="IR8" s="46">
        <f>Seniori!IR8</f>
        <v>0</v>
      </c>
      <c r="IS8" s="46">
        <f>Seniori!IS8</f>
        <v>0</v>
      </c>
      <c r="IT8" s="46">
        <f>Seniori!IT8</f>
        <v>0</v>
      </c>
      <c r="IU8" s="46">
        <f>Seniori!IU8</f>
        <v>0</v>
      </c>
      <c r="IV8" s="46">
        <f>Seniori!IV8</f>
        <v>0</v>
      </c>
      <c r="IW8" s="46">
        <f>Seniori!IW8</f>
        <v>0</v>
      </c>
      <c r="IX8" s="46">
        <f>Seniori!IX8</f>
        <v>0</v>
      </c>
      <c r="IY8" s="46">
        <f>Seniori!IY8</f>
        <v>0</v>
      </c>
      <c r="IZ8" s="46">
        <f>Seniori!IZ8</f>
        <v>0</v>
      </c>
      <c r="JA8" s="46">
        <f>Seniori!JA8</f>
        <v>0</v>
      </c>
      <c r="JB8" s="46">
        <f>Seniori!JB8</f>
        <v>0</v>
      </c>
      <c r="JC8" s="46">
        <f>Seniori!JC8</f>
        <v>0</v>
      </c>
      <c r="JD8" s="46">
        <f>Seniori!JD8</f>
        <v>0</v>
      </c>
      <c r="JE8" s="46">
        <f>Seniori!JE8</f>
        <v>0</v>
      </c>
      <c r="JF8" s="46">
        <f>Seniori!JF8</f>
        <v>0</v>
      </c>
      <c r="JG8" s="46">
        <f>Seniori!JG8</f>
        <v>0</v>
      </c>
      <c r="JH8" s="46">
        <f>Seniori!JH8</f>
        <v>0</v>
      </c>
      <c r="JI8" s="46">
        <f>Seniori!JI8</f>
        <v>0</v>
      </c>
      <c r="JJ8" s="46">
        <f>Seniori!JJ8</f>
        <v>0</v>
      </c>
      <c r="JK8" s="46">
        <f>Seniori!JK8</f>
        <v>0</v>
      </c>
      <c r="JL8" s="46">
        <f>Seniori!JL8</f>
        <v>0</v>
      </c>
      <c r="JM8" s="46">
        <f>Seniori!JM8</f>
        <v>0</v>
      </c>
      <c r="JN8" s="46">
        <f>Seniori!JN8</f>
        <v>0</v>
      </c>
      <c r="JO8" s="46">
        <f>Seniori!JO8</f>
        <v>0</v>
      </c>
      <c r="JP8" s="46">
        <f>Seniori!JP8</f>
        <v>0</v>
      </c>
      <c r="JQ8" s="46">
        <f>Seniori!JQ8</f>
        <v>0</v>
      </c>
      <c r="JR8" s="46">
        <f>Seniori!JR8</f>
        <v>0</v>
      </c>
      <c r="JS8" s="46">
        <f>Seniori!JS8</f>
        <v>0</v>
      </c>
      <c r="JT8" s="46">
        <f>Seniori!JT8</f>
        <v>0</v>
      </c>
      <c r="JU8" s="46">
        <f>Seniori!JU8</f>
        <v>0</v>
      </c>
      <c r="JV8" s="46">
        <f>Seniori!JV8</f>
        <v>0</v>
      </c>
      <c r="JW8" s="46">
        <f>Seniori!JW8</f>
        <v>0</v>
      </c>
      <c r="JX8" s="46">
        <f>Seniori!JX8</f>
        <v>0</v>
      </c>
      <c r="JY8" s="46">
        <f>Seniori!JY8</f>
        <v>0</v>
      </c>
      <c r="JZ8" s="46">
        <f>Seniori!JZ8</f>
        <v>0</v>
      </c>
      <c r="KA8" s="46">
        <f>Seniori!KA8</f>
        <v>0</v>
      </c>
      <c r="KB8" s="46">
        <f>Seniori!KB8</f>
        <v>0</v>
      </c>
      <c r="KC8" s="46">
        <f>Seniori!KC8</f>
        <v>0</v>
      </c>
      <c r="KD8" s="46">
        <f>Seniori!KD8</f>
        <v>0</v>
      </c>
      <c r="KE8" s="46">
        <f>Seniori!KE8</f>
        <v>0</v>
      </c>
      <c r="KF8" s="46">
        <f>Seniori!KF8</f>
        <v>0</v>
      </c>
      <c r="KG8" s="46">
        <f>Seniori!KG8</f>
        <v>0</v>
      </c>
      <c r="KH8" s="46">
        <f>Seniori!KH8</f>
        <v>0</v>
      </c>
      <c r="KI8" s="46">
        <f>Seniori!KI8</f>
        <v>0</v>
      </c>
      <c r="KJ8" s="46">
        <f>Seniori!KJ8</f>
        <v>0</v>
      </c>
      <c r="KK8" s="46">
        <f>Seniori!KK8</f>
        <v>0</v>
      </c>
      <c r="KL8" s="46">
        <f>Seniori!KL8</f>
        <v>0</v>
      </c>
      <c r="KM8" s="46">
        <f>Seniori!KM8</f>
        <v>0</v>
      </c>
      <c r="KN8" s="46">
        <f>Seniori!KN8</f>
        <v>0</v>
      </c>
      <c r="KO8" s="46">
        <f>Seniori!KO8</f>
        <v>0</v>
      </c>
      <c r="KP8" s="46">
        <f>Seniori!KP8</f>
        <v>0</v>
      </c>
      <c r="KQ8" s="46">
        <f>Seniori!KQ8</f>
        <v>0</v>
      </c>
      <c r="KR8" s="46">
        <f>Seniori!KR8</f>
        <v>0</v>
      </c>
      <c r="KS8" s="46">
        <f>Seniori!KS8</f>
        <v>0</v>
      </c>
      <c r="KT8" s="46">
        <f>Seniori!KT8</f>
        <v>0</v>
      </c>
      <c r="KU8" s="46">
        <f>Seniori!KU8</f>
        <v>0</v>
      </c>
      <c r="KV8" s="46">
        <f>Seniori!KV8</f>
        <v>0</v>
      </c>
      <c r="KW8" s="46">
        <f>Seniori!KW8</f>
        <v>0</v>
      </c>
      <c r="KX8" s="46">
        <f>Seniori!KX8</f>
        <v>0</v>
      </c>
      <c r="KY8" s="46">
        <f>Seniori!KY8</f>
        <v>0</v>
      </c>
      <c r="KZ8" s="46">
        <f>Seniori!KZ8</f>
        <v>0</v>
      </c>
      <c r="LA8" s="46">
        <f>Seniori!LA8</f>
        <v>0</v>
      </c>
      <c r="LB8" s="46">
        <f>Seniori!LB8</f>
        <v>0</v>
      </c>
      <c r="LC8" s="46">
        <f>Seniori!LC8</f>
        <v>0</v>
      </c>
      <c r="LD8" s="46">
        <f>Seniori!LD8</f>
        <v>0</v>
      </c>
      <c r="LE8" s="46">
        <f>Seniori!LE8</f>
        <v>0</v>
      </c>
      <c r="LF8" s="46">
        <f>Seniori!LF8</f>
        <v>0</v>
      </c>
      <c r="LG8" s="46">
        <f>Seniori!LG8</f>
        <v>0</v>
      </c>
      <c r="LH8" s="46">
        <f>Seniori!LH8</f>
        <v>0</v>
      </c>
      <c r="LI8" s="46">
        <f>Seniori!LI8</f>
        <v>0</v>
      </c>
      <c r="LJ8" s="46">
        <f>Seniori!LJ8</f>
        <v>0</v>
      </c>
      <c r="LK8" s="46">
        <f>Seniori!LK8</f>
        <v>0</v>
      </c>
      <c r="LL8" s="46">
        <f>Seniori!LL8</f>
        <v>0</v>
      </c>
      <c r="LM8" s="46">
        <f>Seniori!LM8</f>
        <v>0</v>
      </c>
      <c r="LN8" s="46">
        <f>Seniori!LN8</f>
        <v>0</v>
      </c>
      <c r="LO8" s="46">
        <f>Seniori!LO8</f>
        <v>0</v>
      </c>
      <c r="LP8" s="46">
        <f>Seniori!LP8</f>
        <v>0</v>
      </c>
      <c r="LQ8" s="46">
        <f>Seniori!LQ8</f>
        <v>0</v>
      </c>
      <c r="LR8" s="46">
        <f>Seniori!LR8</f>
        <v>0</v>
      </c>
      <c r="LS8" s="46">
        <f>Seniori!LS8</f>
        <v>0</v>
      </c>
      <c r="LT8" s="46">
        <f>Seniori!LT8</f>
        <v>0</v>
      </c>
      <c r="LU8" s="46">
        <f>Seniori!LU8</f>
        <v>0</v>
      </c>
      <c r="LV8" s="46">
        <f>Seniori!LV8</f>
        <v>0</v>
      </c>
      <c r="LW8" s="46">
        <f>Seniori!LW8</f>
        <v>0</v>
      </c>
      <c r="LX8" s="46">
        <f>Seniori!LX8</f>
        <v>0</v>
      </c>
      <c r="LY8" s="46">
        <f>Seniori!LY8</f>
        <v>0</v>
      </c>
      <c r="LZ8" s="46">
        <f>Seniori!LZ8</f>
        <v>0</v>
      </c>
      <c r="MA8" s="46">
        <f>Seniori!MA8</f>
        <v>0</v>
      </c>
      <c r="MB8" s="46">
        <f>Seniori!MB8</f>
        <v>0</v>
      </c>
      <c r="MC8" s="46">
        <f>Seniori!MC8</f>
        <v>0</v>
      </c>
      <c r="MD8" s="46">
        <f>Seniori!MD8</f>
        <v>0</v>
      </c>
      <c r="ME8" s="46">
        <f>Seniori!ME8</f>
        <v>0</v>
      </c>
      <c r="MF8" s="46">
        <f>Seniori!MF8</f>
        <v>0</v>
      </c>
      <c r="MG8" s="46">
        <f>Seniori!MG8</f>
        <v>0</v>
      </c>
      <c r="MH8" s="46">
        <f>Seniori!MH8</f>
        <v>0</v>
      </c>
      <c r="MI8" s="46">
        <f>Seniori!MI8</f>
        <v>0</v>
      </c>
      <c r="MJ8" s="46">
        <f>Seniori!MJ8</f>
        <v>0</v>
      </c>
      <c r="MK8" s="46">
        <f>Seniori!MK8</f>
        <v>0</v>
      </c>
      <c r="ML8" s="46">
        <f>Seniori!ML8</f>
        <v>0</v>
      </c>
      <c r="MM8" s="46">
        <f>Seniori!MM8</f>
        <v>0</v>
      </c>
      <c r="MN8" s="46">
        <f>Seniori!MN8</f>
        <v>0</v>
      </c>
      <c r="MO8" s="46">
        <f>Seniori!MO8</f>
        <v>0</v>
      </c>
      <c r="MP8" s="46">
        <f>Seniori!MP8</f>
        <v>0</v>
      </c>
      <c r="MQ8" s="46">
        <f>Seniori!MQ8</f>
        <v>0</v>
      </c>
      <c r="MR8" s="46">
        <f>Seniori!MR8</f>
        <v>0</v>
      </c>
      <c r="MS8" s="46">
        <f>Seniori!MS8</f>
        <v>0</v>
      </c>
      <c r="MT8" s="46">
        <f>Seniori!MT8</f>
        <v>0</v>
      </c>
      <c r="MU8" s="46">
        <f>Seniori!MU8</f>
        <v>0</v>
      </c>
      <c r="MV8" s="46">
        <f>Seniori!MV8</f>
        <v>0</v>
      </c>
      <c r="MW8" s="46">
        <f>Seniori!MW8</f>
        <v>0</v>
      </c>
      <c r="MX8" s="46">
        <f>Seniori!MX8</f>
        <v>0</v>
      </c>
      <c r="MY8" s="46">
        <f>Seniori!MY8</f>
        <v>0</v>
      </c>
      <c r="MZ8" s="46">
        <f>Seniori!MZ8</f>
        <v>0</v>
      </c>
      <c r="NA8" s="46">
        <f>Seniori!NA8</f>
        <v>0</v>
      </c>
      <c r="NB8" s="46">
        <f>Seniori!NB8</f>
        <v>0</v>
      </c>
      <c r="NC8" s="46">
        <f>Seniori!NC8</f>
        <v>0</v>
      </c>
      <c r="ND8" s="46">
        <f>Seniori!ND8</f>
        <v>0</v>
      </c>
      <c r="NE8" s="46">
        <f>Seniori!NE8</f>
        <v>0</v>
      </c>
      <c r="NF8" s="46">
        <f>Seniori!NF8</f>
        <v>0</v>
      </c>
      <c r="NG8" s="46">
        <f>Seniori!NG8</f>
        <v>0</v>
      </c>
      <c r="NH8" s="46">
        <f>Seniori!NH8</f>
        <v>0</v>
      </c>
      <c r="NI8" s="46">
        <f>Seniori!NI8</f>
        <v>0</v>
      </c>
      <c r="NJ8" s="46">
        <f>Seniori!NJ8</f>
        <v>0</v>
      </c>
      <c r="NK8" s="46">
        <f>Seniori!NK8</f>
        <v>0</v>
      </c>
      <c r="NL8" s="46">
        <f>Seniori!NL8</f>
        <v>0</v>
      </c>
      <c r="NM8" s="46">
        <f>Seniori!NM8</f>
        <v>0</v>
      </c>
      <c r="NN8" s="46">
        <f>Seniori!NN8</f>
        <v>0</v>
      </c>
      <c r="NO8" s="46">
        <f>Seniori!NO8</f>
        <v>0</v>
      </c>
      <c r="NP8" s="46">
        <f>Seniori!NP8</f>
        <v>0</v>
      </c>
      <c r="NQ8" s="46">
        <f>Seniori!NQ8</f>
        <v>0</v>
      </c>
      <c r="NR8" s="46">
        <f>Seniori!NR8</f>
        <v>0</v>
      </c>
      <c r="NS8" s="46">
        <f>Seniori!NS8</f>
        <v>0</v>
      </c>
      <c r="NT8" s="46">
        <f>Seniori!NT8</f>
        <v>0</v>
      </c>
      <c r="NU8" s="46">
        <f>Seniori!NU8</f>
        <v>0</v>
      </c>
      <c r="NV8" s="46">
        <f>Seniori!NV8</f>
        <v>0</v>
      </c>
      <c r="NW8" s="46">
        <f>Seniori!NW8</f>
        <v>0</v>
      </c>
      <c r="NX8" s="46">
        <f>Seniori!NX8</f>
        <v>0</v>
      </c>
      <c r="NY8" s="46">
        <f>Seniori!NY8</f>
        <v>0</v>
      </c>
      <c r="NZ8" s="46">
        <f>Seniori!NZ8</f>
        <v>0</v>
      </c>
      <c r="OA8" s="46">
        <f>Seniori!OA8</f>
        <v>0</v>
      </c>
      <c r="OB8" s="46">
        <f>Seniori!OB8</f>
        <v>0</v>
      </c>
      <c r="OC8" s="46">
        <f>Seniori!OC8</f>
        <v>0</v>
      </c>
      <c r="OD8" s="46">
        <f>Seniori!OD8</f>
        <v>0</v>
      </c>
      <c r="OE8" s="46">
        <f>Seniori!OE8</f>
        <v>0</v>
      </c>
      <c r="OF8" s="46">
        <f>Seniori!OF8</f>
        <v>0</v>
      </c>
      <c r="OG8" s="46">
        <f>Seniori!OG8</f>
        <v>0</v>
      </c>
      <c r="OH8" s="46">
        <f>Seniori!OH8</f>
        <v>0</v>
      </c>
      <c r="OI8" s="46">
        <f>Seniori!OI8</f>
        <v>0</v>
      </c>
      <c r="OJ8" s="46">
        <f>Seniori!OJ8</f>
        <v>0</v>
      </c>
      <c r="OK8" s="46">
        <f>Seniori!OK8</f>
        <v>0</v>
      </c>
      <c r="OL8" s="46">
        <f>Seniori!OL8</f>
        <v>0</v>
      </c>
      <c r="OM8" s="46">
        <f>Seniori!OM8</f>
        <v>0</v>
      </c>
      <c r="ON8" s="46">
        <f>Seniori!ON8</f>
        <v>0</v>
      </c>
      <c r="OO8" s="46">
        <f>Seniori!OO8</f>
        <v>0</v>
      </c>
      <c r="OP8" s="46">
        <f>Seniori!OP8</f>
        <v>0</v>
      </c>
      <c r="OQ8" s="46">
        <f>Seniori!OQ8</f>
        <v>0</v>
      </c>
      <c r="OR8" s="46">
        <f>Seniori!OR8</f>
        <v>0</v>
      </c>
      <c r="OS8" s="46">
        <f>Seniori!OS8</f>
        <v>0</v>
      </c>
      <c r="OT8" s="46">
        <f>Seniori!OT8</f>
        <v>0</v>
      </c>
      <c r="OU8" s="46">
        <f>Seniori!OU8</f>
        <v>0</v>
      </c>
      <c r="OV8" s="46">
        <f>Seniori!OV8</f>
        <v>0</v>
      </c>
      <c r="OW8" s="46">
        <f>Seniori!OW8</f>
        <v>0</v>
      </c>
      <c r="OX8" s="46">
        <f>Seniori!OX8</f>
        <v>0</v>
      </c>
      <c r="OY8" s="46">
        <f>Seniori!OY8</f>
        <v>0</v>
      </c>
      <c r="OZ8" s="46">
        <f>Seniori!OZ8</f>
        <v>0</v>
      </c>
      <c r="PA8" s="46">
        <f>Seniori!PA8</f>
        <v>0</v>
      </c>
      <c r="PB8" s="46">
        <f>Seniori!PB8</f>
        <v>0</v>
      </c>
      <c r="PC8" s="46">
        <f>Seniori!PC8</f>
        <v>0</v>
      </c>
      <c r="PD8" s="46">
        <f>Seniori!PD8</f>
        <v>0</v>
      </c>
      <c r="PE8" s="46">
        <f>Seniori!PE8</f>
        <v>0</v>
      </c>
      <c r="PF8" s="46">
        <f>Seniori!PF8</f>
        <v>0</v>
      </c>
      <c r="PG8" s="46">
        <f>Seniori!PG8</f>
        <v>0</v>
      </c>
      <c r="PH8" s="46">
        <f>Seniori!PH8</f>
        <v>0</v>
      </c>
      <c r="PI8" s="46">
        <f>Seniori!PI8</f>
        <v>0</v>
      </c>
      <c r="PJ8" s="46">
        <f>Seniori!PJ8</f>
        <v>0</v>
      </c>
      <c r="PK8" s="46">
        <f>Seniori!PK8</f>
        <v>0</v>
      </c>
      <c r="PL8" s="46">
        <f>Seniori!PL8</f>
        <v>0</v>
      </c>
      <c r="PM8" s="46">
        <f>Seniori!PM8</f>
        <v>0</v>
      </c>
      <c r="PN8" s="46">
        <f>Seniori!PN8</f>
        <v>0</v>
      </c>
      <c r="PO8" s="46">
        <f>Seniori!PO8</f>
        <v>0</v>
      </c>
      <c r="PP8" s="46">
        <f>Seniori!PP8</f>
        <v>0</v>
      </c>
      <c r="PQ8" s="46">
        <f>Seniori!PQ8</f>
        <v>0</v>
      </c>
      <c r="PR8" s="46">
        <f>Seniori!PR8</f>
        <v>0</v>
      </c>
      <c r="PS8" s="46">
        <f>Seniori!PS8</f>
        <v>0</v>
      </c>
      <c r="PT8" s="46">
        <f>Seniori!PT8</f>
        <v>0</v>
      </c>
      <c r="PU8" s="46">
        <f>Seniori!PU8</f>
        <v>0</v>
      </c>
      <c r="PV8" s="46">
        <f>Seniori!PV8</f>
        <v>0</v>
      </c>
      <c r="PW8" s="46">
        <f>Seniori!PW8</f>
        <v>0</v>
      </c>
      <c r="PX8" s="46">
        <f>Seniori!PX8</f>
        <v>0</v>
      </c>
      <c r="PY8" s="46">
        <f>Seniori!PY8</f>
        <v>0</v>
      </c>
      <c r="PZ8" s="46">
        <f>Seniori!PZ8</f>
        <v>0</v>
      </c>
      <c r="QA8" s="46">
        <f>Seniori!QA8</f>
        <v>0</v>
      </c>
      <c r="QB8" s="46">
        <f>Seniori!QB8</f>
        <v>0</v>
      </c>
      <c r="QC8" s="46">
        <f>Seniori!QC8</f>
        <v>0</v>
      </c>
      <c r="QD8" s="46">
        <f>Seniori!QD8</f>
        <v>0</v>
      </c>
      <c r="QE8" s="46">
        <f>Seniori!QE8</f>
        <v>0</v>
      </c>
      <c r="QF8" s="46">
        <f>Seniori!QF8</f>
        <v>0</v>
      </c>
      <c r="QG8" s="46">
        <f>Seniori!QG8</f>
        <v>0</v>
      </c>
      <c r="QH8" s="46">
        <f>Seniori!QH8</f>
        <v>0</v>
      </c>
      <c r="QI8" s="46">
        <f>Seniori!QI8</f>
        <v>0</v>
      </c>
      <c r="QJ8" s="46">
        <f>Seniori!QJ8</f>
        <v>0</v>
      </c>
      <c r="QK8" s="46">
        <f>Seniori!QK8</f>
        <v>0</v>
      </c>
      <c r="QL8" s="46">
        <f>Seniori!QL8</f>
        <v>0</v>
      </c>
      <c r="QM8" s="46">
        <f>Seniori!QM8</f>
        <v>0</v>
      </c>
      <c r="QN8" s="46">
        <f>Seniori!QN8</f>
        <v>0</v>
      </c>
      <c r="QO8" s="46">
        <f>Seniori!QO8</f>
        <v>0</v>
      </c>
      <c r="QP8" s="46">
        <f>Seniori!QP8</f>
        <v>0</v>
      </c>
      <c r="QQ8" s="46">
        <f>Seniori!QQ8</f>
        <v>0</v>
      </c>
      <c r="QR8" s="46">
        <f>Seniori!QR8</f>
        <v>0</v>
      </c>
      <c r="QS8" s="46">
        <f>Seniori!QS8</f>
        <v>0</v>
      </c>
      <c r="QT8" s="46">
        <f>Seniori!QT8</f>
        <v>0</v>
      </c>
      <c r="QU8" s="46">
        <f>Seniori!QU8</f>
        <v>0</v>
      </c>
      <c r="QV8" s="46">
        <f>Seniori!QV8</f>
        <v>0</v>
      </c>
      <c r="QW8" s="46">
        <f>Seniori!QW8</f>
        <v>0</v>
      </c>
      <c r="QX8" s="46">
        <f>Seniori!QX8</f>
        <v>0</v>
      </c>
      <c r="QY8" s="46">
        <f>Seniori!QY8</f>
        <v>0</v>
      </c>
      <c r="QZ8" s="46">
        <f>Seniori!QZ8</f>
        <v>0</v>
      </c>
      <c r="RA8" s="46">
        <f>Seniori!RA8</f>
        <v>0</v>
      </c>
      <c r="RB8" s="46">
        <f>Seniori!RB8</f>
        <v>0</v>
      </c>
      <c r="RC8" s="46">
        <f>Seniori!RC8</f>
        <v>0</v>
      </c>
      <c r="RD8" s="46">
        <f>Seniori!RD8</f>
        <v>0</v>
      </c>
      <c r="RE8" s="46">
        <f>Seniori!RE8</f>
        <v>0</v>
      </c>
      <c r="RF8" s="46">
        <f>Seniori!RF8</f>
        <v>0</v>
      </c>
      <c r="RG8" s="46">
        <f>Seniori!RG8</f>
        <v>0</v>
      </c>
      <c r="RH8" s="46">
        <f>Seniori!RH8</f>
        <v>0</v>
      </c>
      <c r="RI8" s="46">
        <f>Seniori!RI8</f>
        <v>0</v>
      </c>
      <c r="RJ8" s="46">
        <f>Seniori!RJ8</f>
        <v>0</v>
      </c>
      <c r="RK8" s="46">
        <f>Seniori!RK8</f>
        <v>0</v>
      </c>
      <c r="RL8" s="46">
        <f>Seniori!RL8</f>
        <v>0</v>
      </c>
      <c r="RM8" s="46">
        <f>Seniori!RM8</f>
        <v>0</v>
      </c>
      <c r="RN8" s="46">
        <f>Seniori!RN8</f>
        <v>0</v>
      </c>
      <c r="RO8" s="46">
        <f>Seniori!RO8</f>
        <v>0</v>
      </c>
      <c r="RP8" s="46">
        <f>Seniori!RP8</f>
        <v>0</v>
      </c>
      <c r="RQ8" s="46">
        <f>Seniori!RQ8</f>
        <v>0</v>
      </c>
      <c r="RR8" s="46">
        <f>Seniori!RR8</f>
        <v>0</v>
      </c>
      <c r="RS8" s="46">
        <f>Seniori!RS8</f>
        <v>0</v>
      </c>
      <c r="RT8" s="46">
        <f>Seniori!RT8</f>
        <v>0</v>
      </c>
      <c r="RU8" s="46">
        <f>Seniori!RU8</f>
        <v>0</v>
      </c>
      <c r="RV8" s="46">
        <f>Seniori!RV8</f>
        <v>0</v>
      </c>
      <c r="RW8" s="46">
        <f>Seniori!RW8</f>
        <v>0</v>
      </c>
      <c r="RX8" s="46">
        <f>Seniori!RX8</f>
        <v>0</v>
      </c>
      <c r="RY8" s="46">
        <f>Seniori!RY8</f>
        <v>0</v>
      </c>
      <c r="RZ8" s="46">
        <f>Seniori!RZ8</f>
        <v>0</v>
      </c>
      <c r="SA8" s="46">
        <f>Seniori!SA8</f>
        <v>0</v>
      </c>
      <c r="SB8" s="46">
        <f>Seniori!SB8</f>
        <v>0</v>
      </c>
      <c r="SC8" s="46">
        <f>Seniori!SC8</f>
        <v>0</v>
      </c>
      <c r="SD8" s="46">
        <f>Seniori!SD8</f>
        <v>0</v>
      </c>
      <c r="SE8" s="46">
        <f>Seniori!SE8</f>
        <v>0</v>
      </c>
      <c r="SF8" s="46">
        <f>Seniori!SF8</f>
        <v>0</v>
      </c>
      <c r="SG8" s="46">
        <f>Seniori!SG8</f>
        <v>0</v>
      </c>
      <c r="SH8" s="46">
        <f>Seniori!SH8</f>
        <v>0</v>
      </c>
      <c r="SI8" s="46">
        <f>Seniori!SI8</f>
        <v>0</v>
      </c>
      <c r="SJ8" s="46">
        <f>Seniori!SJ8</f>
        <v>0</v>
      </c>
      <c r="SK8" s="46">
        <f>Seniori!SK8</f>
        <v>0</v>
      </c>
      <c r="SL8" s="46">
        <f>Seniori!SL8</f>
        <v>0</v>
      </c>
      <c r="SM8" s="46">
        <f>Seniori!SM8</f>
        <v>0</v>
      </c>
      <c r="SN8" s="46">
        <f>Seniori!SN8</f>
        <v>0</v>
      </c>
      <c r="SO8" s="46">
        <f>Seniori!SO8</f>
        <v>0</v>
      </c>
      <c r="SP8" s="46">
        <f>Seniori!SP8</f>
        <v>0</v>
      </c>
      <c r="SQ8" s="46">
        <f>Seniori!SQ8</f>
        <v>0</v>
      </c>
      <c r="SR8" s="46">
        <f>Seniori!SR8</f>
        <v>0</v>
      </c>
      <c r="SS8" s="46">
        <f>Seniori!SS8</f>
        <v>0</v>
      </c>
      <c r="ST8" s="46">
        <f>Seniori!ST8</f>
        <v>0</v>
      </c>
      <c r="SU8" s="46">
        <f>Seniori!SU8</f>
        <v>0</v>
      </c>
      <c r="SV8" s="46">
        <f>Seniori!SV8</f>
        <v>0</v>
      </c>
      <c r="SW8" s="46">
        <f>Seniori!SW8</f>
        <v>0</v>
      </c>
      <c r="SX8" s="46">
        <f>Seniori!SX8</f>
        <v>0</v>
      </c>
      <c r="SY8" s="46">
        <f>Seniori!SY8</f>
        <v>0</v>
      </c>
      <c r="SZ8" s="46">
        <f>Seniori!SZ8</f>
        <v>0</v>
      </c>
      <c r="TA8" s="46">
        <f>Seniori!TA8</f>
        <v>0</v>
      </c>
      <c r="TB8" s="46">
        <f>Seniori!TB8</f>
        <v>0</v>
      </c>
    </row>
    <row r="9" spans="1:522" s="10" customFormat="1" ht="18" customHeight="1" x14ac:dyDescent="0.2">
      <c r="A9" s="12">
        <v>1</v>
      </c>
      <c r="B9" s="11" t="s">
        <v>309</v>
      </c>
      <c r="C9" s="1">
        <v>12825</v>
      </c>
      <c r="D9" s="1">
        <v>2020</v>
      </c>
      <c r="E9" s="59" t="s">
        <v>17</v>
      </c>
      <c r="F9" s="1" t="s">
        <v>18</v>
      </c>
      <c r="G9" s="9" t="s">
        <v>98</v>
      </c>
      <c r="H9" s="4" t="s">
        <v>525</v>
      </c>
      <c r="I9" s="1">
        <f t="shared" ref="I9:I74" si="0">SUM(K9:TB9)</f>
        <v>22</v>
      </c>
      <c r="J9" s="12">
        <f>Tabuľka311[[#This Row],[Stĺpec9]]</f>
        <v>22</v>
      </c>
      <c r="K9" s="97">
        <f>Seniori!K12</f>
        <v>0</v>
      </c>
      <c r="L9" s="97">
        <f>Seniori!L12</f>
        <v>0</v>
      </c>
      <c r="M9" s="97">
        <f>Seniori!M12</f>
        <v>0</v>
      </c>
      <c r="N9" s="97">
        <f>Seniori!N12</f>
        <v>13</v>
      </c>
      <c r="O9" s="97">
        <f>Seniori!O12</f>
        <v>0</v>
      </c>
      <c r="P9" s="97">
        <f>Seniori!P12</f>
        <v>0</v>
      </c>
      <c r="Q9" s="97">
        <f>Seniori!Q12</f>
        <v>0</v>
      </c>
      <c r="R9" s="97">
        <f>Seniori!R12</f>
        <v>0</v>
      </c>
      <c r="S9" s="97">
        <f>Seniori!S12</f>
        <v>0</v>
      </c>
      <c r="T9" s="97">
        <f>Seniori!T12</f>
        <v>0</v>
      </c>
      <c r="U9" s="97">
        <f>Seniori!U12</f>
        <v>0</v>
      </c>
      <c r="V9" s="97">
        <f>Seniori!V12</f>
        <v>0</v>
      </c>
      <c r="W9" s="97">
        <f>Seniori!W12</f>
        <v>0</v>
      </c>
      <c r="X9" s="97">
        <f>Seniori!X12</f>
        <v>0</v>
      </c>
      <c r="Y9" s="97">
        <f>Seniori!Y12</f>
        <v>0</v>
      </c>
      <c r="Z9" s="97">
        <f>Seniori!Z12</f>
        <v>0</v>
      </c>
      <c r="AA9" s="97">
        <f>Seniori!AA12</f>
        <v>0</v>
      </c>
      <c r="AB9" s="97">
        <f>Seniori!AB12</f>
        <v>0</v>
      </c>
      <c r="AC9" s="97">
        <f>Seniori!AC12</f>
        <v>0</v>
      </c>
      <c r="AD9" s="97">
        <f>Seniori!AD12</f>
        <v>0</v>
      </c>
      <c r="AE9" s="97">
        <f>Seniori!AE12</f>
        <v>0</v>
      </c>
      <c r="AF9" s="97">
        <f>Seniori!AF12</f>
        <v>0</v>
      </c>
      <c r="AG9" s="97">
        <f>Seniori!AG12</f>
        <v>0</v>
      </c>
      <c r="AH9" s="97">
        <f>Seniori!AH12</f>
        <v>0</v>
      </c>
      <c r="AI9" s="97">
        <f>Seniori!AI12</f>
        <v>0</v>
      </c>
      <c r="AJ9" s="97">
        <f>Seniori!AJ12</f>
        <v>0</v>
      </c>
      <c r="AK9" s="97">
        <f>Seniori!AK12</f>
        <v>9</v>
      </c>
      <c r="AL9" s="97">
        <f>Seniori!AL12</f>
        <v>0</v>
      </c>
      <c r="AM9" s="97">
        <f>Seniori!AM12</f>
        <v>0</v>
      </c>
      <c r="AN9" s="97">
        <f>Seniori!AN12</f>
        <v>0</v>
      </c>
      <c r="AO9" s="97">
        <f>Seniori!AO12</f>
        <v>0</v>
      </c>
      <c r="AP9" s="97">
        <f>Seniori!AP12</f>
        <v>0</v>
      </c>
      <c r="AQ9" s="97">
        <f>Seniori!AQ12</f>
        <v>0</v>
      </c>
      <c r="AR9" s="97">
        <f>Seniori!AR12</f>
        <v>0</v>
      </c>
      <c r="AS9" s="97">
        <f>Seniori!AS12</f>
        <v>0</v>
      </c>
      <c r="AT9" s="97">
        <f>Seniori!AT12</f>
        <v>0</v>
      </c>
      <c r="AU9" s="97">
        <f>Seniori!AU12</f>
        <v>0</v>
      </c>
      <c r="AV9" s="97">
        <f>Seniori!AV12</f>
        <v>0</v>
      </c>
      <c r="AW9" s="97">
        <f>Seniori!AW12</f>
        <v>0</v>
      </c>
      <c r="AX9" s="97">
        <f>Seniori!AX12</f>
        <v>0</v>
      </c>
      <c r="AY9" s="97">
        <f>Seniori!AY12</f>
        <v>0</v>
      </c>
      <c r="AZ9" s="97">
        <f>Seniori!AZ12</f>
        <v>0</v>
      </c>
      <c r="BA9" s="97">
        <f>Seniori!BA12</f>
        <v>0</v>
      </c>
      <c r="BB9" s="97">
        <f>Seniori!BB12</f>
        <v>0</v>
      </c>
      <c r="BC9" s="97">
        <f>Seniori!BC12</f>
        <v>0</v>
      </c>
      <c r="BD9" s="97">
        <f>Seniori!BD12</f>
        <v>0</v>
      </c>
      <c r="BE9" s="97">
        <f>Seniori!BE12</f>
        <v>0</v>
      </c>
      <c r="BF9" s="97">
        <f>Seniori!BF12</f>
        <v>0</v>
      </c>
      <c r="BG9" s="97">
        <f>Seniori!BG12</f>
        <v>0</v>
      </c>
      <c r="BH9" s="97">
        <f>Seniori!BH12</f>
        <v>0</v>
      </c>
      <c r="BI9" s="97">
        <f>Seniori!BI12</f>
        <v>0</v>
      </c>
      <c r="BJ9" s="97">
        <f>Seniori!BJ12</f>
        <v>0</v>
      </c>
      <c r="BK9" s="97">
        <f>Seniori!BK12</f>
        <v>0</v>
      </c>
      <c r="BL9" s="97">
        <f>Seniori!BL12</f>
        <v>0</v>
      </c>
      <c r="BM9" s="97">
        <f>Seniori!BM12</f>
        <v>0</v>
      </c>
      <c r="BN9" s="97">
        <f>Seniori!BN12</f>
        <v>0</v>
      </c>
      <c r="BO9" s="97">
        <f>Seniori!BO12</f>
        <v>0</v>
      </c>
      <c r="BP9" s="97">
        <f>Seniori!BP12</f>
        <v>0</v>
      </c>
      <c r="BQ9" s="97">
        <f>Seniori!BQ12</f>
        <v>0</v>
      </c>
      <c r="BR9" s="97">
        <f>Seniori!BR12</f>
        <v>0</v>
      </c>
      <c r="BS9" s="97">
        <f>Seniori!BS12</f>
        <v>0</v>
      </c>
      <c r="BT9" s="97">
        <f>Seniori!BT12</f>
        <v>0</v>
      </c>
      <c r="BU9" s="97">
        <f>Seniori!BU12</f>
        <v>0</v>
      </c>
      <c r="BV9" s="97">
        <f>Seniori!BV12</f>
        <v>0</v>
      </c>
      <c r="BW9" s="97">
        <f>Seniori!BW12</f>
        <v>0</v>
      </c>
      <c r="BX9" s="97">
        <f>Seniori!BX12</f>
        <v>0</v>
      </c>
      <c r="BY9" s="97">
        <f>Seniori!BY12</f>
        <v>0</v>
      </c>
      <c r="BZ9" s="97">
        <f>Seniori!BZ12</f>
        <v>0</v>
      </c>
      <c r="CA9" s="97">
        <f>Seniori!CA12</f>
        <v>0</v>
      </c>
      <c r="CB9" s="97">
        <f>Seniori!CB12</f>
        <v>0</v>
      </c>
      <c r="CC9" s="97">
        <f>Seniori!CC12</f>
        <v>0</v>
      </c>
      <c r="CD9" s="97">
        <f>Seniori!CD12</f>
        <v>0</v>
      </c>
      <c r="CE9" s="97">
        <f>Seniori!CE12</f>
        <v>0</v>
      </c>
      <c r="CF9" s="97">
        <f>Seniori!CF12</f>
        <v>0</v>
      </c>
      <c r="CG9" s="97">
        <f>Seniori!CG12</f>
        <v>0</v>
      </c>
      <c r="CH9" s="97">
        <f>Seniori!CH12</f>
        <v>0</v>
      </c>
      <c r="CI9" s="97">
        <f>Seniori!CI12</f>
        <v>0</v>
      </c>
      <c r="CJ9" s="97">
        <f>Seniori!CJ12</f>
        <v>0</v>
      </c>
      <c r="CK9" s="97">
        <f>Seniori!CK12</f>
        <v>0</v>
      </c>
      <c r="CL9" s="97">
        <f>Seniori!CL12</f>
        <v>0</v>
      </c>
      <c r="CM9" s="97">
        <f>Seniori!CM12</f>
        <v>0</v>
      </c>
      <c r="CN9" s="97">
        <f>Seniori!CN12</f>
        <v>0</v>
      </c>
      <c r="CO9" s="97">
        <f>Seniori!CO12</f>
        <v>0</v>
      </c>
      <c r="CP9" s="97">
        <f>Seniori!CP12</f>
        <v>0</v>
      </c>
      <c r="CQ9" s="97">
        <f>Seniori!CQ12</f>
        <v>0</v>
      </c>
      <c r="CR9" s="97">
        <f>Seniori!CR12</f>
        <v>0</v>
      </c>
      <c r="CS9" s="97">
        <f>Seniori!CS12</f>
        <v>0</v>
      </c>
      <c r="CT9" s="97">
        <f>Seniori!CT12</f>
        <v>0</v>
      </c>
      <c r="CU9" s="97">
        <f>Seniori!CU12</f>
        <v>0</v>
      </c>
      <c r="CV9" s="97">
        <f>Seniori!CV12</f>
        <v>0</v>
      </c>
      <c r="CW9" s="97">
        <f>Seniori!CW12</f>
        <v>0</v>
      </c>
      <c r="CX9" s="97">
        <f>Seniori!CX12</f>
        <v>0</v>
      </c>
      <c r="CY9" s="97">
        <f>Seniori!CY12</f>
        <v>0</v>
      </c>
      <c r="CZ9" s="97">
        <f>Seniori!CZ12</f>
        <v>0</v>
      </c>
      <c r="DA9" s="97">
        <f>Seniori!DA12</f>
        <v>0</v>
      </c>
      <c r="DB9" s="97">
        <f>Seniori!DB12</f>
        <v>0</v>
      </c>
      <c r="DC9" s="97">
        <f>Seniori!DC12</f>
        <v>0</v>
      </c>
      <c r="DD9" s="97">
        <f>Seniori!DD12</f>
        <v>0</v>
      </c>
      <c r="DE9" s="97">
        <f>Seniori!DE12</f>
        <v>0</v>
      </c>
      <c r="DF9" s="97">
        <f>Seniori!DF12</f>
        <v>0</v>
      </c>
      <c r="DG9" s="97">
        <f>Seniori!DG12</f>
        <v>0</v>
      </c>
      <c r="DH9" s="97">
        <f>Seniori!DH12</f>
        <v>0</v>
      </c>
      <c r="DI9" s="97">
        <f>Seniori!DI12</f>
        <v>0</v>
      </c>
      <c r="DJ9" s="97">
        <f>Seniori!DJ12</f>
        <v>0</v>
      </c>
      <c r="DK9" s="97">
        <f>Seniori!DK12</f>
        <v>0</v>
      </c>
      <c r="DL9" s="97">
        <f>Seniori!DL12</f>
        <v>0</v>
      </c>
      <c r="DM9" s="97">
        <f>Seniori!DM12</f>
        <v>0</v>
      </c>
      <c r="DN9" s="97">
        <f>Seniori!DN12</f>
        <v>0</v>
      </c>
      <c r="DO9" s="97">
        <f>Seniori!DO12</f>
        <v>0</v>
      </c>
      <c r="DP9" s="97">
        <f>Seniori!DP12</f>
        <v>0</v>
      </c>
      <c r="DQ9" s="97">
        <f>Seniori!DQ12</f>
        <v>0</v>
      </c>
      <c r="DR9" s="97">
        <f>Seniori!DR12</f>
        <v>0</v>
      </c>
      <c r="DS9" s="97">
        <f>Seniori!DS12</f>
        <v>0</v>
      </c>
      <c r="DT9" s="97">
        <f>Seniori!DT12</f>
        <v>0</v>
      </c>
      <c r="DU9" s="97">
        <f>Seniori!DU12</f>
        <v>0</v>
      </c>
      <c r="DV9" s="97">
        <f>Seniori!DV12</f>
        <v>0</v>
      </c>
      <c r="DW9" s="97">
        <f>Seniori!DW12</f>
        <v>0</v>
      </c>
      <c r="DX9" s="97">
        <f>Seniori!DX12</f>
        <v>0</v>
      </c>
      <c r="DY9" s="97">
        <f>Seniori!DY12</f>
        <v>0</v>
      </c>
      <c r="DZ9" s="97">
        <f>Seniori!DZ12</f>
        <v>0</v>
      </c>
      <c r="EA9" s="97">
        <f>Seniori!EA12</f>
        <v>0</v>
      </c>
      <c r="EB9" s="97">
        <f>Seniori!EB12</f>
        <v>0</v>
      </c>
      <c r="EC9" s="97">
        <f>Seniori!EC12</f>
        <v>0</v>
      </c>
      <c r="ED9" s="97">
        <f>Seniori!ED12</f>
        <v>0</v>
      </c>
      <c r="EE9" s="97">
        <f>Seniori!EE12</f>
        <v>0</v>
      </c>
      <c r="EF9" s="97">
        <f>Seniori!EF12</f>
        <v>0</v>
      </c>
      <c r="EG9" s="97">
        <f>Seniori!EG12</f>
        <v>0</v>
      </c>
      <c r="EH9" s="97">
        <f>Seniori!EH12</f>
        <v>0</v>
      </c>
      <c r="EI9" s="97">
        <f>Seniori!EI12</f>
        <v>0</v>
      </c>
      <c r="EJ9" s="97">
        <f>Seniori!EJ12</f>
        <v>0</v>
      </c>
      <c r="EK9" s="97">
        <f>Seniori!EK12</f>
        <v>0</v>
      </c>
      <c r="EL9" s="97">
        <f>Seniori!EL12</f>
        <v>0</v>
      </c>
      <c r="EM9" s="97">
        <f>Seniori!EM12</f>
        <v>0</v>
      </c>
      <c r="EN9" s="97">
        <f>Seniori!EN12</f>
        <v>0</v>
      </c>
      <c r="EO9" s="97">
        <f>Seniori!EO12</f>
        <v>0</v>
      </c>
      <c r="EP9" s="97">
        <f>Seniori!EP12</f>
        <v>0</v>
      </c>
      <c r="EQ9" s="97">
        <f>Seniori!EQ12</f>
        <v>0</v>
      </c>
      <c r="ER9" s="97">
        <f>Seniori!ER12</f>
        <v>0</v>
      </c>
      <c r="ES9" s="97">
        <f>Seniori!ES12</f>
        <v>0</v>
      </c>
      <c r="ET9" s="97">
        <f>Seniori!ET12</f>
        <v>0</v>
      </c>
      <c r="EU9" s="97">
        <f>Seniori!EU12</f>
        <v>0</v>
      </c>
      <c r="EV9" s="97">
        <f>Seniori!EV12</f>
        <v>0</v>
      </c>
      <c r="EW9" s="97">
        <f>Seniori!EW12</f>
        <v>0</v>
      </c>
      <c r="EX9" s="97">
        <f>Seniori!EX12</f>
        <v>0</v>
      </c>
      <c r="EY9" s="97">
        <f>Seniori!EY12</f>
        <v>0</v>
      </c>
      <c r="EZ9" s="97">
        <f>Seniori!EZ12</f>
        <v>0</v>
      </c>
      <c r="FA9" s="97">
        <f>Seniori!FA12</f>
        <v>0</v>
      </c>
      <c r="FB9" s="97">
        <f>Seniori!FB12</f>
        <v>0</v>
      </c>
      <c r="FC9" s="97">
        <f>Seniori!FC12</f>
        <v>0</v>
      </c>
      <c r="FD9" s="97">
        <f>Seniori!FD12</f>
        <v>0</v>
      </c>
      <c r="FE9" s="97">
        <f>Seniori!FE12</f>
        <v>0</v>
      </c>
      <c r="FF9" s="97">
        <f>Seniori!FF12</f>
        <v>0</v>
      </c>
      <c r="FG9" s="97">
        <f>Seniori!FG12</f>
        <v>0</v>
      </c>
      <c r="FH9" s="97">
        <f>Seniori!FH12</f>
        <v>0</v>
      </c>
      <c r="FI9" s="97">
        <f>Seniori!FI12</f>
        <v>0</v>
      </c>
      <c r="FJ9" s="97">
        <f>Seniori!FJ12</f>
        <v>0</v>
      </c>
      <c r="FK9" s="97">
        <f>Seniori!FK12</f>
        <v>0</v>
      </c>
      <c r="FL9" s="97">
        <f>Seniori!FL12</f>
        <v>0</v>
      </c>
      <c r="FM9" s="97">
        <f>Seniori!FM12</f>
        <v>0</v>
      </c>
      <c r="FN9" s="97">
        <f>Seniori!FN12</f>
        <v>0</v>
      </c>
      <c r="FO9" s="97">
        <f>Seniori!FO12</f>
        <v>0</v>
      </c>
      <c r="FP9" s="97">
        <f>Seniori!FP12</f>
        <v>0</v>
      </c>
      <c r="FQ9" s="97">
        <f>Seniori!FQ12</f>
        <v>0</v>
      </c>
      <c r="FR9" s="97">
        <f>Seniori!FR12</f>
        <v>0</v>
      </c>
      <c r="FS9" s="97">
        <f>Seniori!FS12</f>
        <v>0</v>
      </c>
      <c r="FT9" s="97">
        <f>Seniori!FT12</f>
        <v>0</v>
      </c>
      <c r="FU9" s="97">
        <f>Seniori!FU12</f>
        <v>0</v>
      </c>
      <c r="FV9" s="97">
        <f>Seniori!FV12</f>
        <v>0</v>
      </c>
      <c r="FW9" s="97">
        <f>Seniori!FW12</f>
        <v>0</v>
      </c>
      <c r="FX9" s="97">
        <f>Seniori!FX12</f>
        <v>0</v>
      </c>
      <c r="FY9" s="97">
        <f>Seniori!FY12</f>
        <v>0</v>
      </c>
      <c r="FZ9" s="97">
        <f>Seniori!FZ12</f>
        <v>0</v>
      </c>
      <c r="GA9" s="97">
        <f>Seniori!GA12</f>
        <v>0</v>
      </c>
      <c r="GB9" s="97">
        <f>Seniori!GB12</f>
        <v>0</v>
      </c>
      <c r="GC9" s="97">
        <f>Seniori!GC12</f>
        <v>0</v>
      </c>
      <c r="GD9" s="97">
        <f>Seniori!GD12</f>
        <v>0</v>
      </c>
      <c r="GE9" s="97">
        <f>Seniori!GE12</f>
        <v>0</v>
      </c>
      <c r="GF9" s="97">
        <f>Seniori!GF12</f>
        <v>0</v>
      </c>
      <c r="GG9" s="97">
        <f>Seniori!GG12</f>
        <v>0</v>
      </c>
      <c r="GH9" s="97">
        <f>Seniori!GH12</f>
        <v>0</v>
      </c>
      <c r="GI9" s="97">
        <f>Seniori!GI12</f>
        <v>0</v>
      </c>
      <c r="GJ9" s="97">
        <f>Seniori!GJ12</f>
        <v>0</v>
      </c>
      <c r="GK9" s="97">
        <f>Seniori!GK12</f>
        <v>0</v>
      </c>
      <c r="GL9" s="97">
        <f>Seniori!GL12</f>
        <v>0</v>
      </c>
      <c r="GM9" s="97">
        <f>Seniori!GM12</f>
        <v>0</v>
      </c>
      <c r="GN9" s="97">
        <f>Seniori!GN12</f>
        <v>0</v>
      </c>
      <c r="GO9" s="97">
        <f>Seniori!GO12</f>
        <v>0</v>
      </c>
      <c r="GP9" s="97">
        <f>Seniori!GP12</f>
        <v>0</v>
      </c>
      <c r="GQ9" s="97">
        <f>Seniori!GQ12</f>
        <v>0</v>
      </c>
      <c r="GR9" s="97">
        <f>Seniori!GR12</f>
        <v>0</v>
      </c>
      <c r="GS9" s="97">
        <f>Seniori!GS12</f>
        <v>0</v>
      </c>
      <c r="GT9" s="97">
        <f>Seniori!GT12</f>
        <v>0</v>
      </c>
      <c r="GU9" s="97">
        <f>Seniori!GU12</f>
        <v>0</v>
      </c>
      <c r="GV9" s="97">
        <f>Seniori!GV12</f>
        <v>0</v>
      </c>
      <c r="GW9" s="97">
        <f>Seniori!GW12</f>
        <v>0</v>
      </c>
      <c r="GX9" s="97">
        <f>Seniori!GX12</f>
        <v>0</v>
      </c>
      <c r="GY9" s="97">
        <f>Seniori!GY12</f>
        <v>0</v>
      </c>
      <c r="GZ9" s="97">
        <f>Seniori!GZ12</f>
        <v>0</v>
      </c>
      <c r="HA9" s="97">
        <f>Seniori!HA12</f>
        <v>0</v>
      </c>
      <c r="HB9" s="97">
        <f>Seniori!HB12</f>
        <v>0</v>
      </c>
      <c r="HC9" s="97">
        <f>Seniori!HC12</f>
        <v>0</v>
      </c>
      <c r="HD9" s="97">
        <f>Seniori!HD12</f>
        <v>0</v>
      </c>
      <c r="HE9" s="97">
        <f>Seniori!HE12</f>
        <v>0</v>
      </c>
      <c r="HF9" s="97">
        <f>Seniori!HF12</f>
        <v>0</v>
      </c>
      <c r="HG9" s="97">
        <f>Seniori!HG12</f>
        <v>0</v>
      </c>
      <c r="HH9" s="97">
        <f>Seniori!HH12</f>
        <v>0</v>
      </c>
      <c r="HI9" s="97">
        <f>Seniori!HI12</f>
        <v>0</v>
      </c>
      <c r="HJ9" s="97">
        <f>Seniori!HJ12</f>
        <v>0</v>
      </c>
      <c r="HK9" s="97">
        <f>Seniori!HK12</f>
        <v>0</v>
      </c>
      <c r="HL9" s="97">
        <f>Seniori!HL12</f>
        <v>0</v>
      </c>
      <c r="HM9" s="97">
        <f>Seniori!HM12</f>
        <v>0</v>
      </c>
      <c r="HN9" s="97">
        <f>Seniori!HN12</f>
        <v>0</v>
      </c>
      <c r="HO9" s="97">
        <f>Seniori!HO12</f>
        <v>0</v>
      </c>
      <c r="HP9" s="97">
        <f>Seniori!HP12</f>
        <v>0</v>
      </c>
      <c r="HQ9" s="97">
        <f>Seniori!HQ12</f>
        <v>0</v>
      </c>
      <c r="HR9" s="97">
        <f>Seniori!HR12</f>
        <v>0</v>
      </c>
      <c r="HS9" s="97">
        <f>Seniori!HS12</f>
        <v>0</v>
      </c>
      <c r="HT9" s="97">
        <f>Seniori!HT12</f>
        <v>0</v>
      </c>
      <c r="HU9" s="97">
        <f>Seniori!HU12</f>
        <v>0</v>
      </c>
      <c r="HV9" s="97">
        <f>Seniori!HV12</f>
        <v>0</v>
      </c>
      <c r="HW9" s="97">
        <f>Seniori!HW12</f>
        <v>0</v>
      </c>
      <c r="HX9" s="97">
        <f>Seniori!HX12</f>
        <v>0</v>
      </c>
      <c r="HY9" s="97">
        <f>Seniori!HY12</f>
        <v>0</v>
      </c>
      <c r="HZ9" s="97">
        <f>Seniori!HZ12</f>
        <v>0</v>
      </c>
      <c r="IA9" s="97">
        <f>Seniori!IA12</f>
        <v>0</v>
      </c>
      <c r="IB9" s="97">
        <f>Seniori!IB12</f>
        <v>0</v>
      </c>
      <c r="IC9" s="97">
        <f>Seniori!IC12</f>
        <v>0</v>
      </c>
      <c r="ID9" s="97">
        <f>Seniori!ID12</f>
        <v>0</v>
      </c>
      <c r="IE9" s="97">
        <f>Seniori!IE12</f>
        <v>0</v>
      </c>
      <c r="IF9" s="97">
        <f>Seniori!IF12</f>
        <v>0</v>
      </c>
      <c r="IG9" s="97">
        <f>Seniori!IG12</f>
        <v>0</v>
      </c>
      <c r="IH9" s="97">
        <f>Seniori!IH12</f>
        <v>0</v>
      </c>
      <c r="II9" s="97">
        <f>Seniori!II12</f>
        <v>0</v>
      </c>
      <c r="IJ9" s="97">
        <f>Seniori!IJ12</f>
        <v>0</v>
      </c>
      <c r="IK9" s="97">
        <f>Seniori!IK12</f>
        <v>0</v>
      </c>
      <c r="IL9" s="97">
        <f>Seniori!IL12</f>
        <v>0</v>
      </c>
      <c r="IM9" s="97">
        <f>Seniori!IM12</f>
        <v>0</v>
      </c>
      <c r="IN9" s="97">
        <f>Seniori!IN12</f>
        <v>0</v>
      </c>
      <c r="IO9" s="97">
        <f>Seniori!IO12</f>
        <v>0</v>
      </c>
      <c r="IP9" s="97">
        <f>Seniori!IP12</f>
        <v>0</v>
      </c>
      <c r="IQ9" s="97">
        <f>Seniori!IQ12</f>
        <v>0</v>
      </c>
      <c r="IR9" s="97">
        <f>Seniori!IR12</f>
        <v>0</v>
      </c>
      <c r="IS9" s="97">
        <f>Seniori!IS12</f>
        <v>0</v>
      </c>
      <c r="IT9" s="97">
        <f>Seniori!IT12</f>
        <v>0</v>
      </c>
      <c r="IU9" s="97">
        <f>Seniori!IU12</f>
        <v>0</v>
      </c>
      <c r="IV9" s="97">
        <f>Seniori!IV12</f>
        <v>0</v>
      </c>
      <c r="IW9" s="97">
        <f>Seniori!IW12</f>
        <v>0</v>
      </c>
      <c r="IX9" s="97">
        <f>Seniori!IX12</f>
        <v>0</v>
      </c>
      <c r="IY9" s="97">
        <f>Seniori!IY12</f>
        <v>0</v>
      </c>
      <c r="IZ9" s="97">
        <f>Seniori!IZ12</f>
        <v>0</v>
      </c>
      <c r="JA9" s="97">
        <f>Seniori!JA12</f>
        <v>0</v>
      </c>
      <c r="JB9" s="97">
        <f>Seniori!JB12</f>
        <v>0</v>
      </c>
      <c r="JC9" s="97">
        <f>Seniori!JC12</f>
        <v>0</v>
      </c>
      <c r="JD9" s="97">
        <f>Seniori!JD12</f>
        <v>0</v>
      </c>
      <c r="JE9" s="97">
        <f>Seniori!JE12</f>
        <v>0</v>
      </c>
      <c r="JF9" s="97">
        <f>Seniori!JF12</f>
        <v>0</v>
      </c>
      <c r="JG9" s="97">
        <f>Seniori!JG12</f>
        <v>0</v>
      </c>
      <c r="JH9" s="97">
        <f>Seniori!JH12</f>
        <v>0</v>
      </c>
      <c r="JI9" s="97">
        <f>Seniori!JI12</f>
        <v>0</v>
      </c>
      <c r="JJ9" s="97">
        <f>Seniori!JJ12</f>
        <v>0</v>
      </c>
      <c r="JK9" s="97">
        <f>Seniori!JK12</f>
        <v>0</v>
      </c>
      <c r="JL9" s="97">
        <f>Seniori!JL12</f>
        <v>0</v>
      </c>
      <c r="JM9" s="97">
        <f>Seniori!JM12</f>
        <v>0</v>
      </c>
      <c r="JN9" s="97">
        <f>Seniori!JN12</f>
        <v>0</v>
      </c>
      <c r="JO9" s="97">
        <f>Seniori!JO12</f>
        <v>0</v>
      </c>
      <c r="JP9" s="97">
        <f>Seniori!JP12</f>
        <v>0</v>
      </c>
      <c r="JQ9" s="97">
        <f>Seniori!JQ12</f>
        <v>0</v>
      </c>
      <c r="JR9" s="97">
        <f>Seniori!JR12</f>
        <v>0</v>
      </c>
      <c r="JS9" s="97">
        <f>Seniori!JS12</f>
        <v>0</v>
      </c>
      <c r="JT9" s="97">
        <f>Seniori!JT12</f>
        <v>0</v>
      </c>
      <c r="JU9" s="97">
        <f>Seniori!JU12</f>
        <v>0</v>
      </c>
      <c r="JV9" s="97">
        <f>Seniori!JV12</f>
        <v>0</v>
      </c>
      <c r="JW9" s="97">
        <f>Seniori!JW12</f>
        <v>0</v>
      </c>
      <c r="JX9" s="97">
        <f>Seniori!JX12</f>
        <v>0</v>
      </c>
      <c r="JY9" s="97">
        <f>Seniori!JY12</f>
        <v>0</v>
      </c>
      <c r="JZ9" s="97">
        <f>Seniori!JZ12</f>
        <v>0</v>
      </c>
      <c r="KA9" s="97">
        <f>Seniori!KA12</f>
        <v>0</v>
      </c>
      <c r="KB9" s="97">
        <f>Seniori!KB12</f>
        <v>0</v>
      </c>
      <c r="KC9" s="97">
        <f>Seniori!KC12</f>
        <v>0</v>
      </c>
      <c r="KD9" s="97">
        <f>Seniori!KD12</f>
        <v>0</v>
      </c>
      <c r="KE9" s="97">
        <f>Seniori!KE12</f>
        <v>0</v>
      </c>
      <c r="KF9" s="97">
        <f>Seniori!KF12</f>
        <v>0</v>
      </c>
      <c r="KG9" s="97">
        <f>Seniori!KG12</f>
        <v>0</v>
      </c>
      <c r="KH9" s="97">
        <f>Seniori!KH12</f>
        <v>0</v>
      </c>
      <c r="KI9" s="97">
        <f>Seniori!KI12</f>
        <v>0</v>
      </c>
      <c r="KJ9" s="97">
        <f>Seniori!KJ12</f>
        <v>0</v>
      </c>
      <c r="KK9" s="97">
        <f>Seniori!KK12</f>
        <v>0</v>
      </c>
      <c r="KL9" s="97">
        <f>Seniori!KL12</f>
        <v>0</v>
      </c>
      <c r="KM9" s="97">
        <f>Seniori!KM12</f>
        <v>0</v>
      </c>
      <c r="KN9" s="97">
        <f>Seniori!KN12</f>
        <v>0</v>
      </c>
      <c r="KO9" s="97">
        <f>Seniori!KO12</f>
        <v>0</v>
      </c>
      <c r="KP9" s="97">
        <f>Seniori!KP12</f>
        <v>0</v>
      </c>
      <c r="KQ9" s="97">
        <f>Seniori!KQ12</f>
        <v>0</v>
      </c>
      <c r="KR9" s="97">
        <f>Seniori!KR12</f>
        <v>0</v>
      </c>
      <c r="KS9" s="97">
        <f>Seniori!KS12</f>
        <v>0</v>
      </c>
      <c r="KT9" s="97">
        <f>Seniori!KT12</f>
        <v>0</v>
      </c>
      <c r="KU9" s="97">
        <f>Seniori!KU12</f>
        <v>0</v>
      </c>
      <c r="KV9" s="97">
        <f>Seniori!KV12</f>
        <v>0</v>
      </c>
      <c r="KW9" s="97">
        <f>Seniori!KW12</f>
        <v>0</v>
      </c>
      <c r="KX9" s="97">
        <f>Seniori!KX12</f>
        <v>0</v>
      </c>
      <c r="KY9" s="97">
        <f>Seniori!KY12</f>
        <v>0</v>
      </c>
      <c r="KZ9" s="97">
        <f>Seniori!KZ12</f>
        <v>0</v>
      </c>
      <c r="LA9" s="97">
        <f>Seniori!LA12</f>
        <v>0</v>
      </c>
      <c r="LB9" s="97">
        <f>Seniori!LB12</f>
        <v>0</v>
      </c>
      <c r="LC9" s="97">
        <f>Seniori!LC12</f>
        <v>0</v>
      </c>
      <c r="LD9" s="97">
        <f>Seniori!LD12</f>
        <v>0</v>
      </c>
      <c r="LE9" s="97">
        <f>Seniori!LE12</f>
        <v>0</v>
      </c>
      <c r="LF9" s="97">
        <f>Seniori!LF12</f>
        <v>0</v>
      </c>
      <c r="LG9" s="97">
        <f>Seniori!LG12</f>
        <v>0</v>
      </c>
      <c r="LH9" s="97">
        <f>Seniori!LH12</f>
        <v>0</v>
      </c>
      <c r="LI9" s="97">
        <f>Seniori!LI12</f>
        <v>0</v>
      </c>
      <c r="LJ9" s="97">
        <f>Seniori!LJ12</f>
        <v>0</v>
      </c>
      <c r="LK9" s="97">
        <f>Seniori!LK12</f>
        <v>0</v>
      </c>
      <c r="LL9" s="97">
        <f>Seniori!LL12</f>
        <v>0</v>
      </c>
      <c r="LM9" s="97">
        <f>Seniori!LM12</f>
        <v>0</v>
      </c>
      <c r="LN9" s="97">
        <f>Seniori!LN12</f>
        <v>0</v>
      </c>
      <c r="LO9" s="97">
        <f>Seniori!LO12</f>
        <v>0</v>
      </c>
      <c r="LP9" s="97">
        <f>Seniori!LP12</f>
        <v>0</v>
      </c>
      <c r="LQ9" s="97">
        <f>Seniori!LQ12</f>
        <v>0</v>
      </c>
      <c r="LR9" s="97">
        <f>Seniori!LR12</f>
        <v>0</v>
      </c>
      <c r="LS9" s="97">
        <f>Seniori!LS12</f>
        <v>0</v>
      </c>
      <c r="LT9" s="97">
        <f>Seniori!LT12</f>
        <v>0</v>
      </c>
      <c r="LU9" s="97">
        <f>Seniori!LU12</f>
        <v>0</v>
      </c>
      <c r="LV9" s="97">
        <f>Seniori!LV12</f>
        <v>0</v>
      </c>
      <c r="LW9" s="97">
        <f>Seniori!LW12</f>
        <v>0</v>
      </c>
      <c r="LX9" s="97">
        <f>Seniori!LX12</f>
        <v>0</v>
      </c>
      <c r="LY9" s="97">
        <f>Seniori!LY12</f>
        <v>0</v>
      </c>
      <c r="LZ9" s="97">
        <f>Seniori!LZ12</f>
        <v>0</v>
      </c>
      <c r="MA9" s="97">
        <f>Seniori!MA12</f>
        <v>0</v>
      </c>
      <c r="MB9" s="97">
        <f>Seniori!MB12</f>
        <v>0</v>
      </c>
      <c r="MC9" s="97">
        <f>Seniori!MC12</f>
        <v>0</v>
      </c>
      <c r="MD9" s="97">
        <f>Seniori!MD12</f>
        <v>0</v>
      </c>
      <c r="ME9" s="97">
        <f>Seniori!ME12</f>
        <v>0</v>
      </c>
      <c r="MF9" s="97">
        <f>Seniori!MF12</f>
        <v>0</v>
      </c>
      <c r="MG9" s="97">
        <f>Seniori!MG12</f>
        <v>0</v>
      </c>
      <c r="MH9" s="97">
        <f>Seniori!MH12</f>
        <v>0</v>
      </c>
      <c r="MI9" s="97">
        <f>Seniori!MI12</f>
        <v>0</v>
      </c>
      <c r="MJ9" s="97">
        <f>Seniori!MJ12</f>
        <v>0</v>
      </c>
      <c r="MK9" s="97">
        <f>Seniori!MK12</f>
        <v>0</v>
      </c>
      <c r="ML9" s="97">
        <f>Seniori!ML12</f>
        <v>0</v>
      </c>
      <c r="MM9" s="97">
        <f>Seniori!MM12</f>
        <v>0</v>
      </c>
      <c r="MN9" s="97">
        <f>Seniori!MN12</f>
        <v>0</v>
      </c>
      <c r="MO9" s="97">
        <f>Seniori!MO12</f>
        <v>0</v>
      </c>
      <c r="MP9" s="97">
        <f>Seniori!MP12</f>
        <v>0</v>
      </c>
      <c r="MQ9" s="97">
        <f>Seniori!MQ12</f>
        <v>0</v>
      </c>
      <c r="MR9" s="97">
        <f>Seniori!MR12</f>
        <v>0</v>
      </c>
      <c r="MS9" s="97">
        <f>Seniori!MS12</f>
        <v>0</v>
      </c>
      <c r="MT9" s="97">
        <f>Seniori!MT12</f>
        <v>0</v>
      </c>
      <c r="MU9" s="97">
        <f>Seniori!MU12</f>
        <v>0</v>
      </c>
      <c r="MV9" s="97">
        <f>Seniori!MV12</f>
        <v>0</v>
      </c>
      <c r="MW9" s="97">
        <f>Seniori!MW12</f>
        <v>0</v>
      </c>
      <c r="MX9" s="97">
        <f>Seniori!MX12</f>
        <v>0</v>
      </c>
      <c r="MY9" s="97">
        <f>Seniori!MY12</f>
        <v>0</v>
      </c>
      <c r="MZ9" s="97">
        <f>Seniori!MZ12</f>
        <v>0</v>
      </c>
      <c r="NA9" s="97">
        <f>Seniori!NA12</f>
        <v>0</v>
      </c>
      <c r="NB9" s="97">
        <f>Seniori!NB12</f>
        <v>0</v>
      </c>
      <c r="NC9" s="97">
        <f>Seniori!NC12</f>
        <v>0</v>
      </c>
      <c r="ND9" s="97">
        <f>Seniori!ND12</f>
        <v>0</v>
      </c>
      <c r="NE9" s="97">
        <f>Seniori!NE12</f>
        <v>0</v>
      </c>
      <c r="NF9" s="97">
        <f>Seniori!NF12</f>
        <v>0</v>
      </c>
      <c r="NG9" s="97">
        <f>Seniori!NG12</f>
        <v>0</v>
      </c>
      <c r="NH9" s="97">
        <f>Seniori!NH12</f>
        <v>0</v>
      </c>
      <c r="NI9" s="97">
        <f>Seniori!NI12</f>
        <v>0</v>
      </c>
      <c r="NJ9" s="97">
        <f>Seniori!NJ12</f>
        <v>0</v>
      </c>
      <c r="NK9" s="97">
        <f>Seniori!NK12</f>
        <v>0</v>
      </c>
      <c r="NL9" s="97">
        <f>Seniori!NL12</f>
        <v>0</v>
      </c>
      <c r="NM9" s="97">
        <f>Seniori!NM12</f>
        <v>0</v>
      </c>
      <c r="NN9" s="97">
        <f>Seniori!NN12</f>
        <v>0</v>
      </c>
      <c r="NO9" s="97">
        <f>Seniori!NO12</f>
        <v>0</v>
      </c>
      <c r="NP9" s="97">
        <f>Seniori!NP12</f>
        <v>0</v>
      </c>
      <c r="NQ9" s="97">
        <f>Seniori!NQ12</f>
        <v>0</v>
      </c>
      <c r="NR9" s="97">
        <f>Seniori!NR12</f>
        <v>0</v>
      </c>
      <c r="NS9" s="97">
        <f>Seniori!NS12</f>
        <v>0</v>
      </c>
      <c r="NT9" s="97">
        <f>Seniori!NT12</f>
        <v>0</v>
      </c>
      <c r="NU9" s="97">
        <f>Seniori!NU12</f>
        <v>0</v>
      </c>
      <c r="NV9" s="97">
        <f>Seniori!NV12</f>
        <v>0</v>
      </c>
      <c r="NW9" s="97">
        <f>Seniori!NW12</f>
        <v>0</v>
      </c>
      <c r="NX9" s="97">
        <f>Seniori!NX12</f>
        <v>0</v>
      </c>
      <c r="NY9" s="97">
        <f>Seniori!NY12</f>
        <v>0</v>
      </c>
      <c r="NZ9" s="97">
        <f>Seniori!NZ12</f>
        <v>0</v>
      </c>
      <c r="OA9" s="97">
        <f>Seniori!OA12</f>
        <v>0</v>
      </c>
      <c r="OB9" s="97">
        <f>Seniori!OB12</f>
        <v>0</v>
      </c>
      <c r="OC9" s="97">
        <f>Seniori!OC12</f>
        <v>0</v>
      </c>
      <c r="OD9" s="97">
        <f>Seniori!OD12</f>
        <v>0</v>
      </c>
      <c r="OE9" s="97">
        <f>Seniori!OE12</f>
        <v>0</v>
      </c>
      <c r="OF9" s="97">
        <f>Seniori!OF12</f>
        <v>0</v>
      </c>
      <c r="OG9" s="97">
        <f>Seniori!OG12</f>
        <v>0</v>
      </c>
      <c r="OH9" s="97">
        <f>Seniori!OH12</f>
        <v>0</v>
      </c>
      <c r="OI9" s="97">
        <f>Seniori!OI12</f>
        <v>0</v>
      </c>
      <c r="OJ9" s="97">
        <f>Seniori!OJ12</f>
        <v>0</v>
      </c>
      <c r="OK9" s="97">
        <f>Seniori!OK12</f>
        <v>0</v>
      </c>
      <c r="OL9" s="97">
        <f>Seniori!OL12</f>
        <v>0</v>
      </c>
      <c r="OM9" s="97">
        <f>Seniori!OM12</f>
        <v>0</v>
      </c>
      <c r="ON9" s="97">
        <f>Seniori!ON12</f>
        <v>0</v>
      </c>
      <c r="OO9" s="97">
        <f>Seniori!OO12</f>
        <v>0</v>
      </c>
      <c r="OP9" s="97">
        <f>Seniori!OP12</f>
        <v>0</v>
      </c>
      <c r="OQ9" s="97">
        <f>Seniori!OQ12</f>
        <v>0</v>
      </c>
      <c r="OR9" s="97">
        <f>Seniori!OR12</f>
        <v>0</v>
      </c>
      <c r="OS9" s="97">
        <f>Seniori!OS12</f>
        <v>0</v>
      </c>
      <c r="OT9" s="97">
        <f>Seniori!OT12</f>
        <v>0</v>
      </c>
      <c r="OU9" s="97">
        <f>Seniori!OU12</f>
        <v>0</v>
      </c>
      <c r="OV9" s="97">
        <f>Seniori!OV12</f>
        <v>0</v>
      </c>
      <c r="OW9" s="97">
        <f>Seniori!OW12</f>
        <v>0</v>
      </c>
      <c r="OX9" s="97">
        <f>Seniori!OX12</f>
        <v>0</v>
      </c>
      <c r="OY9" s="97">
        <f>Seniori!OY12</f>
        <v>0</v>
      </c>
      <c r="OZ9" s="97">
        <f>Seniori!OZ12</f>
        <v>0</v>
      </c>
      <c r="PA9" s="97">
        <f>Seniori!PA12</f>
        <v>0</v>
      </c>
      <c r="PB9" s="97">
        <f>Seniori!PB12</f>
        <v>0</v>
      </c>
      <c r="PC9" s="97">
        <f>Seniori!PC12</f>
        <v>0</v>
      </c>
      <c r="PD9" s="97">
        <f>Seniori!PD12</f>
        <v>0</v>
      </c>
      <c r="PE9" s="97">
        <f>Seniori!PE12</f>
        <v>0</v>
      </c>
      <c r="PF9" s="97">
        <f>Seniori!PF12</f>
        <v>0</v>
      </c>
      <c r="PG9" s="97">
        <f>Seniori!PG12</f>
        <v>0</v>
      </c>
      <c r="PH9" s="97">
        <f>Seniori!PH12</f>
        <v>0</v>
      </c>
      <c r="PI9" s="97">
        <f>Seniori!PI12</f>
        <v>0</v>
      </c>
      <c r="PJ9" s="97">
        <f>Seniori!PJ12</f>
        <v>0</v>
      </c>
      <c r="PK9" s="97">
        <f>Seniori!PK12</f>
        <v>0</v>
      </c>
      <c r="PL9" s="97">
        <f>Seniori!PL12</f>
        <v>0</v>
      </c>
      <c r="PM9" s="97">
        <f>Seniori!PM12</f>
        <v>0</v>
      </c>
      <c r="PN9" s="97">
        <f>Seniori!PN12</f>
        <v>0</v>
      </c>
      <c r="PO9" s="97">
        <f>Seniori!PO12</f>
        <v>0</v>
      </c>
      <c r="PP9" s="97">
        <f>Seniori!PP12</f>
        <v>0</v>
      </c>
      <c r="PQ9" s="97">
        <f>Seniori!PQ12</f>
        <v>0</v>
      </c>
      <c r="PR9" s="97">
        <f>Seniori!PR12</f>
        <v>0</v>
      </c>
      <c r="PS9" s="97">
        <f>Seniori!PS12</f>
        <v>0</v>
      </c>
      <c r="PT9" s="97">
        <f>Seniori!PT12</f>
        <v>0</v>
      </c>
      <c r="PU9" s="97">
        <f>Seniori!PU12</f>
        <v>0</v>
      </c>
      <c r="PV9" s="97">
        <f>Seniori!PV12</f>
        <v>0</v>
      </c>
      <c r="PW9" s="97">
        <f>Seniori!PW12</f>
        <v>0</v>
      </c>
      <c r="PX9" s="97">
        <f>Seniori!PX12</f>
        <v>0</v>
      </c>
      <c r="PY9" s="97">
        <f>Seniori!PY12</f>
        <v>0</v>
      </c>
      <c r="PZ9" s="97">
        <f>Seniori!PZ12</f>
        <v>0</v>
      </c>
      <c r="QA9" s="97">
        <f>Seniori!QA12</f>
        <v>0</v>
      </c>
      <c r="QB9" s="97">
        <f>Seniori!QB12</f>
        <v>0</v>
      </c>
      <c r="QC9" s="97">
        <f>Seniori!QC12</f>
        <v>0</v>
      </c>
      <c r="QD9" s="97">
        <f>Seniori!QD12</f>
        <v>0</v>
      </c>
      <c r="QE9" s="97">
        <f>Seniori!QE12</f>
        <v>0</v>
      </c>
      <c r="QF9" s="97">
        <f>Seniori!QF12</f>
        <v>0</v>
      </c>
      <c r="QG9" s="97">
        <f>Seniori!QG12</f>
        <v>0</v>
      </c>
      <c r="QH9" s="97">
        <f>Seniori!QH12</f>
        <v>0</v>
      </c>
      <c r="QI9" s="97">
        <f>Seniori!QI12</f>
        <v>0</v>
      </c>
      <c r="QJ9" s="97">
        <f>Seniori!QJ12</f>
        <v>0</v>
      </c>
      <c r="QK9" s="97">
        <f>Seniori!QK12</f>
        <v>0</v>
      </c>
      <c r="QL9" s="97">
        <f>Seniori!QL12</f>
        <v>0</v>
      </c>
      <c r="QM9" s="97">
        <f>Seniori!QM12</f>
        <v>0</v>
      </c>
      <c r="QN9" s="97">
        <f>Seniori!QN12</f>
        <v>0</v>
      </c>
      <c r="QO9" s="97">
        <f>Seniori!QO12</f>
        <v>0</v>
      </c>
      <c r="QP9" s="97">
        <f>Seniori!QP12</f>
        <v>0</v>
      </c>
      <c r="QQ9" s="97">
        <f>Seniori!QQ12</f>
        <v>0</v>
      </c>
      <c r="QR9" s="97">
        <f>Seniori!QR12</f>
        <v>0</v>
      </c>
      <c r="QS9" s="97">
        <f>Seniori!QS12</f>
        <v>0</v>
      </c>
      <c r="QT9" s="97">
        <f>Seniori!QT12</f>
        <v>0</v>
      </c>
      <c r="QU9" s="97">
        <f>Seniori!QU12</f>
        <v>0</v>
      </c>
      <c r="QV9" s="97">
        <f>Seniori!QV12</f>
        <v>0</v>
      </c>
      <c r="QW9" s="97">
        <f>Seniori!QW12</f>
        <v>0</v>
      </c>
      <c r="QX9" s="97">
        <f>Seniori!QX12</f>
        <v>0</v>
      </c>
      <c r="QY9" s="97">
        <f>Seniori!QY12</f>
        <v>0</v>
      </c>
      <c r="QZ9" s="97">
        <f>Seniori!QZ12</f>
        <v>0</v>
      </c>
      <c r="RA9" s="97">
        <f>Seniori!RA12</f>
        <v>0</v>
      </c>
      <c r="RB9" s="97">
        <f>Seniori!RB12</f>
        <v>0</v>
      </c>
      <c r="RC9" s="97">
        <f>Seniori!RC12</f>
        <v>0</v>
      </c>
      <c r="RD9" s="97">
        <f>Seniori!RD12</f>
        <v>0</v>
      </c>
      <c r="RE9" s="97">
        <f>Seniori!RE12</f>
        <v>0</v>
      </c>
      <c r="RF9" s="97">
        <f>Seniori!RF12</f>
        <v>0</v>
      </c>
      <c r="RG9" s="97">
        <f>Seniori!RG12</f>
        <v>0</v>
      </c>
      <c r="RH9" s="97">
        <f>Seniori!RH12</f>
        <v>0</v>
      </c>
      <c r="RI9" s="97">
        <f>Seniori!RI12</f>
        <v>0</v>
      </c>
      <c r="RJ9" s="97">
        <f>Seniori!RJ12</f>
        <v>0</v>
      </c>
      <c r="RK9" s="97">
        <f>Seniori!RK12</f>
        <v>0</v>
      </c>
      <c r="RL9" s="97">
        <f>Seniori!RL12</f>
        <v>0</v>
      </c>
      <c r="RM9" s="97">
        <f>Seniori!RM12</f>
        <v>0</v>
      </c>
      <c r="RN9" s="97">
        <f>Seniori!RN12</f>
        <v>0</v>
      </c>
      <c r="RO9" s="97">
        <f>Seniori!RO12</f>
        <v>0</v>
      </c>
      <c r="RP9" s="97">
        <f>Seniori!RP12</f>
        <v>0</v>
      </c>
      <c r="RQ9" s="97">
        <f>Seniori!RQ12</f>
        <v>0</v>
      </c>
      <c r="RR9" s="97">
        <f>Seniori!RR12</f>
        <v>0</v>
      </c>
      <c r="RS9" s="97">
        <f>Seniori!RS12</f>
        <v>0</v>
      </c>
      <c r="RT9" s="97">
        <f>Seniori!RT12</f>
        <v>0</v>
      </c>
      <c r="RU9" s="97">
        <f>Seniori!RU12</f>
        <v>0</v>
      </c>
      <c r="RV9" s="97">
        <f>Seniori!RV12</f>
        <v>0</v>
      </c>
      <c r="RW9" s="97">
        <f>Seniori!RW12</f>
        <v>0</v>
      </c>
      <c r="RX9" s="97">
        <f>Seniori!RX12</f>
        <v>0</v>
      </c>
      <c r="RY9" s="97">
        <f>Seniori!RY12</f>
        <v>0</v>
      </c>
      <c r="RZ9" s="97">
        <f>Seniori!RZ12</f>
        <v>0</v>
      </c>
      <c r="SA9" s="97">
        <f>Seniori!SA12</f>
        <v>0</v>
      </c>
      <c r="SB9" s="97">
        <f>Seniori!SB12</f>
        <v>0</v>
      </c>
      <c r="SC9" s="97">
        <f>Seniori!SC12</f>
        <v>0</v>
      </c>
      <c r="SD9" s="97">
        <f>Seniori!SD12</f>
        <v>0</v>
      </c>
      <c r="SE9" s="97">
        <f>Seniori!SE12</f>
        <v>0</v>
      </c>
      <c r="SF9" s="97">
        <f>Seniori!SF12</f>
        <v>0</v>
      </c>
      <c r="SG9" s="97">
        <f>Seniori!SG12</f>
        <v>0</v>
      </c>
      <c r="SH9" s="97">
        <f>Seniori!SH12</f>
        <v>0</v>
      </c>
      <c r="SI9" s="97">
        <f>Seniori!SI12</f>
        <v>0</v>
      </c>
      <c r="SJ9" s="97">
        <f>Seniori!SJ12</f>
        <v>0</v>
      </c>
      <c r="SK9" s="97">
        <f>Seniori!SK12</f>
        <v>0</v>
      </c>
      <c r="SL9" s="97">
        <f>Seniori!SL12</f>
        <v>0</v>
      </c>
      <c r="SM9" s="97">
        <f>Seniori!SM12</f>
        <v>0</v>
      </c>
      <c r="SN9" s="97">
        <f>Seniori!SN12</f>
        <v>0</v>
      </c>
      <c r="SO9" s="97">
        <f>Seniori!SO12</f>
        <v>0</v>
      </c>
      <c r="SP9" s="97">
        <f>Seniori!SP12</f>
        <v>0</v>
      </c>
      <c r="SQ9" s="97">
        <f>Seniori!SQ12</f>
        <v>0</v>
      </c>
      <c r="SR9" s="97">
        <f>Seniori!SR12</f>
        <v>0</v>
      </c>
      <c r="SS9" s="97">
        <f>Seniori!SS12</f>
        <v>0</v>
      </c>
      <c r="ST9" s="97">
        <f>Seniori!ST12</f>
        <v>0</v>
      </c>
      <c r="SU9" s="97">
        <f>Seniori!SU12</f>
        <v>0</v>
      </c>
      <c r="SV9" s="97">
        <f>Seniori!SV12</f>
        <v>0</v>
      </c>
      <c r="SW9" s="97">
        <f>Seniori!SW12</f>
        <v>0</v>
      </c>
      <c r="SX9" s="97">
        <f>Seniori!SX12</f>
        <v>0</v>
      </c>
      <c r="SY9" s="97">
        <f>Seniori!SY12</f>
        <v>0</v>
      </c>
      <c r="SZ9" s="97">
        <f>Seniori!SZ12</f>
        <v>0</v>
      </c>
      <c r="TA9" s="97">
        <f>Seniori!TA12</f>
        <v>0</v>
      </c>
      <c r="TB9" s="97">
        <f>Seniori!TB12</f>
        <v>0</v>
      </c>
    </row>
    <row r="10" spans="1:522" s="10" customFormat="1" ht="18" customHeight="1" x14ac:dyDescent="0.2">
      <c r="A10" s="12">
        <v>2</v>
      </c>
      <c r="B10" s="11" t="s">
        <v>291</v>
      </c>
      <c r="C10" s="1">
        <v>12751</v>
      </c>
      <c r="D10" s="1">
        <v>2020</v>
      </c>
      <c r="E10" s="59" t="s">
        <v>68</v>
      </c>
      <c r="F10" s="1">
        <v>6761</v>
      </c>
      <c r="G10" s="9" t="s">
        <v>96</v>
      </c>
      <c r="H10" s="4" t="s">
        <v>19</v>
      </c>
      <c r="I10" s="1">
        <f t="shared" ref="I10:I19" si="1">SUM(K10:TB10)</f>
        <v>0</v>
      </c>
      <c r="J10" s="12">
        <f>Tabuľka311[[#This Row],[Stĺpec9]]+I11</f>
        <v>21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10" customFormat="1" ht="18" customHeight="1" x14ac:dyDescent="0.2">
      <c r="A11" s="12"/>
      <c r="B11" s="11"/>
      <c r="C11" s="1"/>
      <c r="D11" s="1"/>
      <c r="E11" s="59" t="s">
        <v>285</v>
      </c>
      <c r="F11" s="1">
        <v>9800</v>
      </c>
      <c r="G11" s="9" t="s">
        <v>101</v>
      </c>
      <c r="H11" s="4"/>
      <c r="I11" s="1">
        <f t="shared" si="1"/>
        <v>21</v>
      </c>
      <c r="J11" s="33"/>
      <c r="K11" s="97"/>
      <c r="L11" s="97"/>
      <c r="M11" s="97">
        <f>4</f>
        <v>4</v>
      </c>
      <c r="N11" s="97"/>
      <c r="O11" s="97"/>
      <c r="P11" s="97"/>
      <c r="Q11" s="97"/>
      <c r="R11" s="97"/>
      <c r="S11" s="97"/>
      <c r="T11" s="97"/>
      <c r="U11" s="97">
        <f>1+3</f>
        <v>4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>
        <f>3+3</f>
        <v>6</v>
      </c>
      <c r="AK11" s="97"/>
      <c r="AL11" s="97"/>
      <c r="AM11" s="97"/>
      <c r="AN11" s="97"/>
      <c r="AO11" s="97"/>
      <c r="AP11" s="97"/>
      <c r="AQ11" s="97"/>
      <c r="AR11" s="97"/>
      <c r="AS11" s="97">
        <f>3+4</f>
        <v>7</v>
      </c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102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10" customFormat="1" ht="18" customHeight="1" x14ac:dyDescent="0.2">
      <c r="A12" s="12">
        <v>3</v>
      </c>
      <c r="B12" s="11" t="s">
        <v>469</v>
      </c>
      <c r="C12" s="1">
        <v>12750</v>
      </c>
      <c r="D12" s="1">
        <v>2020</v>
      </c>
      <c r="E12" s="4" t="s">
        <v>289</v>
      </c>
      <c r="F12" s="1">
        <v>6693</v>
      </c>
      <c r="G12" s="9" t="s">
        <v>98</v>
      </c>
      <c r="H12" s="4" t="s">
        <v>19</v>
      </c>
      <c r="I12" s="1">
        <f t="shared" si="1"/>
        <v>0</v>
      </c>
      <c r="J12" s="12">
        <f>Tabuľka311[[#This Row],[Stĺpec9]]+I13</f>
        <v>19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10" customFormat="1" ht="18" customHeight="1" x14ac:dyDescent="0.2">
      <c r="A13" s="12"/>
      <c r="B13" s="11"/>
      <c r="C13" s="1"/>
      <c r="D13" s="1"/>
      <c r="E13" s="4" t="s">
        <v>84</v>
      </c>
      <c r="F13" s="1">
        <v>8604</v>
      </c>
      <c r="G13" s="9" t="s">
        <v>101</v>
      </c>
      <c r="H13" s="4"/>
      <c r="I13" s="1">
        <f t="shared" si="1"/>
        <v>19</v>
      </c>
      <c r="J13" s="33"/>
      <c r="K13" s="97"/>
      <c r="L13" s="97"/>
      <c r="M13" s="97">
        <f>1+5</f>
        <v>6</v>
      </c>
      <c r="N13" s="97"/>
      <c r="O13" s="97"/>
      <c r="P13" s="97"/>
      <c r="Q13" s="97"/>
      <c r="R13" s="97"/>
      <c r="S13" s="97"/>
      <c r="T13" s="97"/>
      <c r="U13" s="97">
        <f>2+4</f>
        <v>6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>
        <f>2+2</f>
        <v>4</v>
      </c>
      <c r="AK13" s="97"/>
      <c r="AL13" s="97"/>
      <c r="AM13" s="97"/>
      <c r="AN13" s="97"/>
      <c r="AO13" s="97"/>
      <c r="AP13" s="97"/>
      <c r="AQ13" s="97"/>
      <c r="AR13" s="97"/>
      <c r="AS13" s="97">
        <f>2+1</f>
        <v>3</v>
      </c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10" customFormat="1" ht="18" customHeight="1" x14ac:dyDescent="0.2">
      <c r="A14" s="12">
        <v>4</v>
      </c>
      <c r="B14" s="11" t="s">
        <v>564</v>
      </c>
      <c r="C14" s="1">
        <v>13101</v>
      </c>
      <c r="D14" s="1">
        <v>2021</v>
      </c>
      <c r="E14" s="4" t="s">
        <v>269</v>
      </c>
      <c r="F14" s="1">
        <v>9452</v>
      </c>
      <c r="G14" s="9" t="s">
        <v>101</v>
      </c>
      <c r="H14" s="4" t="s">
        <v>19</v>
      </c>
      <c r="I14" s="1">
        <f t="shared" si="1"/>
        <v>16</v>
      </c>
      <c r="J14" s="12">
        <f>Tabuľka311[[#This Row],[Stĺpec9]]</f>
        <v>16</v>
      </c>
      <c r="K14" s="97"/>
      <c r="L14" s="97"/>
      <c r="M14" s="102" t="s">
        <v>523</v>
      </c>
      <c r="N14" s="97"/>
      <c r="O14" s="97"/>
      <c r="P14" s="97"/>
      <c r="Q14" s="97"/>
      <c r="R14" s="97"/>
      <c r="S14" s="97"/>
      <c r="T14" s="97"/>
      <c r="U14" s="97">
        <v>3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>
        <f>3+1</f>
        <v>4</v>
      </c>
      <c r="AK14" s="97"/>
      <c r="AL14" s="97"/>
      <c r="AM14" s="97"/>
      <c r="AN14" s="97"/>
      <c r="AO14" s="97"/>
      <c r="AP14" s="97"/>
      <c r="AQ14" s="97"/>
      <c r="AR14" s="97"/>
      <c r="AS14" s="97">
        <f>3</f>
        <v>3</v>
      </c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>
        <v>2</v>
      </c>
      <c r="BP14" s="97"/>
      <c r="BQ14" s="97"/>
      <c r="BR14" s="97">
        <f>2+2</f>
        <v>4</v>
      </c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0" customFormat="1" ht="18" customHeight="1" x14ac:dyDescent="0.2">
      <c r="A15" s="12">
        <v>5</v>
      </c>
      <c r="B15" s="11" t="s">
        <v>551</v>
      </c>
      <c r="C15" s="1">
        <v>13100</v>
      </c>
      <c r="D15" s="1">
        <v>2021</v>
      </c>
      <c r="E15" s="4" t="s">
        <v>550</v>
      </c>
      <c r="F15" s="9"/>
      <c r="G15" s="9" t="s">
        <v>100</v>
      </c>
      <c r="H15" s="4" t="s">
        <v>192</v>
      </c>
      <c r="I15" s="1">
        <f>SUM(K15:TB15)</f>
        <v>3</v>
      </c>
      <c r="J15" s="12">
        <f>Tabuľka311[[#This Row],[Stĺpec9]]+I16</f>
        <v>14</v>
      </c>
      <c r="K15" s="97">
        <f>'Mladí jazdci'!K16</f>
        <v>0</v>
      </c>
      <c r="L15" s="97">
        <f>'Mladí jazdci'!L16</f>
        <v>0</v>
      </c>
      <c r="M15" s="97">
        <f>'Mladí jazdci'!M16</f>
        <v>0</v>
      </c>
      <c r="N15" s="97">
        <f>'Mladí jazdci'!N16</f>
        <v>0</v>
      </c>
      <c r="O15" s="97">
        <f>'Mladí jazdci'!O16</f>
        <v>0</v>
      </c>
      <c r="P15" s="97">
        <f>'Mladí jazdci'!P16</f>
        <v>0</v>
      </c>
      <c r="Q15" s="97">
        <f>'Mladí jazdci'!Q16</f>
        <v>0</v>
      </c>
      <c r="R15" s="97">
        <f>'Mladí jazdci'!R16</f>
        <v>0</v>
      </c>
      <c r="S15" s="97">
        <f>'Mladí jazdci'!S16</f>
        <v>0</v>
      </c>
      <c r="T15" s="97">
        <f>'Mladí jazdci'!T16</f>
        <v>0</v>
      </c>
      <c r="U15" s="97">
        <f>'Mladí jazdci'!U16</f>
        <v>0</v>
      </c>
      <c r="V15" s="97">
        <f>'Mladí jazdci'!V16</f>
        <v>0</v>
      </c>
      <c r="W15" s="97">
        <f>'Mladí jazdci'!W16</f>
        <v>0</v>
      </c>
      <c r="X15" s="97">
        <f>'Mladí jazdci'!X16</f>
        <v>0</v>
      </c>
      <c r="Y15" s="97">
        <f>'Mladí jazdci'!Y16</f>
        <v>0</v>
      </c>
      <c r="Z15" s="97">
        <f>'Mladí jazdci'!Z16</f>
        <v>0</v>
      </c>
      <c r="AA15" s="97">
        <f>'Mladí jazdci'!AA16</f>
        <v>0</v>
      </c>
      <c r="AB15" s="97">
        <f>'Mladí jazdci'!AB16</f>
        <v>0</v>
      </c>
      <c r="AC15" s="97">
        <f>'Mladí jazdci'!AC16</f>
        <v>0</v>
      </c>
      <c r="AD15" s="97">
        <f>'Mladí jazdci'!AD16</f>
        <v>0</v>
      </c>
      <c r="AE15" s="97">
        <f>'Mladí jazdci'!AE16</f>
        <v>0</v>
      </c>
      <c r="AF15" s="97">
        <f>'Mladí jazdci'!AF16</f>
        <v>0</v>
      </c>
      <c r="AG15" s="97">
        <f>'Mladí jazdci'!AG16</f>
        <v>0</v>
      </c>
      <c r="AH15" s="97">
        <f>'Mladí jazdci'!AH16</f>
        <v>0</v>
      </c>
      <c r="AI15" s="97">
        <f>'Mladí jazdci'!AI16</f>
        <v>0</v>
      </c>
      <c r="AJ15" s="97">
        <f>'Mladí jazdci'!AJ16</f>
        <v>0</v>
      </c>
      <c r="AK15" s="97">
        <f>'Mladí jazdci'!AK16</f>
        <v>0</v>
      </c>
      <c r="AL15" s="97">
        <f>'Mladí jazdci'!AL16</f>
        <v>0</v>
      </c>
      <c r="AM15" s="97">
        <f>'Mladí jazdci'!AM16</f>
        <v>0</v>
      </c>
      <c r="AN15" s="97">
        <f>'Mladí jazdci'!AN16</f>
        <v>0</v>
      </c>
      <c r="AO15" s="97">
        <f>'Mladí jazdci'!AO16</f>
        <v>0</v>
      </c>
      <c r="AP15" s="97">
        <f>'Mladí jazdci'!AP16</f>
        <v>0</v>
      </c>
      <c r="AQ15" s="97">
        <f>'Mladí jazdci'!AQ16</f>
        <v>0</v>
      </c>
      <c r="AR15" s="97">
        <f>'Mladí jazdci'!AR16</f>
        <v>0</v>
      </c>
      <c r="AS15" s="97">
        <f>'Mladí jazdci'!AS16</f>
        <v>0</v>
      </c>
      <c r="AT15" s="97">
        <f>'Mladí jazdci'!AT16</f>
        <v>0</v>
      </c>
      <c r="AU15" s="97">
        <f>'Mladí jazdci'!AU16</f>
        <v>0</v>
      </c>
      <c r="AV15" s="97">
        <f>'Mladí jazdci'!AV16</f>
        <v>0</v>
      </c>
      <c r="AW15" s="97">
        <f>'Mladí jazdci'!AW16</f>
        <v>0</v>
      </c>
      <c r="AX15" s="97" t="str">
        <f>'Mladí jazdci'!AX16</f>
        <v>o</v>
      </c>
      <c r="AY15" s="97">
        <f>'Mladí jazdci'!AY16</f>
        <v>0</v>
      </c>
      <c r="AZ15" s="97">
        <f>'Mladí jazdci'!AZ16</f>
        <v>0</v>
      </c>
      <c r="BA15" s="97">
        <f>'Mladí jazdci'!BA16</f>
        <v>3</v>
      </c>
      <c r="BB15" s="97">
        <f>'Mladí jazdci'!BB16</f>
        <v>0</v>
      </c>
      <c r="BC15" s="97">
        <f>'Mladí jazdci'!BC16</f>
        <v>0</v>
      </c>
      <c r="BD15" s="97">
        <f>'Mladí jazdci'!BD16</f>
        <v>0</v>
      </c>
      <c r="BE15" s="97">
        <f>'Mladí jazdci'!BE16</f>
        <v>0</v>
      </c>
      <c r="BF15" s="97">
        <f>'Mladí jazdci'!BF16</f>
        <v>0</v>
      </c>
      <c r="BG15" s="97">
        <f>'Mladí jazdci'!BG16</f>
        <v>0</v>
      </c>
      <c r="BH15" s="97">
        <f>'Mladí jazdci'!BH16</f>
        <v>0</v>
      </c>
      <c r="BI15" s="97">
        <f>'Mladí jazdci'!BI16</f>
        <v>0</v>
      </c>
      <c r="BJ15" s="97">
        <f>'Mladí jazdci'!BJ16</f>
        <v>0</v>
      </c>
      <c r="BK15" s="97">
        <f>'Mladí jazdci'!BK16</f>
        <v>0</v>
      </c>
      <c r="BL15" s="97">
        <f>'Mladí jazdci'!BL16</f>
        <v>0</v>
      </c>
      <c r="BM15" s="97">
        <f>'Mladí jazdci'!BM16</f>
        <v>0</v>
      </c>
      <c r="BN15" s="97">
        <f>'Mladí jazdci'!BN16</f>
        <v>0</v>
      </c>
      <c r="BO15" s="97">
        <f>'Mladí jazdci'!BO16</f>
        <v>0</v>
      </c>
      <c r="BP15" s="97">
        <f>'Mladí jazdci'!BP16</f>
        <v>0</v>
      </c>
      <c r="BQ15" s="97">
        <f>'Mladí jazdci'!BQ16</f>
        <v>0</v>
      </c>
      <c r="BR15" s="97">
        <f>'Mladí jazdci'!BR16</f>
        <v>0</v>
      </c>
      <c r="BS15" s="97">
        <f>'Mladí jazdci'!BS16</f>
        <v>0</v>
      </c>
      <c r="BT15" s="97">
        <f>'Mladí jazdci'!BT16</f>
        <v>0</v>
      </c>
      <c r="BU15" s="97">
        <f>'Mladí jazdci'!BU16</f>
        <v>0</v>
      </c>
      <c r="BV15" s="97">
        <f>'Mladí jazdci'!BV16</f>
        <v>0</v>
      </c>
      <c r="BW15" s="97">
        <f>'Mladí jazdci'!BW16</f>
        <v>0</v>
      </c>
      <c r="BX15" s="97">
        <f>'Mladí jazdci'!BX16</f>
        <v>0</v>
      </c>
      <c r="BY15" s="97">
        <f>'Mladí jazdci'!BY16</f>
        <v>0</v>
      </c>
      <c r="BZ15" s="97">
        <f>'Mladí jazdci'!BZ16</f>
        <v>0</v>
      </c>
      <c r="CA15" s="97">
        <f>'Mladí jazdci'!CA16</f>
        <v>0</v>
      </c>
      <c r="CB15" s="97">
        <f>'Mladí jazdci'!CB16</f>
        <v>0</v>
      </c>
      <c r="CC15" s="97">
        <f>'Mladí jazdci'!CC16</f>
        <v>0</v>
      </c>
      <c r="CD15" s="97">
        <f>'Mladí jazdci'!CD16</f>
        <v>0</v>
      </c>
      <c r="CE15" s="97">
        <f>'Mladí jazdci'!CE16</f>
        <v>0</v>
      </c>
      <c r="CF15" s="97">
        <f>'Mladí jazdci'!CF16</f>
        <v>0</v>
      </c>
      <c r="CG15" s="97">
        <f>'Mladí jazdci'!CG16</f>
        <v>0</v>
      </c>
      <c r="CH15" s="97">
        <f>'Mladí jazdci'!CH16</f>
        <v>0</v>
      </c>
      <c r="CI15" s="97">
        <f>'Mladí jazdci'!CI16</f>
        <v>0</v>
      </c>
      <c r="CJ15" s="97">
        <f>'Mladí jazdci'!CJ16</f>
        <v>0</v>
      </c>
      <c r="CK15" s="97">
        <f>'Mladí jazdci'!CK16</f>
        <v>0</v>
      </c>
      <c r="CL15" s="97">
        <f>'Mladí jazdci'!CL16</f>
        <v>0</v>
      </c>
      <c r="CM15" s="97">
        <f>'Mladí jazdci'!CM16</f>
        <v>0</v>
      </c>
      <c r="CN15" s="97">
        <f>'Mladí jazdci'!CN16</f>
        <v>0</v>
      </c>
      <c r="CO15" s="97">
        <f>'Mladí jazdci'!CO16</f>
        <v>0</v>
      </c>
      <c r="CP15" s="97">
        <f>'Mladí jazdci'!CP16</f>
        <v>0</v>
      </c>
      <c r="CQ15" s="97">
        <f>'Mladí jazdci'!CQ16</f>
        <v>0</v>
      </c>
      <c r="CR15" s="97">
        <f>'Mladí jazdci'!CR16</f>
        <v>0</v>
      </c>
      <c r="CS15" s="97">
        <f>'Mladí jazdci'!CS16</f>
        <v>0</v>
      </c>
      <c r="CT15" s="97">
        <f>'Mladí jazdci'!CT16</f>
        <v>0</v>
      </c>
      <c r="CU15" s="97">
        <f>'Mladí jazdci'!CU16</f>
        <v>0</v>
      </c>
      <c r="CV15" s="97">
        <f>'Mladí jazdci'!CV16</f>
        <v>0</v>
      </c>
      <c r="CW15" s="97">
        <f>'Mladí jazdci'!CW16</f>
        <v>0</v>
      </c>
      <c r="CX15" s="97">
        <f>'Mladí jazdci'!CX16</f>
        <v>0</v>
      </c>
      <c r="CY15" s="97">
        <f>'Mladí jazdci'!CY16</f>
        <v>0</v>
      </c>
      <c r="CZ15" s="97">
        <f>'Mladí jazdci'!CZ16</f>
        <v>0</v>
      </c>
      <c r="DA15" s="97">
        <f>'Mladí jazdci'!DA16</f>
        <v>0</v>
      </c>
      <c r="DB15" s="97">
        <f>'Mladí jazdci'!DB16</f>
        <v>0</v>
      </c>
      <c r="DC15" s="97">
        <f>'Mladí jazdci'!DC16</f>
        <v>0</v>
      </c>
      <c r="DD15" s="97">
        <f>'Mladí jazdci'!DD16</f>
        <v>0</v>
      </c>
      <c r="DE15" s="97">
        <f>'Mladí jazdci'!DE16</f>
        <v>0</v>
      </c>
      <c r="DF15" s="97">
        <f>'Mladí jazdci'!DF16</f>
        <v>0</v>
      </c>
      <c r="DG15" s="97">
        <f>'Mladí jazdci'!DG16</f>
        <v>0</v>
      </c>
      <c r="DH15" s="97">
        <f>'Mladí jazdci'!DH16</f>
        <v>0</v>
      </c>
      <c r="DI15" s="97">
        <f>'Mladí jazdci'!DI16</f>
        <v>0</v>
      </c>
      <c r="DJ15" s="97">
        <f>'Mladí jazdci'!DJ16</f>
        <v>0</v>
      </c>
      <c r="DK15" s="97">
        <f>'Mladí jazdci'!DK16</f>
        <v>0</v>
      </c>
      <c r="DL15" s="97">
        <f>'Mladí jazdci'!DL16</f>
        <v>0</v>
      </c>
      <c r="DM15" s="97">
        <f>'Mladí jazdci'!DM16</f>
        <v>0</v>
      </c>
      <c r="DN15" s="97">
        <f>'Mladí jazdci'!DN16</f>
        <v>0</v>
      </c>
      <c r="DO15" s="97">
        <f>'Mladí jazdci'!DO16</f>
        <v>0</v>
      </c>
      <c r="DP15" s="97">
        <f>'Mladí jazdci'!DP16</f>
        <v>0</v>
      </c>
      <c r="DQ15" s="97">
        <f>'Mladí jazdci'!DQ16</f>
        <v>0</v>
      </c>
      <c r="DR15" s="97">
        <f>'Mladí jazdci'!DR16</f>
        <v>0</v>
      </c>
      <c r="DS15" s="97">
        <f>'Mladí jazdci'!DS16</f>
        <v>0</v>
      </c>
      <c r="DT15" s="97">
        <f>'Mladí jazdci'!DT16</f>
        <v>0</v>
      </c>
      <c r="DU15" s="97">
        <f>'Mladí jazdci'!DU16</f>
        <v>0</v>
      </c>
      <c r="DV15" s="97">
        <f>'Mladí jazdci'!DV16</f>
        <v>0</v>
      </c>
      <c r="DW15" s="97">
        <f>'Mladí jazdci'!DW16</f>
        <v>0</v>
      </c>
      <c r="DX15" s="97">
        <f>'Mladí jazdci'!DX16</f>
        <v>0</v>
      </c>
      <c r="DY15" s="97">
        <f>'Mladí jazdci'!DY16</f>
        <v>0</v>
      </c>
      <c r="DZ15" s="97">
        <f>'Mladí jazdci'!DZ16</f>
        <v>0</v>
      </c>
      <c r="EA15" s="97">
        <f>'Mladí jazdci'!EA16</f>
        <v>0</v>
      </c>
      <c r="EB15" s="97">
        <f>'Mladí jazdci'!EB16</f>
        <v>0</v>
      </c>
      <c r="EC15" s="97">
        <f>'Mladí jazdci'!EC16</f>
        <v>0</v>
      </c>
      <c r="ED15" s="97">
        <f>'Mladí jazdci'!ED16</f>
        <v>0</v>
      </c>
      <c r="EE15" s="97">
        <f>'Mladí jazdci'!EE16</f>
        <v>0</v>
      </c>
      <c r="EF15" s="97">
        <f>'Mladí jazdci'!EF16</f>
        <v>0</v>
      </c>
      <c r="EG15" s="97">
        <f>'Mladí jazdci'!EG16</f>
        <v>0</v>
      </c>
      <c r="EH15" s="97">
        <f>'Mladí jazdci'!EH16</f>
        <v>0</v>
      </c>
      <c r="EI15" s="97">
        <f>'Mladí jazdci'!EI16</f>
        <v>0</v>
      </c>
      <c r="EJ15" s="97">
        <f>'Mladí jazdci'!EJ16</f>
        <v>0</v>
      </c>
      <c r="EK15" s="97">
        <f>'Mladí jazdci'!EK16</f>
        <v>0</v>
      </c>
      <c r="EL15" s="97">
        <f>'Mladí jazdci'!EL16</f>
        <v>0</v>
      </c>
      <c r="EM15" s="97">
        <f>'Mladí jazdci'!EM16</f>
        <v>0</v>
      </c>
      <c r="EN15" s="97">
        <f>'Mladí jazdci'!EN16</f>
        <v>0</v>
      </c>
      <c r="EO15" s="97">
        <f>'Mladí jazdci'!EO16</f>
        <v>0</v>
      </c>
      <c r="EP15" s="97">
        <f>'Mladí jazdci'!EP16</f>
        <v>0</v>
      </c>
      <c r="EQ15" s="97">
        <f>'Mladí jazdci'!EQ16</f>
        <v>0</v>
      </c>
      <c r="ER15" s="97">
        <f>'Mladí jazdci'!ER16</f>
        <v>0</v>
      </c>
      <c r="ES15" s="97">
        <f>'Mladí jazdci'!ES16</f>
        <v>0</v>
      </c>
      <c r="ET15" s="97">
        <f>'Mladí jazdci'!ET16</f>
        <v>0</v>
      </c>
      <c r="EU15" s="97">
        <f>'Mladí jazdci'!EU16</f>
        <v>0</v>
      </c>
      <c r="EV15" s="97">
        <f>'Mladí jazdci'!EV16</f>
        <v>0</v>
      </c>
      <c r="EW15" s="97">
        <f>'Mladí jazdci'!EW16</f>
        <v>0</v>
      </c>
      <c r="EX15" s="97">
        <f>'Mladí jazdci'!EX16</f>
        <v>0</v>
      </c>
      <c r="EY15" s="97">
        <f>'Mladí jazdci'!EY16</f>
        <v>0</v>
      </c>
      <c r="EZ15" s="97">
        <f>'Mladí jazdci'!EZ16</f>
        <v>0</v>
      </c>
      <c r="FA15" s="97">
        <f>'Mladí jazdci'!FA16</f>
        <v>0</v>
      </c>
      <c r="FB15" s="97">
        <f>'Mladí jazdci'!FB16</f>
        <v>0</v>
      </c>
      <c r="FC15" s="97">
        <f>'Mladí jazdci'!FC16</f>
        <v>0</v>
      </c>
      <c r="FD15" s="97">
        <f>'Mladí jazdci'!FD16</f>
        <v>0</v>
      </c>
      <c r="FE15" s="97">
        <f>'Mladí jazdci'!FE16</f>
        <v>0</v>
      </c>
      <c r="FF15" s="97">
        <f>'Mladí jazdci'!FF16</f>
        <v>0</v>
      </c>
      <c r="FG15" s="97">
        <f>'Mladí jazdci'!FG16</f>
        <v>0</v>
      </c>
      <c r="FH15" s="97">
        <f>'Mladí jazdci'!FH16</f>
        <v>0</v>
      </c>
      <c r="FI15" s="97">
        <f>'Mladí jazdci'!FI16</f>
        <v>0</v>
      </c>
      <c r="FJ15" s="97">
        <f>'Mladí jazdci'!FJ16</f>
        <v>0</v>
      </c>
      <c r="FK15" s="97">
        <f>'Mladí jazdci'!FK16</f>
        <v>0</v>
      </c>
      <c r="FL15" s="97">
        <f>'Mladí jazdci'!FL16</f>
        <v>0</v>
      </c>
      <c r="FM15" s="97">
        <f>'Mladí jazdci'!FM16</f>
        <v>0</v>
      </c>
      <c r="FN15" s="97">
        <f>'Mladí jazdci'!FN16</f>
        <v>0</v>
      </c>
      <c r="FO15" s="97">
        <f>'Mladí jazdci'!FO16</f>
        <v>0</v>
      </c>
      <c r="FP15" s="97">
        <f>'Mladí jazdci'!FP16</f>
        <v>0</v>
      </c>
      <c r="FQ15" s="97">
        <f>'Mladí jazdci'!FQ16</f>
        <v>0</v>
      </c>
      <c r="FR15" s="97">
        <f>'Mladí jazdci'!FR16</f>
        <v>0</v>
      </c>
      <c r="FS15" s="97">
        <f>'Mladí jazdci'!FS16</f>
        <v>0</v>
      </c>
      <c r="FT15" s="97">
        <f>'Mladí jazdci'!FT16</f>
        <v>0</v>
      </c>
      <c r="FU15" s="97">
        <f>'Mladí jazdci'!FU16</f>
        <v>0</v>
      </c>
      <c r="FV15" s="97">
        <f>'Mladí jazdci'!FV16</f>
        <v>0</v>
      </c>
      <c r="FW15" s="97">
        <f>'Mladí jazdci'!FW16</f>
        <v>0</v>
      </c>
      <c r="FX15" s="97">
        <f>'Mladí jazdci'!FX16</f>
        <v>0</v>
      </c>
      <c r="FY15" s="97">
        <f>'Mladí jazdci'!FY16</f>
        <v>0</v>
      </c>
      <c r="FZ15" s="97">
        <f>'Mladí jazdci'!FZ16</f>
        <v>0</v>
      </c>
      <c r="GA15" s="97">
        <f>'Mladí jazdci'!GA16</f>
        <v>0</v>
      </c>
      <c r="GB15" s="97">
        <f>'Mladí jazdci'!GB16</f>
        <v>0</v>
      </c>
      <c r="GC15" s="97">
        <f>'Mladí jazdci'!GC16</f>
        <v>0</v>
      </c>
      <c r="GD15" s="97">
        <f>'Mladí jazdci'!GD16</f>
        <v>0</v>
      </c>
      <c r="GE15" s="97">
        <f>'Mladí jazdci'!GE16</f>
        <v>0</v>
      </c>
      <c r="GF15" s="97">
        <f>'Mladí jazdci'!GF16</f>
        <v>0</v>
      </c>
      <c r="GG15" s="97">
        <f>'Mladí jazdci'!GG16</f>
        <v>0</v>
      </c>
      <c r="GH15" s="97">
        <f>'Mladí jazdci'!GH16</f>
        <v>0</v>
      </c>
      <c r="GI15" s="97">
        <f>'Mladí jazdci'!GI16</f>
        <v>0</v>
      </c>
      <c r="GJ15" s="97">
        <f>'Mladí jazdci'!GJ16</f>
        <v>0</v>
      </c>
      <c r="GK15" s="97">
        <f>'Mladí jazdci'!GK16</f>
        <v>0</v>
      </c>
      <c r="GL15" s="97">
        <f>'Mladí jazdci'!GL16</f>
        <v>0</v>
      </c>
      <c r="GM15" s="97">
        <f>'Mladí jazdci'!GM16</f>
        <v>0</v>
      </c>
      <c r="GN15" s="97">
        <f>'Mladí jazdci'!GN16</f>
        <v>0</v>
      </c>
      <c r="GO15" s="97">
        <f>'Mladí jazdci'!GO16</f>
        <v>0</v>
      </c>
      <c r="GP15" s="97">
        <f>'Mladí jazdci'!GP16</f>
        <v>0</v>
      </c>
      <c r="GQ15" s="97">
        <f>'Mladí jazdci'!GQ16</f>
        <v>0</v>
      </c>
      <c r="GR15" s="97">
        <f>'Mladí jazdci'!GR16</f>
        <v>0</v>
      </c>
      <c r="GS15" s="97">
        <f>'Mladí jazdci'!GS16</f>
        <v>0</v>
      </c>
      <c r="GT15" s="97">
        <f>'Mladí jazdci'!GT16</f>
        <v>0</v>
      </c>
      <c r="GU15" s="97">
        <f>'Mladí jazdci'!GU16</f>
        <v>0</v>
      </c>
      <c r="GV15" s="97">
        <f>'Mladí jazdci'!GV16</f>
        <v>0</v>
      </c>
      <c r="GW15" s="97">
        <f>'Mladí jazdci'!GW16</f>
        <v>0</v>
      </c>
      <c r="GX15" s="97">
        <f>'Mladí jazdci'!GX16</f>
        <v>0</v>
      </c>
      <c r="GY15" s="97">
        <f>'Mladí jazdci'!GY16</f>
        <v>0</v>
      </c>
      <c r="GZ15" s="97">
        <f>'Mladí jazdci'!GZ16</f>
        <v>0</v>
      </c>
      <c r="HA15" s="97">
        <f>'Mladí jazdci'!HA16</f>
        <v>0</v>
      </c>
      <c r="HB15" s="97">
        <f>'Mladí jazdci'!HB16</f>
        <v>0</v>
      </c>
      <c r="HC15" s="97">
        <f>'Mladí jazdci'!HC16</f>
        <v>0</v>
      </c>
      <c r="HD15" s="97">
        <f>'Mladí jazdci'!HD16</f>
        <v>0</v>
      </c>
      <c r="HE15" s="97">
        <f>'Mladí jazdci'!HE16</f>
        <v>0</v>
      </c>
      <c r="HF15" s="97">
        <f>'Mladí jazdci'!HF16</f>
        <v>0</v>
      </c>
      <c r="HG15" s="97">
        <f>'Mladí jazdci'!HG16</f>
        <v>0</v>
      </c>
      <c r="HH15" s="97">
        <f>'Mladí jazdci'!HH16</f>
        <v>0</v>
      </c>
      <c r="HI15" s="97">
        <f>'Mladí jazdci'!HI16</f>
        <v>0</v>
      </c>
      <c r="HJ15" s="97">
        <f>'Mladí jazdci'!HJ16</f>
        <v>0</v>
      </c>
      <c r="HK15" s="97">
        <f>'Mladí jazdci'!HK16</f>
        <v>0</v>
      </c>
      <c r="HL15" s="97">
        <f>'Mladí jazdci'!HL16</f>
        <v>0</v>
      </c>
      <c r="HM15" s="97">
        <f>'Mladí jazdci'!HM16</f>
        <v>0</v>
      </c>
      <c r="HN15" s="97">
        <f>'Mladí jazdci'!HN16</f>
        <v>0</v>
      </c>
      <c r="HO15" s="97">
        <f>'Mladí jazdci'!HO16</f>
        <v>0</v>
      </c>
      <c r="HP15" s="97">
        <f>'Mladí jazdci'!HP16</f>
        <v>0</v>
      </c>
      <c r="HQ15" s="97">
        <f>'Mladí jazdci'!HQ16</f>
        <v>0</v>
      </c>
      <c r="HR15" s="97">
        <f>'Mladí jazdci'!HR16</f>
        <v>0</v>
      </c>
      <c r="HS15" s="97">
        <f>'Mladí jazdci'!HS16</f>
        <v>0</v>
      </c>
      <c r="HT15" s="97">
        <f>'Mladí jazdci'!HT16</f>
        <v>0</v>
      </c>
      <c r="HU15" s="97">
        <f>'Mladí jazdci'!HU16</f>
        <v>0</v>
      </c>
      <c r="HV15" s="97">
        <f>'Mladí jazdci'!HV16</f>
        <v>0</v>
      </c>
      <c r="HW15" s="97">
        <f>'Mladí jazdci'!HW16</f>
        <v>0</v>
      </c>
      <c r="HX15" s="97">
        <f>'Mladí jazdci'!HX16</f>
        <v>0</v>
      </c>
      <c r="HY15" s="97">
        <f>'Mladí jazdci'!HY16</f>
        <v>0</v>
      </c>
      <c r="HZ15" s="97">
        <f>'Mladí jazdci'!HZ16</f>
        <v>0</v>
      </c>
      <c r="IA15" s="97">
        <f>'Mladí jazdci'!IA16</f>
        <v>0</v>
      </c>
      <c r="IB15" s="97">
        <f>'Mladí jazdci'!IB16</f>
        <v>0</v>
      </c>
      <c r="IC15" s="97">
        <f>'Mladí jazdci'!IC16</f>
        <v>0</v>
      </c>
      <c r="ID15" s="97">
        <f>'Mladí jazdci'!ID16</f>
        <v>0</v>
      </c>
      <c r="IE15" s="97">
        <f>'Mladí jazdci'!IE16</f>
        <v>0</v>
      </c>
      <c r="IF15" s="97">
        <f>'Mladí jazdci'!IF16</f>
        <v>0</v>
      </c>
      <c r="IG15" s="97">
        <f>'Mladí jazdci'!IG16</f>
        <v>0</v>
      </c>
      <c r="IH15" s="97">
        <f>'Mladí jazdci'!IH16</f>
        <v>0</v>
      </c>
      <c r="II15" s="97">
        <f>'Mladí jazdci'!II16</f>
        <v>0</v>
      </c>
      <c r="IJ15" s="97">
        <f>'Mladí jazdci'!IJ16</f>
        <v>0</v>
      </c>
      <c r="IK15" s="97">
        <f>'Mladí jazdci'!IK16</f>
        <v>0</v>
      </c>
      <c r="IL15" s="97">
        <f>'Mladí jazdci'!IL16</f>
        <v>0</v>
      </c>
      <c r="IM15" s="97">
        <f>'Mladí jazdci'!IM16</f>
        <v>0</v>
      </c>
      <c r="IN15" s="97">
        <f>'Mladí jazdci'!IN16</f>
        <v>0</v>
      </c>
      <c r="IO15" s="97">
        <f>'Mladí jazdci'!IO16</f>
        <v>0</v>
      </c>
      <c r="IP15" s="97">
        <f>'Mladí jazdci'!IP16</f>
        <v>0</v>
      </c>
      <c r="IQ15" s="97">
        <f>'Mladí jazdci'!IQ16</f>
        <v>0</v>
      </c>
      <c r="IR15" s="97">
        <f>'Mladí jazdci'!IR16</f>
        <v>0</v>
      </c>
      <c r="IS15" s="97">
        <f>'Mladí jazdci'!IS16</f>
        <v>0</v>
      </c>
      <c r="IT15" s="97">
        <f>'Mladí jazdci'!IT16</f>
        <v>0</v>
      </c>
      <c r="IU15" s="97">
        <f>'Mladí jazdci'!IU16</f>
        <v>0</v>
      </c>
      <c r="IV15" s="97">
        <f>'Mladí jazdci'!IV16</f>
        <v>0</v>
      </c>
      <c r="IW15" s="97">
        <f>'Mladí jazdci'!IW16</f>
        <v>0</v>
      </c>
      <c r="IX15" s="97">
        <f>'Mladí jazdci'!IX16</f>
        <v>0</v>
      </c>
      <c r="IY15" s="97">
        <f>'Mladí jazdci'!IY16</f>
        <v>0</v>
      </c>
      <c r="IZ15" s="97">
        <f>'Mladí jazdci'!IZ16</f>
        <v>0</v>
      </c>
      <c r="JA15" s="97">
        <f>'Mladí jazdci'!JA16</f>
        <v>0</v>
      </c>
      <c r="JB15" s="97">
        <f>'Mladí jazdci'!JB16</f>
        <v>0</v>
      </c>
      <c r="JC15" s="97">
        <f>'Mladí jazdci'!JC16</f>
        <v>0</v>
      </c>
      <c r="JD15" s="97">
        <f>'Mladí jazdci'!JD16</f>
        <v>0</v>
      </c>
      <c r="JE15" s="97">
        <f>'Mladí jazdci'!JE16</f>
        <v>0</v>
      </c>
      <c r="JF15" s="97">
        <f>'Mladí jazdci'!JF16</f>
        <v>0</v>
      </c>
      <c r="JG15" s="97">
        <f>'Mladí jazdci'!JG16</f>
        <v>0</v>
      </c>
      <c r="JH15" s="97">
        <f>'Mladí jazdci'!JH16</f>
        <v>0</v>
      </c>
      <c r="JI15" s="97">
        <f>'Mladí jazdci'!JI16</f>
        <v>0</v>
      </c>
      <c r="JJ15" s="97">
        <f>'Mladí jazdci'!JJ16</f>
        <v>0</v>
      </c>
      <c r="JK15" s="97">
        <f>'Mladí jazdci'!JK16</f>
        <v>0</v>
      </c>
      <c r="JL15" s="97">
        <f>'Mladí jazdci'!JL16</f>
        <v>0</v>
      </c>
      <c r="JM15" s="97">
        <f>'Mladí jazdci'!JM16</f>
        <v>0</v>
      </c>
      <c r="JN15" s="97">
        <f>'Mladí jazdci'!JN16</f>
        <v>0</v>
      </c>
      <c r="JO15" s="97">
        <f>'Mladí jazdci'!JO16</f>
        <v>0</v>
      </c>
      <c r="JP15" s="97">
        <f>'Mladí jazdci'!JP16</f>
        <v>0</v>
      </c>
      <c r="JQ15" s="97">
        <f>'Mladí jazdci'!JQ16</f>
        <v>0</v>
      </c>
      <c r="JR15" s="97">
        <f>'Mladí jazdci'!JR16</f>
        <v>0</v>
      </c>
      <c r="JS15" s="97">
        <f>'Mladí jazdci'!JS16</f>
        <v>0</v>
      </c>
      <c r="JT15" s="97">
        <f>'Mladí jazdci'!JT16</f>
        <v>0</v>
      </c>
      <c r="JU15" s="97">
        <f>'Mladí jazdci'!JU16</f>
        <v>0</v>
      </c>
      <c r="JV15" s="97">
        <f>'Mladí jazdci'!JV16</f>
        <v>0</v>
      </c>
      <c r="JW15" s="97">
        <f>'Mladí jazdci'!JW16</f>
        <v>0</v>
      </c>
      <c r="JX15" s="97">
        <f>'Mladí jazdci'!JX16</f>
        <v>0</v>
      </c>
      <c r="JY15" s="97">
        <f>'Mladí jazdci'!JY16</f>
        <v>0</v>
      </c>
      <c r="JZ15" s="97">
        <f>'Mladí jazdci'!JZ16</f>
        <v>0</v>
      </c>
      <c r="KA15" s="97">
        <f>'Mladí jazdci'!KA16</f>
        <v>0</v>
      </c>
      <c r="KB15" s="97">
        <f>'Mladí jazdci'!KB16</f>
        <v>0</v>
      </c>
      <c r="KC15" s="97">
        <f>'Mladí jazdci'!KC16</f>
        <v>0</v>
      </c>
      <c r="KD15" s="97">
        <f>'Mladí jazdci'!KD16</f>
        <v>0</v>
      </c>
      <c r="KE15" s="97">
        <f>'Mladí jazdci'!KE16</f>
        <v>0</v>
      </c>
      <c r="KF15" s="97">
        <f>'Mladí jazdci'!KF16</f>
        <v>0</v>
      </c>
      <c r="KG15" s="97">
        <f>'Mladí jazdci'!KG16</f>
        <v>0</v>
      </c>
      <c r="KH15" s="97">
        <f>'Mladí jazdci'!KH16</f>
        <v>0</v>
      </c>
      <c r="KI15" s="97">
        <f>'Mladí jazdci'!KI16</f>
        <v>0</v>
      </c>
      <c r="KJ15" s="97">
        <f>'Mladí jazdci'!KJ16</f>
        <v>0</v>
      </c>
      <c r="KK15" s="97">
        <f>'Mladí jazdci'!KK16</f>
        <v>0</v>
      </c>
      <c r="KL15" s="97">
        <f>'Mladí jazdci'!KL16</f>
        <v>0</v>
      </c>
      <c r="KM15" s="97">
        <f>'Mladí jazdci'!KM16</f>
        <v>0</v>
      </c>
      <c r="KN15" s="97">
        <f>'Mladí jazdci'!KN16</f>
        <v>0</v>
      </c>
      <c r="KO15" s="97">
        <f>'Mladí jazdci'!KO16</f>
        <v>0</v>
      </c>
      <c r="KP15" s="97">
        <f>'Mladí jazdci'!KP16</f>
        <v>0</v>
      </c>
      <c r="KQ15" s="97">
        <f>'Mladí jazdci'!KQ16</f>
        <v>0</v>
      </c>
      <c r="KR15" s="97">
        <f>'Mladí jazdci'!KR16</f>
        <v>0</v>
      </c>
      <c r="KS15" s="97">
        <f>'Mladí jazdci'!KS16</f>
        <v>0</v>
      </c>
      <c r="KT15" s="97">
        <f>'Mladí jazdci'!KT16</f>
        <v>0</v>
      </c>
      <c r="KU15" s="97">
        <f>'Mladí jazdci'!KU16</f>
        <v>0</v>
      </c>
      <c r="KV15" s="97">
        <f>'Mladí jazdci'!KV16</f>
        <v>0</v>
      </c>
      <c r="KW15" s="97">
        <f>'Mladí jazdci'!KW16</f>
        <v>0</v>
      </c>
      <c r="KX15" s="97">
        <f>'Mladí jazdci'!KX16</f>
        <v>0</v>
      </c>
      <c r="KY15" s="97">
        <f>'Mladí jazdci'!KY16</f>
        <v>0</v>
      </c>
      <c r="KZ15" s="97">
        <f>'Mladí jazdci'!KZ16</f>
        <v>0</v>
      </c>
      <c r="LA15" s="97">
        <f>'Mladí jazdci'!LA16</f>
        <v>0</v>
      </c>
      <c r="LB15" s="97">
        <f>'Mladí jazdci'!LB16</f>
        <v>0</v>
      </c>
      <c r="LC15" s="97">
        <f>'Mladí jazdci'!LC16</f>
        <v>0</v>
      </c>
      <c r="LD15" s="97">
        <f>'Mladí jazdci'!LD16</f>
        <v>0</v>
      </c>
      <c r="LE15" s="97">
        <f>'Mladí jazdci'!LE16</f>
        <v>0</v>
      </c>
      <c r="LF15" s="97">
        <f>'Mladí jazdci'!LF16</f>
        <v>0</v>
      </c>
      <c r="LG15" s="97">
        <f>'Mladí jazdci'!LG16</f>
        <v>0</v>
      </c>
      <c r="LH15" s="97">
        <f>'Mladí jazdci'!LH16</f>
        <v>0</v>
      </c>
      <c r="LI15" s="97">
        <f>'Mladí jazdci'!LI16</f>
        <v>0</v>
      </c>
      <c r="LJ15" s="97">
        <f>'Mladí jazdci'!LJ16</f>
        <v>0</v>
      </c>
      <c r="LK15" s="97">
        <f>'Mladí jazdci'!LK16</f>
        <v>0</v>
      </c>
      <c r="LL15" s="97">
        <f>'Mladí jazdci'!LL16</f>
        <v>0</v>
      </c>
      <c r="LM15" s="97">
        <f>'Mladí jazdci'!LM16</f>
        <v>0</v>
      </c>
      <c r="LN15" s="97">
        <f>'Mladí jazdci'!LN16</f>
        <v>0</v>
      </c>
      <c r="LO15" s="97">
        <f>'Mladí jazdci'!LO16</f>
        <v>0</v>
      </c>
      <c r="LP15" s="97">
        <f>'Mladí jazdci'!LP16</f>
        <v>0</v>
      </c>
      <c r="LQ15" s="97">
        <f>'Mladí jazdci'!LQ16</f>
        <v>0</v>
      </c>
      <c r="LR15" s="97">
        <f>'Mladí jazdci'!LR16</f>
        <v>0</v>
      </c>
      <c r="LS15" s="97">
        <f>'Mladí jazdci'!LS16</f>
        <v>0</v>
      </c>
      <c r="LT15" s="97">
        <f>'Mladí jazdci'!LT16</f>
        <v>0</v>
      </c>
      <c r="LU15" s="97">
        <f>'Mladí jazdci'!LU16</f>
        <v>0</v>
      </c>
      <c r="LV15" s="97">
        <f>'Mladí jazdci'!LV16</f>
        <v>0</v>
      </c>
      <c r="LW15" s="97">
        <f>'Mladí jazdci'!LW16</f>
        <v>0</v>
      </c>
      <c r="LX15" s="97">
        <f>'Mladí jazdci'!LX16</f>
        <v>0</v>
      </c>
      <c r="LY15" s="97">
        <f>'Mladí jazdci'!LY16</f>
        <v>0</v>
      </c>
      <c r="LZ15" s="97">
        <f>'Mladí jazdci'!LZ16</f>
        <v>0</v>
      </c>
      <c r="MA15" s="97">
        <f>'Mladí jazdci'!MA16</f>
        <v>0</v>
      </c>
      <c r="MB15" s="97">
        <f>'Mladí jazdci'!MB16</f>
        <v>0</v>
      </c>
      <c r="MC15" s="97">
        <f>'Mladí jazdci'!MC16</f>
        <v>0</v>
      </c>
      <c r="MD15" s="97">
        <f>'Mladí jazdci'!MD16</f>
        <v>0</v>
      </c>
      <c r="ME15" s="97">
        <f>'Mladí jazdci'!ME16</f>
        <v>0</v>
      </c>
      <c r="MF15" s="97">
        <f>'Mladí jazdci'!MF16</f>
        <v>0</v>
      </c>
      <c r="MG15" s="97">
        <f>'Mladí jazdci'!MG16</f>
        <v>0</v>
      </c>
      <c r="MH15" s="97">
        <f>'Mladí jazdci'!MH16</f>
        <v>0</v>
      </c>
      <c r="MI15" s="97">
        <f>'Mladí jazdci'!MI16</f>
        <v>0</v>
      </c>
      <c r="MJ15" s="97">
        <f>'Mladí jazdci'!MJ16</f>
        <v>0</v>
      </c>
      <c r="MK15" s="97">
        <f>'Mladí jazdci'!MK16</f>
        <v>0</v>
      </c>
      <c r="ML15" s="97">
        <f>'Mladí jazdci'!ML16</f>
        <v>0</v>
      </c>
      <c r="MM15" s="97">
        <f>'Mladí jazdci'!MM16</f>
        <v>0</v>
      </c>
      <c r="MN15" s="97">
        <f>'Mladí jazdci'!MN16</f>
        <v>0</v>
      </c>
      <c r="MO15" s="97">
        <f>'Mladí jazdci'!MO16</f>
        <v>0</v>
      </c>
      <c r="MP15" s="97">
        <f>'Mladí jazdci'!MP16</f>
        <v>0</v>
      </c>
      <c r="MQ15" s="97">
        <f>'Mladí jazdci'!MQ16</f>
        <v>0</v>
      </c>
      <c r="MR15" s="97">
        <f>'Mladí jazdci'!MR16</f>
        <v>0</v>
      </c>
      <c r="MS15" s="97">
        <f>'Mladí jazdci'!MS16</f>
        <v>0</v>
      </c>
      <c r="MT15" s="97">
        <f>'Mladí jazdci'!MT16</f>
        <v>0</v>
      </c>
      <c r="MU15" s="97">
        <f>'Mladí jazdci'!MU16</f>
        <v>0</v>
      </c>
      <c r="MV15" s="97">
        <f>'Mladí jazdci'!MV16</f>
        <v>0</v>
      </c>
      <c r="MW15" s="97">
        <f>'Mladí jazdci'!MW16</f>
        <v>0</v>
      </c>
      <c r="MX15" s="97">
        <f>'Mladí jazdci'!MX16</f>
        <v>0</v>
      </c>
      <c r="MY15" s="97">
        <f>'Mladí jazdci'!MY16</f>
        <v>0</v>
      </c>
      <c r="MZ15" s="97">
        <f>'Mladí jazdci'!MZ16</f>
        <v>0</v>
      </c>
      <c r="NA15" s="97">
        <f>'Mladí jazdci'!NA16</f>
        <v>0</v>
      </c>
      <c r="NB15" s="97">
        <f>'Mladí jazdci'!NB16</f>
        <v>0</v>
      </c>
      <c r="NC15" s="97">
        <f>'Mladí jazdci'!NC16</f>
        <v>0</v>
      </c>
      <c r="ND15" s="97">
        <f>'Mladí jazdci'!ND16</f>
        <v>0</v>
      </c>
      <c r="NE15" s="97">
        <f>'Mladí jazdci'!NE16</f>
        <v>0</v>
      </c>
      <c r="NF15" s="97">
        <f>'Mladí jazdci'!NF16</f>
        <v>0</v>
      </c>
      <c r="NG15" s="97">
        <f>'Mladí jazdci'!NG16</f>
        <v>0</v>
      </c>
      <c r="NH15" s="97">
        <f>'Mladí jazdci'!NH16</f>
        <v>0</v>
      </c>
      <c r="NI15" s="97">
        <f>'Mladí jazdci'!NI16</f>
        <v>0</v>
      </c>
      <c r="NJ15" s="97">
        <f>'Mladí jazdci'!NJ16</f>
        <v>0</v>
      </c>
      <c r="NK15" s="97">
        <f>'Mladí jazdci'!NK16</f>
        <v>0</v>
      </c>
      <c r="NL15" s="97">
        <f>'Mladí jazdci'!NL16</f>
        <v>0</v>
      </c>
      <c r="NM15" s="97">
        <f>'Mladí jazdci'!NM16</f>
        <v>0</v>
      </c>
      <c r="NN15" s="97">
        <f>'Mladí jazdci'!NN16</f>
        <v>0</v>
      </c>
      <c r="NO15" s="97">
        <f>'Mladí jazdci'!NO16</f>
        <v>0</v>
      </c>
      <c r="NP15" s="97">
        <f>'Mladí jazdci'!NP16</f>
        <v>0</v>
      </c>
      <c r="NQ15" s="97">
        <f>'Mladí jazdci'!NQ16</f>
        <v>0</v>
      </c>
      <c r="NR15" s="97">
        <f>'Mladí jazdci'!NR16</f>
        <v>0</v>
      </c>
      <c r="NS15" s="97">
        <f>'Mladí jazdci'!NS16</f>
        <v>0</v>
      </c>
      <c r="NT15" s="97">
        <f>'Mladí jazdci'!NT16</f>
        <v>0</v>
      </c>
      <c r="NU15" s="97">
        <f>'Mladí jazdci'!NU16</f>
        <v>0</v>
      </c>
      <c r="NV15" s="97">
        <f>'Mladí jazdci'!NV16</f>
        <v>0</v>
      </c>
      <c r="NW15" s="97">
        <f>'Mladí jazdci'!NW16</f>
        <v>0</v>
      </c>
      <c r="NX15" s="97">
        <f>'Mladí jazdci'!NX16</f>
        <v>0</v>
      </c>
      <c r="NY15" s="97">
        <f>'Mladí jazdci'!NY16</f>
        <v>0</v>
      </c>
      <c r="NZ15" s="97">
        <f>'Mladí jazdci'!NZ16</f>
        <v>0</v>
      </c>
      <c r="OA15" s="97">
        <f>'Mladí jazdci'!OA16</f>
        <v>0</v>
      </c>
      <c r="OB15" s="97">
        <f>'Mladí jazdci'!OB16</f>
        <v>0</v>
      </c>
      <c r="OC15" s="97">
        <f>'Mladí jazdci'!OC16</f>
        <v>0</v>
      </c>
      <c r="OD15" s="97">
        <f>'Mladí jazdci'!OD16</f>
        <v>0</v>
      </c>
      <c r="OE15" s="97">
        <f>'Mladí jazdci'!OE16</f>
        <v>0</v>
      </c>
      <c r="OF15" s="97">
        <f>'Mladí jazdci'!OF16</f>
        <v>0</v>
      </c>
      <c r="OG15" s="97">
        <f>'Mladí jazdci'!OG16</f>
        <v>0</v>
      </c>
      <c r="OH15" s="97">
        <f>'Mladí jazdci'!OH16</f>
        <v>0</v>
      </c>
      <c r="OI15" s="97">
        <f>'Mladí jazdci'!OI16</f>
        <v>0</v>
      </c>
      <c r="OJ15" s="97">
        <f>'Mladí jazdci'!OJ16</f>
        <v>0</v>
      </c>
      <c r="OK15" s="97">
        <f>'Mladí jazdci'!OK16</f>
        <v>0</v>
      </c>
      <c r="OL15" s="97">
        <f>'Mladí jazdci'!OL16</f>
        <v>0</v>
      </c>
      <c r="OM15" s="97">
        <f>'Mladí jazdci'!OM16</f>
        <v>0</v>
      </c>
      <c r="ON15" s="97">
        <f>'Mladí jazdci'!ON16</f>
        <v>0</v>
      </c>
      <c r="OO15" s="97">
        <f>'Mladí jazdci'!OO16</f>
        <v>0</v>
      </c>
      <c r="OP15" s="97">
        <f>'Mladí jazdci'!OP16</f>
        <v>0</v>
      </c>
      <c r="OQ15" s="97">
        <f>'Mladí jazdci'!OQ16</f>
        <v>0</v>
      </c>
      <c r="OR15" s="97">
        <f>'Mladí jazdci'!OR16</f>
        <v>0</v>
      </c>
      <c r="OS15" s="97">
        <f>'Mladí jazdci'!OS16</f>
        <v>0</v>
      </c>
      <c r="OT15" s="97">
        <f>'Mladí jazdci'!OT16</f>
        <v>0</v>
      </c>
      <c r="OU15" s="97">
        <f>'Mladí jazdci'!OU16</f>
        <v>0</v>
      </c>
      <c r="OV15" s="97">
        <f>'Mladí jazdci'!OV16</f>
        <v>0</v>
      </c>
      <c r="OW15" s="97">
        <f>'Mladí jazdci'!OW16</f>
        <v>0</v>
      </c>
      <c r="OX15" s="97">
        <f>'Mladí jazdci'!OX16</f>
        <v>0</v>
      </c>
      <c r="OY15" s="97">
        <f>'Mladí jazdci'!OY16</f>
        <v>0</v>
      </c>
      <c r="OZ15" s="97">
        <f>'Mladí jazdci'!OZ16</f>
        <v>0</v>
      </c>
      <c r="PA15" s="97">
        <f>'Mladí jazdci'!PA16</f>
        <v>0</v>
      </c>
      <c r="PB15" s="97">
        <f>'Mladí jazdci'!PB16</f>
        <v>0</v>
      </c>
      <c r="PC15" s="97">
        <f>'Mladí jazdci'!PC16</f>
        <v>0</v>
      </c>
      <c r="PD15" s="97">
        <f>'Mladí jazdci'!PD16</f>
        <v>0</v>
      </c>
      <c r="PE15" s="97">
        <f>'Mladí jazdci'!PE16</f>
        <v>0</v>
      </c>
      <c r="PF15" s="97">
        <f>'Mladí jazdci'!PF16</f>
        <v>0</v>
      </c>
      <c r="PG15" s="97">
        <f>'Mladí jazdci'!PG16</f>
        <v>0</v>
      </c>
      <c r="PH15" s="97">
        <f>'Mladí jazdci'!PH16</f>
        <v>0</v>
      </c>
      <c r="PI15" s="97">
        <f>'Mladí jazdci'!PI16</f>
        <v>0</v>
      </c>
      <c r="PJ15" s="97">
        <f>'Mladí jazdci'!PJ16</f>
        <v>0</v>
      </c>
      <c r="PK15" s="97">
        <f>'Mladí jazdci'!PK16</f>
        <v>0</v>
      </c>
      <c r="PL15" s="97">
        <f>'Mladí jazdci'!PL16</f>
        <v>0</v>
      </c>
      <c r="PM15" s="97">
        <f>'Mladí jazdci'!PM16</f>
        <v>0</v>
      </c>
      <c r="PN15" s="97">
        <f>'Mladí jazdci'!PN16</f>
        <v>0</v>
      </c>
      <c r="PO15" s="97">
        <f>'Mladí jazdci'!PO16</f>
        <v>0</v>
      </c>
      <c r="PP15" s="97">
        <f>'Mladí jazdci'!PP16</f>
        <v>0</v>
      </c>
      <c r="PQ15" s="97">
        <f>'Mladí jazdci'!PQ16</f>
        <v>0</v>
      </c>
      <c r="PR15" s="97">
        <f>'Mladí jazdci'!PR16</f>
        <v>0</v>
      </c>
      <c r="PS15" s="97">
        <f>'Mladí jazdci'!PS16</f>
        <v>0</v>
      </c>
      <c r="PT15" s="97">
        <f>'Mladí jazdci'!PT16</f>
        <v>0</v>
      </c>
      <c r="PU15" s="97">
        <f>'Mladí jazdci'!PU16</f>
        <v>0</v>
      </c>
      <c r="PV15" s="97">
        <f>'Mladí jazdci'!PV16</f>
        <v>0</v>
      </c>
      <c r="PW15" s="97">
        <f>'Mladí jazdci'!PW16</f>
        <v>0</v>
      </c>
      <c r="PX15" s="97">
        <f>'Mladí jazdci'!PX16</f>
        <v>0</v>
      </c>
      <c r="PY15" s="97">
        <f>'Mladí jazdci'!PY16</f>
        <v>0</v>
      </c>
      <c r="PZ15" s="97">
        <f>'Mladí jazdci'!PZ16</f>
        <v>0</v>
      </c>
      <c r="QA15" s="97">
        <f>'Mladí jazdci'!QA16</f>
        <v>0</v>
      </c>
      <c r="QB15" s="97">
        <f>'Mladí jazdci'!QB16</f>
        <v>0</v>
      </c>
      <c r="QC15" s="97">
        <f>'Mladí jazdci'!QC16</f>
        <v>0</v>
      </c>
      <c r="QD15" s="97">
        <f>'Mladí jazdci'!QD16</f>
        <v>0</v>
      </c>
      <c r="QE15" s="97">
        <f>'Mladí jazdci'!QE16</f>
        <v>0</v>
      </c>
      <c r="QF15" s="97">
        <f>'Mladí jazdci'!QF16</f>
        <v>0</v>
      </c>
      <c r="QG15" s="97">
        <f>'Mladí jazdci'!QG16</f>
        <v>0</v>
      </c>
      <c r="QH15" s="97">
        <f>'Mladí jazdci'!QH16</f>
        <v>0</v>
      </c>
      <c r="QI15" s="97">
        <f>'Mladí jazdci'!QI16</f>
        <v>0</v>
      </c>
      <c r="QJ15" s="97">
        <f>'Mladí jazdci'!QJ16</f>
        <v>0</v>
      </c>
      <c r="QK15" s="97">
        <f>'Mladí jazdci'!QK16</f>
        <v>0</v>
      </c>
      <c r="QL15" s="97">
        <f>'Mladí jazdci'!QL16</f>
        <v>0</v>
      </c>
      <c r="QM15" s="97">
        <f>'Mladí jazdci'!QM16</f>
        <v>0</v>
      </c>
      <c r="QN15" s="97">
        <f>'Mladí jazdci'!QN16</f>
        <v>0</v>
      </c>
      <c r="QO15" s="97">
        <f>'Mladí jazdci'!QO16</f>
        <v>0</v>
      </c>
      <c r="QP15" s="97">
        <f>'Mladí jazdci'!QP16</f>
        <v>0</v>
      </c>
      <c r="QQ15" s="97">
        <f>'Mladí jazdci'!QQ16</f>
        <v>0</v>
      </c>
      <c r="QR15" s="97">
        <f>'Mladí jazdci'!QR16</f>
        <v>0</v>
      </c>
      <c r="QS15" s="97">
        <f>'Mladí jazdci'!QS16</f>
        <v>0</v>
      </c>
      <c r="QT15" s="97">
        <f>'Mladí jazdci'!QT16</f>
        <v>0</v>
      </c>
      <c r="QU15" s="97">
        <f>'Mladí jazdci'!QU16</f>
        <v>0</v>
      </c>
      <c r="QV15" s="97">
        <f>'Mladí jazdci'!QV16</f>
        <v>0</v>
      </c>
      <c r="QW15" s="97">
        <f>'Mladí jazdci'!QW16</f>
        <v>0</v>
      </c>
      <c r="QX15" s="97">
        <f>'Mladí jazdci'!QX16</f>
        <v>0</v>
      </c>
      <c r="QY15" s="97">
        <f>'Mladí jazdci'!QY16</f>
        <v>0</v>
      </c>
      <c r="QZ15" s="97">
        <f>'Mladí jazdci'!QZ16</f>
        <v>0</v>
      </c>
      <c r="RA15" s="97">
        <f>'Mladí jazdci'!RA16</f>
        <v>0</v>
      </c>
      <c r="RB15" s="97">
        <f>'Mladí jazdci'!RB16</f>
        <v>0</v>
      </c>
      <c r="RC15" s="97">
        <f>'Mladí jazdci'!RC16</f>
        <v>0</v>
      </c>
      <c r="RD15" s="97">
        <f>'Mladí jazdci'!RD16</f>
        <v>0</v>
      </c>
      <c r="RE15" s="97">
        <f>'Mladí jazdci'!RE16</f>
        <v>0</v>
      </c>
      <c r="RF15" s="97">
        <f>'Mladí jazdci'!RF16</f>
        <v>0</v>
      </c>
      <c r="RG15" s="97">
        <f>'Mladí jazdci'!RG16</f>
        <v>0</v>
      </c>
      <c r="RH15" s="97">
        <f>'Mladí jazdci'!RH16</f>
        <v>0</v>
      </c>
      <c r="RI15" s="97">
        <f>'Mladí jazdci'!RI16</f>
        <v>0</v>
      </c>
      <c r="RJ15" s="97">
        <f>'Mladí jazdci'!RJ16</f>
        <v>0</v>
      </c>
      <c r="RK15" s="97">
        <f>'Mladí jazdci'!RK16</f>
        <v>0</v>
      </c>
      <c r="RL15" s="97">
        <f>'Mladí jazdci'!RL16</f>
        <v>0</v>
      </c>
      <c r="RM15" s="97">
        <f>'Mladí jazdci'!RM16</f>
        <v>0</v>
      </c>
      <c r="RN15" s="97">
        <f>'Mladí jazdci'!RN16</f>
        <v>0</v>
      </c>
      <c r="RO15" s="97">
        <f>'Mladí jazdci'!RO16</f>
        <v>0</v>
      </c>
      <c r="RP15" s="97">
        <f>'Mladí jazdci'!RP16</f>
        <v>0</v>
      </c>
      <c r="RQ15" s="97">
        <f>'Mladí jazdci'!RQ16</f>
        <v>0</v>
      </c>
      <c r="RR15" s="97">
        <f>'Mladí jazdci'!RR16</f>
        <v>0</v>
      </c>
      <c r="RS15" s="97">
        <f>'Mladí jazdci'!RS16</f>
        <v>0</v>
      </c>
      <c r="RT15" s="97">
        <f>'Mladí jazdci'!RT16</f>
        <v>0</v>
      </c>
      <c r="RU15" s="97">
        <f>'Mladí jazdci'!RU16</f>
        <v>0</v>
      </c>
      <c r="RV15" s="97">
        <f>'Mladí jazdci'!RV16</f>
        <v>0</v>
      </c>
      <c r="RW15" s="97">
        <f>'Mladí jazdci'!RW16</f>
        <v>0</v>
      </c>
      <c r="RX15" s="97">
        <f>'Mladí jazdci'!RX16</f>
        <v>0</v>
      </c>
      <c r="RY15" s="97">
        <f>'Mladí jazdci'!RY16</f>
        <v>0</v>
      </c>
      <c r="RZ15" s="97">
        <f>'Mladí jazdci'!RZ16</f>
        <v>0</v>
      </c>
      <c r="SA15" s="97">
        <f>'Mladí jazdci'!SA16</f>
        <v>0</v>
      </c>
      <c r="SB15" s="97">
        <f>'Mladí jazdci'!SB16</f>
        <v>0</v>
      </c>
      <c r="SC15" s="97">
        <f>'Mladí jazdci'!SC16</f>
        <v>0</v>
      </c>
      <c r="SD15" s="97">
        <f>'Mladí jazdci'!SD16</f>
        <v>0</v>
      </c>
      <c r="SE15" s="97">
        <f>'Mladí jazdci'!SE16</f>
        <v>0</v>
      </c>
      <c r="SF15" s="97">
        <f>'Mladí jazdci'!SF16</f>
        <v>0</v>
      </c>
      <c r="SG15" s="97">
        <f>'Mladí jazdci'!SG16</f>
        <v>0</v>
      </c>
      <c r="SH15" s="97">
        <f>'Mladí jazdci'!SH16</f>
        <v>0</v>
      </c>
      <c r="SI15" s="97">
        <f>'Mladí jazdci'!SI16</f>
        <v>0</v>
      </c>
      <c r="SJ15" s="97">
        <f>'Mladí jazdci'!SJ16</f>
        <v>0</v>
      </c>
      <c r="SK15" s="97">
        <f>'Mladí jazdci'!SK16</f>
        <v>0</v>
      </c>
      <c r="SL15" s="97">
        <f>'Mladí jazdci'!SL16</f>
        <v>0</v>
      </c>
      <c r="SM15" s="97">
        <f>'Mladí jazdci'!SM16</f>
        <v>0</v>
      </c>
      <c r="SN15" s="97">
        <f>'Mladí jazdci'!SN16</f>
        <v>0</v>
      </c>
      <c r="SO15" s="97">
        <f>'Mladí jazdci'!SO16</f>
        <v>0</v>
      </c>
      <c r="SP15" s="97">
        <f>'Mladí jazdci'!SP16</f>
        <v>0</v>
      </c>
      <c r="SQ15" s="97">
        <f>'Mladí jazdci'!SQ16</f>
        <v>0</v>
      </c>
      <c r="SR15" s="97">
        <f>'Mladí jazdci'!SR16</f>
        <v>0</v>
      </c>
      <c r="SS15" s="97">
        <f>'Mladí jazdci'!SS16</f>
        <v>0</v>
      </c>
      <c r="ST15" s="97">
        <f>'Mladí jazdci'!ST16</f>
        <v>0</v>
      </c>
      <c r="SU15" s="97">
        <f>'Mladí jazdci'!SU16</f>
        <v>0</v>
      </c>
      <c r="SV15" s="97">
        <f>'Mladí jazdci'!SV16</f>
        <v>0</v>
      </c>
      <c r="SW15" s="97">
        <f>'Mladí jazdci'!SW16</f>
        <v>0</v>
      </c>
      <c r="SX15" s="97">
        <f>'Mladí jazdci'!SX16</f>
        <v>0</v>
      </c>
      <c r="SY15" s="97">
        <f>'Mladí jazdci'!SY16</f>
        <v>0</v>
      </c>
      <c r="SZ15" s="97">
        <f>'Mladí jazdci'!SZ16</f>
        <v>0</v>
      </c>
      <c r="TA15" s="97">
        <f>'Mladí jazdci'!TA16</f>
        <v>0</v>
      </c>
      <c r="TB15" s="97">
        <f>'Mladí jazdci'!TB16</f>
        <v>0</v>
      </c>
    </row>
    <row r="16" spans="1:522" s="10" customFormat="1" ht="18" customHeight="1" x14ac:dyDescent="0.2">
      <c r="A16" s="12"/>
      <c r="B16" s="11"/>
      <c r="C16" s="1"/>
      <c r="D16" s="1"/>
      <c r="E16" s="4" t="s">
        <v>87</v>
      </c>
      <c r="F16" s="9">
        <v>8401</v>
      </c>
      <c r="G16" s="9" t="s">
        <v>96</v>
      </c>
      <c r="H16" s="4" t="s">
        <v>19</v>
      </c>
      <c r="I16" s="1">
        <f>SUM(K16:TB16)</f>
        <v>11</v>
      </c>
      <c r="J16" s="33"/>
      <c r="K16" s="97">
        <f>Juniori!K10</f>
        <v>0</v>
      </c>
      <c r="L16" s="97">
        <f>Juniori!L10</f>
        <v>0</v>
      </c>
      <c r="M16" s="97">
        <f>Juniori!M10</f>
        <v>0</v>
      </c>
      <c r="N16" s="97">
        <f>Juniori!N10</f>
        <v>0</v>
      </c>
      <c r="O16" s="97">
        <f>Juniori!O10</f>
        <v>0</v>
      </c>
      <c r="P16" s="97">
        <f>Juniori!P10</f>
        <v>0</v>
      </c>
      <c r="Q16" s="97">
        <f>Juniori!Q10</f>
        <v>0</v>
      </c>
      <c r="R16" s="97">
        <f>Juniori!R10</f>
        <v>0</v>
      </c>
      <c r="S16" s="97">
        <f>Juniori!S10</f>
        <v>0</v>
      </c>
      <c r="T16" s="97">
        <f>Juniori!T10</f>
        <v>0</v>
      </c>
      <c r="U16" s="97">
        <f>Juniori!U10</f>
        <v>0</v>
      </c>
      <c r="V16" s="97">
        <f>Juniori!V10</f>
        <v>0</v>
      </c>
      <c r="W16" s="97">
        <f>Juniori!W10</f>
        <v>0</v>
      </c>
      <c r="X16" s="97">
        <f>Juniori!X10</f>
        <v>0</v>
      </c>
      <c r="Y16" s="97">
        <f>Juniori!Y10</f>
        <v>0</v>
      </c>
      <c r="Z16" s="97">
        <f>Juniori!Z10</f>
        <v>0</v>
      </c>
      <c r="AA16" s="97">
        <f>Juniori!AA10</f>
        <v>0</v>
      </c>
      <c r="AB16" s="97">
        <f>Juniori!AB10</f>
        <v>0</v>
      </c>
      <c r="AC16" s="97">
        <f>Juniori!AC10</f>
        <v>0</v>
      </c>
      <c r="AD16" s="97">
        <f>Juniori!AD10</f>
        <v>0</v>
      </c>
      <c r="AE16" s="97">
        <f>Juniori!AE10</f>
        <v>0</v>
      </c>
      <c r="AF16" s="97">
        <f>Juniori!AF10</f>
        <v>0</v>
      </c>
      <c r="AG16" s="97">
        <f>Juniori!AG10</f>
        <v>0</v>
      </c>
      <c r="AH16" s="97">
        <f>Juniori!AH10</f>
        <v>0</v>
      </c>
      <c r="AI16" s="97">
        <f>Juniori!AI10</f>
        <v>0</v>
      </c>
      <c r="AJ16" s="97">
        <f>Juniori!AJ10</f>
        <v>0</v>
      </c>
      <c r="AK16" s="97">
        <f>Juniori!AK10</f>
        <v>0</v>
      </c>
      <c r="AL16" s="97">
        <f>Juniori!AL10</f>
        <v>0</v>
      </c>
      <c r="AM16" s="97">
        <f>Juniori!AM10</f>
        <v>0</v>
      </c>
      <c r="AN16" s="97">
        <f>Juniori!AN10</f>
        <v>0</v>
      </c>
      <c r="AO16" s="97">
        <f>Juniori!AO10</f>
        <v>0</v>
      </c>
      <c r="AP16" s="97">
        <f>Juniori!AP10</f>
        <v>0</v>
      </c>
      <c r="AQ16" s="97">
        <f>Juniori!AQ10</f>
        <v>0</v>
      </c>
      <c r="AR16" s="97">
        <f>Juniori!AR10</f>
        <v>0</v>
      </c>
      <c r="AS16" s="97">
        <f>Juniori!AS10</f>
        <v>0</v>
      </c>
      <c r="AT16" s="97">
        <f>Juniori!AT10</f>
        <v>0</v>
      </c>
      <c r="AU16" s="97">
        <f>Juniori!AU10</f>
        <v>0</v>
      </c>
      <c r="AV16" s="97">
        <f>Juniori!AV10</f>
        <v>0</v>
      </c>
      <c r="AW16" s="97">
        <f>Juniori!AW10</f>
        <v>0</v>
      </c>
      <c r="AX16" s="97">
        <f>Juniori!AX10</f>
        <v>0</v>
      </c>
      <c r="AY16" s="97">
        <f>Juniori!AY10</f>
        <v>0</v>
      </c>
      <c r="AZ16" s="97">
        <f>Juniori!AZ10</f>
        <v>0</v>
      </c>
      <c r="BA16" s="97">
        <f>Juniori!BA10</f>
        <v>0</v>
      </c>
      <c r="BB16" s="97">
        <f>Juniori!BB10</f>
        <v>0</v>
      </c>
      <c r="BC16" s="97">
        <f>Juniori!BC10</f>
        <v>0</v>
      </c>
      <c r="BD16" s="97">
        <f>Juniori!BD10</f>
        <v>0</v>
      </c>
      <c r="BE16" s="97">
        <f>Juniori!BE10</f>
        <v>0</v>
      </c>
      <c r="BF16" s="97">
        <f>Juniori!BF10</f>
        <v>0</v>
      </c>
      <c r="BG16" s="97">
        <f>Juniori!BG10</f>
        <v>0</v>
      </c>
      <c r="BH16" s="97">
        <f>Juniori!BH10</f>
        <v>0</v>
      </c>
      <c r="BI16" s="97">
        <f>Juniori!BI10</f>
        <v>0</v>
      </c>
      <c r="BJ16" s="97">
        <f>Juniori!BJ10</f>
        <v>0</v>
      </c>
      <c r="BK16" s="97">
        <f>Juniori!BK10</f>
        <v>0</v>
      </c>
      <c r="BL16" s="97">
        <f>Juniori!BL10</f>
        <v>0</v>
      </c>
      <c r="BM16" s="97">
        <f>Juniori!BM10</f>
        <v>0</v>
      </c>
      <c r="BN16" s="97">
        <f>Juniori!BN10</f>
        <v>0</v>
      </c>
      <c r="BO16" s="97">
        <f>Juniori!BO10</f>
        <v>3</v>
      </c>
      <c r="BP16" s="97">
        <f>Juniori!BP10</f>
        <v>0</v>
      </c>
      <c r="BQ16" s="97">
        <f>Juniori!BQ10</f>
        <v>0</v>
      </c>
      <c r="BR16" s="97">
        <f>Juniori!BR10</f>
        <v>8</v>
      </c>
      <c r="BS16" s="97">
        <f>Juniori!BS10</f>
        <v>0</v>
      </c>
      <c r="BT16" s="97">
        <f>Juniori!BT10</f>
        <v>0</v>
      </c>
      <c r="BU16" s="97">
        <f>Juniori!BU10</f>
        <v>0</v>
      </c>
      <c r="BV16" s="97">
        <f>Juniori!BV10</f>
        <v>0</v>
      </c>
      <c r="BW16" s="97">
        <f>Juniori!BW10</f>
        <v>0</v>
      </c>
      <c r="BX16" s="97">
        <f>Juniori!BX10</f>
        <v>0</v>
      </c>
      <c r="BY16" s="97">
        <f>Juniori!BY10</f>
        <v>0</v>
      </c>
      <c r="BZ16" s="97">
        <f>Juniori!BZ10</f>
        <v>0</v>
      </c>
      <c r="CA16" s="97">
        <f>Juniori!CA10</f>
        <v>0</v>
      </c>
      <c r="CB16" s="97">
        <f>Juniori!CB10</f>
        <v>0</v>
      </c>
      <c r="CC16" s="97">
        <f>Juniori!CC10</f>
        <v>0</v>
      </c>
      <c r="CD16" s="97">
        <f>Juniori!CD10</f>
        <v>0</v>
      </c>
      <c r="CE16" s="97">
        <f>Juniori!CE10</f>
        <v>0</v>
      </c>
      <c r="CF16" s="97">
        <f>Juniori!CF10</f>
        <v>0</v>
      </c>
      <c r="CG16" s="97">
        <f>Juniori!CG10</f>
        <v>0</v>
      </c>
      <c r="CH16" s="97">
        <f>Juniori!CH10</f>
        <v>0</v>
      </c>
      <c r="CI16" s="97">
        <f>Juniori!CI10</f>
        <v>0</v>
      </c>
      <c r="CJ16" s="97">
        <f>Juniori!CJ10</f>
        <v>0</v>
      </c>
      <c r="CK16" s="97">
        <f>Juniori!CK10</f>
        <v>0</v>
      </c>
      <c r="CL16" s="97">
        <f>Juniori!CL10</f>
        <v>0</v>
      </c>
      <c r="CM16" s="97">
        <f>Juniori!CM10</f>
        <v>0</v>
      </c>
      <c r="CN16" s="97">
        <f>Juniori!CN10</f>
        <v>0</v>
      </c>
      <c r="CO16" s="97">
        <f>Juniori!CO10</f>
        <v>0</v>
      </c>
      <c r="CP16" s="97">
        <f>Juniori!CP10</f>
        <v>0</v>
      </c>
      <c r="CQ16" s="97">
        <f>Juniori!CQ10</f>
        <v>0</v>
      </c>
      <c r="CR16" s="97">
        <f>Juniori!CR10</f>
        <v>0</v>
      </c>
      <c r="CS16" s="97">
        <f>Juniori!CS10</f>
        <v>0</v>
      </c>
      <c r="CT16" s="97">
        <f>Juniori!CT10</f>
        <v>0</v>
      </c>
      <c r="CU16" s="97">
        <f>Juniori!CU10</f>
        <v>0</v>
      </c>
      <c r="CV16" s="97">
        <f>Juniori!CV10</f>
        <v>0</v>
      </c>
      <c r="CW16" s="97">
        <f>Juniori!CW10</f>
        <v>0</v>
      </c>
      <c r="CX16" s="97">
        <f>Juniori!CX10</f>
        <v>0</v>
      </c>
      <c r="CY16" s="97">
        <f>Juniori!CY10</f>
        <v>0</v>
      </c>
      <c r="CZ16" s="97">
        <f>Juniori!CZ10</f>
        <v>0</v>
      </c>
      <c r="DA16" s="97">
        <f>Juniori!DA10</f>
        <v>0</v>
      </c>
      <c r="DB16" s="97">
        <f>Juniori!DB10</f>
        <v>0</v>
      </c>
      <c r="DC16" s="97">
        <f>Juniori!DC10</f>
        <v>0</v>
      </c>
      <c r="DD16" s="97">
        <f>Juniori!DD10</f>
        <v>0</v>
      </c>
      <c r="DE16" s="97">
        <f>Juniori!DE10</f>
        <v>0</v>
      </c>
      <c r="DF16" s="97">
        <f>Juniori!DF10</f>
        <v>0</v>
      </c>
      <c r="DG16" s="97">
        <f>Juniori!DG10</f>
        <v>0</v>
      </c>
      <c r="DH16" s="97">
        <f>Juniori!DH10</f>
        <v>0</v>
      </c>
      <c r="DI16" s="97">
        <f>Juniori!DI10</f>
        <v>0</v>
      </c>
      <c r="DJ16" s="97">
        <f>Juniori!DJ10</f>
        <v>0</v>
      </c>
      <c r="DK16" s="97">
        <f>Juniori!DK10</f>
        <v>0</v>
      </c>
      <c r="DL16" s="97">
        <f>Juniori!DL10</f>
        <v>0</v>
      </c>
      <c r="DM16" s="97">
        <f>Juniori!DM10</f>
        <v>0</v>
      </c>
      <c r="DN16" s="97">
        <f>Juniori!DN10</f>
        <v>0</v>
      </c>
      <c r="DO16" s="97">
        <f>Juniori!DO10</f>
        <v>0</v>
      </c>
      <c r="DP16" s="97">
        <f>Juniori!DP10</f>
        <v>0</v>
      </c>
      <c r="DQ16" s="97">
        <f>Juniori!DQ10</f>
        <v>0</v>
      </c>
      <c r="DR16" s="97">
        <f>Juniori!DR10</f>
        <v>0</v>
      </c>
      <c r="DS16" s="97">
        <f>Juniori!DS10</f>
        <v>0</v>
      </c>
      <c r="DT16" s="97">
        <f>Juniori!DT10</f>
        <v>0</v>
      </c>
      <c r="DU16" s="97">
        <f>Juniori!DU10</f>
        <v>0</v>
      </c>
      <c r="DV16" s="97">
        <f>Juniori!DV10</f>
        <v>0</v>
      </c>
      <c r="DW16" s="97">
        <f>Juniori!DW10</f>
        <v>0</v>
      </c>
      <c r="DX16" s="97">
        <f>Juniori!DX10</f>
        <v>0</v>
      </c>
      <c r="DY16" s="97">
        <f>Juniori!DY10</f>
        <v>0</v>
      </c>
      <c r="DZ16" s="97">
        <f>Juniori!DZ10</f>
        <v>0</v>
      </c>
      <c r="EA16" s="97">
        <f>Juniori!EA10</f>
        <v>0</v>
      </c>
      <c r="EB16" s="97">
        <f>Juniori!EB10</f>
        <v>0</v>
      </c>
      <c r="EC16" s="97">
        <f>Juniori!EC10</f>
        <v>0</v>
      </c>
      <c r="ED16" s="97">
        <f>Juniori!ED10</f>
        <v>0</v>
      </c>
      <c r="EE16" s="97">
        <f>Juniori!EE10</f>
        <v>0</v>
      </c>
      <c r="EF16" s="97">
        <f>Juniori!EF10</f>
        <v>0</v>
      </c>
      <c r="EG16" s="97">
        <f>Juniori!EG10</f>
        <v>0</v>
      </c>
      <c r="EH16" s="97">
        <f>Juniori!EH10</f>
        <v>0</v>
      </c>
      <c r="EI16" s="97">
        <f>Juniori!EI10</f>
        <v>0</v>
      </c>
      <c r="EJ16" s="97">
        <f>Juniori!EJ10</f>
        <v>0</v>
      </c>
      <c r="EK16" s="97">
        <f>Juniori!EK10</f>
        <v>0</v>
      </c>
      <c r="EL16" s="97">
        <f>Juniori!EL10</f>
        <v>0</v>
      </c>
      <c r="EM16" s="97">
        <f>Juniori!EM10</f>
        <v>0</v>
      </c>
      <c r="EN16" s="97">
        <f>Juniori!EN10</f>
        <v>0</v>
      </c>
      <c r="EO16" s="97">
        <f>Juniori!EO10</f>
        <v>0</v>
      </c>
      <c r="EP16" s="97">
        <f>Juniori!EP10</f>
        <v>0</v>
      </c>
      <c r="EQ16" s="97">
        <f>Juniori!EQ10</f>
        <v>0</v>
      </c>
      <c r="ER16" s="97">
        <f>Juniori!ER10</f>
        <v>0</v>
      </c>
      <c r="ES16" s="97">
        <f>Juniori!ES10</f>
        <v>0</v>
      </c>
      <c r="ET16" s="97">
        <f>Juniori!ET10</f>
        <v>0</v>
      </c>
      <c r="EU16" s="97">
        <f>Juniori!EU10</f>
        <v>0</v>
      </c>
      <c r="EV16" s="97">
        <f>Juniori!EV10</f>
        <v>0</v>
      </c>
      <c r="EW16" s="97">
        <f>Juniori!EW10</f>
        <v>0</v>
      </c>
      <c r="EX16" s="97">
        <f>Juniori!EX10</f>
        <v>0</v>
      </c>
      <c r="EY16" s="97">
        <f>Juniori!EY10</f>
        <v>0</v>
      </c>
      <c r="EZ16" s="97">
        <f>Juniori!EZ10</f>
        <v>0</v>
      </c>
      <c r="FA16" s="97">
        <f>Juniori!FA10</f>
        <v>0</v>
      </c>
      <c r="FB16" s="97">
        <f>Juniori!FB10</f>
        <v>0</v>
      </c>
      <c r="FC16" s="97">
        <f>Juniori!FC10</f>
        <v>0</v>
      </c>
      <c r="FD16" s="97">
        <f>Juniori!FD10</f>
        <v>0</v>
      </c>
      <c r="FE16" s="97">
        <f>Juniori!FE10</f>
        <v>0</v>
      </c>
      <c r="FF16" s="97">
        <f>Juniori!FF10</f>
        <v>0</v>
      </c>
      <c r="FG16" s="97">
        <f>Juniori!FG10</f>
        <v>0</v>
      </c>
      <c r="FH16" s="97">
        <f>Juniori!FH10</f>
        <v>0</v>
      </c>
      <c r="FI16" s="97">
        <f>Juniori!FI10</f>
        <v>0</v>
      </c>
      <c r="FJ16" s="97">
        <f>Juniori!FJ10</f>
        <v>0</v>
      </c>
      <c r="FK16" s="97">
        <f>Juniori!FK10</f>
        <v>0</v>
      </c>
      <c r="FL16" s="97">
        <f>Juniori!FL10</f>
        <v>0</v>
      </c>
      <c r="FM16" s="97">
        <f>Juniori!FM10</f>
        <v>0</v>
      </c>
      <c r="FN16" s="97">
        <f>Juniori!FN10</f>
        <v>0</v>
      </c>
      <c r="FO16" s="97">
        <f>Juniori!FO10</f>
        <v>0</v>
      </c>
      <c r="FP16" s="97">
        <f>Juniori!FP10</f>
        <v>0</v>
      </c>
      <c r="FQ16" s="97">
        <f>Juniori!FQ10</f>
        <v>0</v>
      </c>
      <c r="FR16" s="97">
        <f>Juniori!FR10</f>
        <v>0</v>
      </c>
      <c r="FS16" s="97">
        <f>Juniori!FS10</f>
        <v>0</v>
      </c>
      <c r="FT16" s="97">
        <f>Juniori!FT10</f>
        <v>0</v>
      </c>
      <c r="FU16" s="97">
        <f>Juniori!FU10</f>
        <v>0</v>
      </c>
      <c r="FV16" s="97">
        <f>Juniori!FV10</f>
        <v>0</v>
      </c>
      <c r="FW16" s="97">
        <f>Juniori!FW10</f>
        <v>0</v>
      </c>
      <c r="FX16" s="97">
        <f>Juniori!FX10</f>
        <v>0</v>
      </c>
      <c r="FY16" s="97">
        <f>Juniori!FY10</f>
        <v>0</v>
      </c>
      <c r="FZ16" s="97">
        <f>Juniori!FZ10</f>
        <v>0</v>
      </c>
      <c r="GA16" s="97">
        <f>Juniori!GA10</f>
        <v>0</v>
      </c>
      <c r="GB16" s="97">
        <f>Juniori!GB10</f>
        <v>0</v>
      </c>
      <c r="GC16" s="97">
        <f>Juniori!GC10</f>
        <v>0</v>
      </c>
      <c r="GD16" s="97">
        <f>Juniori!GD10</f>
        <v>0</v>
      </c>
      <c r="GE16" s="97">
        <f>Juniori!GE10</f>
        <v>0</v>
      </c>
      <c r="GF16" s="97">
        <f>Juniori!GF10</f>
        <v>0</v>
      </c>
      <c r="GG16" s="97">
        <f>Juniori!GG10</f>
        <v>0</v>
      </c>
      <c r="GH16" s="97">
        <f>Juniori!GH10</f>
        <v>0</v>
      </c>
      <c r="GI16" s="97">
        <f>Juniori!GI10</f>
        <v>0</v>
      </c>
      <c r="GJ16" s="97">
        <f>Juniori!GJ10</f>
        <v>0</v>
      </c>
      <c r="GK16" s="97">
        <f>Juniori!GK10</f>
        <v>0</v>
      </c>
      <c r="GL16" s="97">
        <f>Juniori!GL10</f>
        <v>0</v>
      </c>
      <c r="GM16" s="97">
        <f>Juniori!GM10</f>
        <v>0</v>
      </c>
      <c r="GN16" s="97">
        <f>Juniori!GN10</f>
        <v>0</v>
      </c>
      <c r="GO16" s="97">
        <f>Juniori!GO10</f>
        <v>0</v>
      </c>
      <c r="GP16" s="97">
        <f>Juniori!GP10</f>
        <v>0</v>
      </c>
      <c r="GQ16" s="97">
        <f>Juniori!GQ10</f>
        <v>0</v>
      </c>
      <c r="GR16" s="97">
        <f>Juniori!GR10</f>
        <v>0</v>
      </c>
      <c r="GS16" s="97">
        <f>Juniori!GS10</f>
        <v>0</v>
      </c>
      <c r="GT16" s="97">
        <f>Juniori!GT10</f>
        <v>0</v>
      </c>
      <c r="GU16" s="97">
        <f>Juniori!GU10</f>
        <v>0</v>
      </c>
      <c r="GV16" s="97">
        <f>Juniori!GV10</f>
        <v>0</v>
      </c>
      <c r="GW16" s="97">
        <f>Juniori!GW10</f>
        <v>0</v>
      </c>
      <c r="GX16" s="97">
        <f>Juniori!GX10</f>
        <v>0</v>
      </c>
      <c r="GY16" s="97">
        <f>Juniori!GY10</f>
        <v>0</v>
      </c>
      <c r="GZ16" s="97">
        <f>Juniori!GZ10</f>
        <v>0</v>
      </c>
      <c r="HA16" s="97">
        <f>Juniori!HA10</f>
        <v>0</v>
      </c>
      <c r="HB16" s="97">
        <f>Juniori!HB10</f>
        <v>0</v>
      </c>
      <c r="HC16" s="97">
        <f>Juniori!HC10</f>
        <v>0</v>
      </c>
      <c r="HD16" s="97">
        <f>Juniori!HD10</f>
        <v>0</v>
      </c>
      <c r="HE16" s="97">
        <f>Juniori!HE10</f>
        <v>0</v>
      </c>
      <c r="HF16" s="97">
        <f>Juniori!HF10</f>
        <v>0</v>
      </c>
      <c r="HG16" s="97">
        <f>Juniori!HG10</f>
        <v>0</v>
      </c>
      <c r="HH16" s="97">
        <f>Juniori!HH10</f>
        <v>0</v>
      </c>
      <c r="HI16" s="97">
        <f>Juniori!HI10</f>
        <v>0</v>
      </c>
      <c r="HJ16" s="97">
        <f>Juniori!HJ10</f>
        <v>0</v>
      </c>
      <c r="HK16" s="97">
        <f>Juniori!HK10</f>
        <v>0</v>
      </c>
      <c r="HL16" s="97">
        <f>Juniori!HL10</f>
        <v>0</v>
      </c>
      <c r="HM16" s="97">
        <f>Juniori!HM10</f>
        <v>0</v>
      </c>
      <c r="HN16" s="97">
        <f>Juniori!HN10</f>
        <v>0</v>
      </c>
      <c r="HO16" s="97">
        <f>Juniori!HO10</f>
        <v>0</v>
      </c>
      <c r="HP16" s="97">
        <f>Juniori!HP10</f>
        <v>0</v>
      </c>
      <c r="HQ16" s="97">
        <f>Juniori!HQ10</f>
        <v>0</v>
      </c>
      <c r="HR16" s="97">
        <f>Juniori!HR10</f>
        <v>0</v>
      </c>
      <c r="HS16" s="97">
        <f>Juniori!HS10</f>
        <v>0</v>
      </c>
      <c r="HT16" s="97">
        <f>Juniori!HT10</f>
        <v>0</v>
      </c>
      <c r="HU16" s="97">
        <f>Juniori!HU10</f>
        <v>0</v>
      </c>
      <c r="HV16" s="97">
        <f>Juniori!HV10</f>
        <v>0</v>
      </c>
      <c r="HW16" s="97">
        <f>Juniori!HW10</f>
        <v>0</v>
      </c>
      <c r="HX16" s="97">
        <f>Juniori!HX10</f>
        <v>0</v>
      </c>
      <c r="HY16" s="97">
        <f>Juniori!HY10</f>
        <v>0</v>
      </c>
      <c r="HZ16" s="97">
        <f>Juniori!HZ10</f>
        <v>0</v>
      </c>
      <c r="IA16" s="97">
        <f>Juniori!IA10</f>
        <v>0</v>
      </c>
      <c r="IB16" s="97">
        <f>Juniori!IB10</f>
        <v>0</v>
      </c>
      <c r="IC16" s="97">
        <f>Juniori!IC10</f>
        <v>0</v>
      </c>
      <c r="ID16" s="97">
        <f>Juniori!ID10</f>
        <v>0</v>
      </c>
      <c r="IE16" s="97">
        <f>Juniori!IE10</f>
        <v>0</v>
      </c>
      <c r="IF16" s="97">
        <f>Juniori!IF10</f>
        <v>0</v>
      </c>
      <c r="IG16" s="97">
        <f>Juniori!IG10</f>
        <v>0</v>
      </c>
      <c r="IH16" s="97">
        <f>Juniori!IH10</f>
        <v>0</v>
      </c>
      <c r="II16" s="97">
        <f>Juniori!II10</f>
        <v>0</v>
      </c>
      <c r="IJ16" s="97">
        <f>Juniori!IJ10</f>
        <v>0</v>
      </c>
      <c r="IK16" s="97">
        <f>Juniori!IK10</f>
        <v>0</v>
      </c>
      <c r="IL16" s="97">
        <f>Juniori!IL10</f>
        <v>0</v>
      </c>
      <c r="IM16" s="97">
        <f>Juniori!IM10</f>
        <v>0</v>
      </c>
      <c r="IN16" s="97">
        <f>Juniori!IN10</f>
        <v>0</v>
      </c>
      <c r="IO16" s="97">
        <f>Juniori!IO10</f>
        <v>0</v>
      </c>
      <c r="IP16" s="97">
        <f>Juniori!IP10</f>
        <v>0</v>
      </c>
      <c r="IQ16" s="97">
        <f>Juniori!IQ10</f>
        <v>0</v>
      </c>
      <c r="IR16" s="97">
        <f>Juniori!IR10</f>
        <v>0</v>
      </c>
      <c r="IS16" s="97">
        <f>Juniori!IS10</f>
        <v>0</v>
      </c>
      <c r="IT16" s="97">
        <f>Juniori!IT10</f>
        <v>0</v>
      </c>
      <c r="IU16" s="97">
        <f>Juniori!IU10</f>
        <v>0</v>
      </c>
      <c r="IV16" s="97">
        <f>Juniori!IV10</f>
        <v>0</v>
      </c>
      <c r="IW16" s="97">
        <f>Juniori!IW10</f>
        <v>0</v>
      </c>
      <c r="IX16" s="97">
        <f>Juniori!IX10</f>
        <v>0</v>
      </c>
      <c r="IY16" s="97">
        <f>Juniori!IY10</f>
        <v>0</v>
      </c>
      <c r="IZ16" s="97">
        <f>Juniori!IZ10</f>
        <v>0</v>
      </c>
      <c r="JA16" s="97">
        <f>Juniori!JA10</f>
        <v>0</v>
      </c>
      <c r="JB16" s="97">
        <f>Juniori!JB10</f>
        <v>0</v>
      </c>
      <c r="JC16" s="97">
        <f>Juniori!JC10</f>
        <v>0</v>
      </c>
      <c r="JD16" s="97">
        <f>Juniori!JD10</f>
        <v>0</v>
      </c>
      <c r="JE16" s="97">
        <f>Juniori!JE10</f>
        <v>0</v>
      </c>
      <c r="JF16" s="97">
        <f>Juniori!JF10</f>
        <v>0</v>
      </c>
      <c r="JG16" s="97">
        <f>Juniori!JG10</f>
        <v>0</v>
      </c>
      <c r="JH16" s="97">
        <f>Juniori!JH10</f>
        <v>0</v>
      </c>
      <c r="JI16" s="97">
        <f>Juniori!JI10</f>
        <v>0</v>
      </c>
      <c r="JJ16" s="97">
        <f>Juniori!JJ10</f>
        <v>0</v>
      </c>
      <c r="JK16" s="97">
        <f>Juniori!JK10</f>
        <v>0</v>
      </c>
      <c r="JL16" s="97">
        <f>Juniori!JL10</f>
        <v>0</v>
      </c>
      <c r="JM16" s="97">
        <f>Juniori!JM10</f>
        <v>0</v>
      </c>
      <c r="JN16" s="97">
        <f>Juniori!JN10</f>
        <v>0</v>
      </c>
      <c r="JO16" s="97">
        <f>Juniori!JO10</f>
        <v>0</v>
      </c>
      <c r="JP16" s="97">
        <f>Juniori!JP10</f>
        <v>0</v>
      </c>
      <c r="JQ16" s="97">
        <f>Juniori!JQ10</f>
        <v>0</v>
      </c>
      <c r="JR16" s="97">
        <f>Juniori!JR10</f>
        <v>0</v>
      </c>
      <c r="JS16" s="97">
        <f>Juniori!JS10</f>
        <v>0</v>
      </c>
      <c r="JT16" s="97">
        <f>Juniori!JT10</f>
        <v>0</v>
      </c>
      <c r="JU16" s="97">
        <f>Juniori!JU10</f>
        <v>0</v>
      </c>
      <c r="JV16" s="97">
        <f>Juniori!JV10</f>
        <v>0</v>
      </c>
      <c r="JW16" s="97">
        <f>Juniori!JW10</f>
        <v>0</v>
      </c>
      <c r="JX16" s="97">
        <f>Juniori!JX10</f>
        <v>0</v>
      </c>
      <c r="JY16" s="97">
        <f>Juniori!JY10</f>
        <v>0</v>
      </c>
      <c r="JZ16" s="97">
        <f>Juniori!JZ10</f>
        <v>0</v>
      </c>
      <c r="KA16" s="97">
        <f>Juniori!KA10</f>
        <v>0</v>
      </c>
      <c r="KB16" s="97">
        <f>Juniori!KB10</f>
        <v>0</v>
      </c>
      <c r="KC16" s="97">
        <f>Juniori!KC10</f>
        <v>0</v>
      </c>
      <c r="KD16" s="97">
        <f>Juniori!KD10</f>
        <v>0</v>
      </c>
      <c r="KE16" s="97">
        <f>Juniori!KE10</f>
        <v>0</v>
      </c>
      <c r="KF16" s="97">
        <f>Juniori!KF10</f>
        <v>0</v>
      </c>
      <c r="KG16" s="97">
        <f>Juniori!KG10</f>
        <v>0</v>
      </c>
      <c r="KH16" s="97">
        <f>Juniori!KH10</f>
        <v>0</v>
      </c>
      <c r="KI16" s="97">
        <f>Juniori!KI10</f>
        <v>0</v>
      </c>
      <c r="KJ16" s="97">
        <f>Juniori!KJ10</f>
        <v>0</v>
      </c>
      <c r="KK16" s="97">
        <f>Juniori!KK10</f>
        <v>0</v>
      </c>
      <c r="KL16" s="97">
        <f>Juniori!KL10</f>
        <v>0</v>
      </c>
      <c r="KM16" s="97">
        <f>Juniori!KM10</f>
        <v>0</v>
      </c>
      <c r="KN16" s="97">
        <f>Juniori!KN10</f>
        <v>0</v>
      </c>
      <c r="KO16" s="97">
        <f>Juniori!KO10</f>
        <v>0</v>
      </c>
      <c r="KP16" s="97">
        <f>Juniori!KP10</f>
        <v>0</v>
      </c>
      <c r="KQ16" s="97">
        <f>Juniori!KQ10</f>
        <v>0</v>
      </c>
      <c r="KR16" s="97">
        <f>Juniori!KR10</f>
        <v>0</v>
      </c>
      <c r="KS16" s="97">
        <f>Juniori!KS10</f>
        <v>0</v>
      </c>
      <c r="KT16" s="97">
        <f>Juniori!KT10</f>
        <v>0</v>
      </c>
      <c r="KU16" s="97">
        <f>Juniori!KU10</f>
        <v>0</v>
      </c>
      <c r="KV16" s="97">
        <f>Juniori!KV10</f>
        <v>0</v>
      </c>
      <c r="KW16" s="97">
        <f>Juniori!KW10</f>
        <v>0</v>
      </c>
      <c r="KX16" s="97">
        <f>Juniori!KX10</f>
        <v>0</v>
      </c>
      <c r="KY16" s="97">
        <f>Juniori!KY10</f>
        <v>0</v>
      </c>
      <c r="KZ16" s="97">
        <f>Juniori!KZ10</f>
        <v>0</v>
      </c>
      <c r="LA16" s="97">
        <f>Juniori!LA10</f>
        <v>0</v>
      </c>
      <c r="LB16" s="97">
        <f>Juniori!LB10</f>
        <v>0</v>
      </c>
      <c r="LC16" s="97">
        <f>Juniori!LC10</f>
        <v>0</v>
      </c>
      <c r="LD16" s="97">
        <f>Juniori!LD10</f>
        <v>0</v>
      </c>
      <c r="LE16" s="97">
        <f>Juniori!LE10</f>
        <v>0</v>
      </c>
      <c r="LF16" s="97">
        <f>Juniori!LF10</f>
        <v>0</v>
      </c>
      <c r="LG16" s="97">
        <f>Juniori!LG10</f>
        <v>0</v>
      </c>
      <c r="LH16" s="97">
        <f>Juniori!LH10</f>
        <v>0</v>
      </c>
      <c r="LI16" s="97">
        <f>Juniori!LI10</f>
        <v>0</v>
      </c>
      <c r="LJ16" s="97">
        <f>Juniori!LJ10</f>
        <v>0</v>
      </c>
      <c r="LK16" s="97">
        <f>Juniori!LK10</f>
        <v>0</v>
      </c>
      <c r="LL16" s="97">
        <f>Juniori!LL10</f>
        <v>0</v>
      </c>
      <c r="LM16" s="97">
        <f>Juniori!LM10</f>
        <v>0</v>
      </c>
      <c r="LN16" s="97">
        <f>Juniori!LN10</f>
        <v>0</v>
      </c>
      <c r="LO16" s="97">
        <f>Juniori!LO10</f>
        <v>0</v>
      </c>
      <c r="LP16" s="97">
        <f>Juniori!LP10</f>
        <v>0</v>
      </c>
      <c r="LQ16" s="97">
        <f>Juniori!LQ10</f>
        <v>0</v>
      </c>
      <c r="LR16" s="97">
        <f>Juniori!LR10</f>
        <v>0</v>
      </c>
      <c r="LS16" s="97">
        <f>Juniori!LS10</f>
        <v>0</v>
      </c>
      <c r="LT16" s="97">
        <f>Juniori!LT10</f>
        <v>0</v>
      </c>
      <c r="LU16" s="97">
        <f>Juniori!LU10</f>
        <v>0</v>
      </c>
      <c r="LV16" s="97">
        <f>Juniori!LV10</f>
        <v>0</v>
      </c>
      <c r="LW16" s="97">
        <f>Juniori!LW10</f>
        <v>0</v>
      </c>
      <c r="LX16" s="97">
        <f>Juniori!LX10</f>
        <v>0</v>
      </c>
      <c r="LY16" s="97">
        <f>Juniori!LY10</f>
        <v>0</v>
      </c>
      <c r="LZ16" s="97">
        <f>Juniori!LZ10</f>
        <v>0</v>
      </c>
      <c r="MA16" s="97">
        <f>Juniori!MA10</f>
        <v>0</v>
      </c>
      <c r="MB16" s="97">
        <f>Juniori!MB10</f>
        <v>0</v>
      </c>
      <c r="MC16" s="97">
        <f>Juniori!MC10</f>
        <v>0</v>
      </c>
      <c r="MD16" s="97">
        <f>Juniori!MD10</f>
        <v>0</v>
      </c>
      <c r="ME16" s="97">
        <f>Juniori!ME10</f>
        <v>0</v>
      </c>
      <c r="MF16" s="97">
        <f>Juniori!MF10</f>
        <v>0</v>
      </c>
      <c r="MG16" s="97">
        <f>Juniori!MG10</f>
        <v>0</v>
      </c>
      <c r="MH16" s="97">
        <f>Juniori!MH10</f>
        <v>0</v>
      </c>
      <c r="MI16" s="97">
        <f>Juniori!MI10</f>
        <v>0</v>
      </c>
      <c r="MJ16" s="97">
        <f>Juniori!MJ10</f>
        <v>0</v>
      </c>
      <c r="MK16" s="97">
        <f>Juniori!MK10</f>
        <v>0</v>
      </c>
      <c r="ML16" s="97">
        <f>Juniori!ML10</f>
        <v>0</v>
      </c>
      <c r="MM16" s="97">
        <f>Juniori!MM10</f>
        <v>0</v>
      </c>
      <c r="MN16" s="97">
        <f>Juniori!MN10</f>
        <v>0</v>
      </c>
      <c r="MO16" s="97">
        <f>Juniori!MO10</f>
        <v>0</v>
      </c>
      <c r="MP16" s="97">
        <f>Juniori!MP10</f>
        <v>0</v>
      </c>
      <c r="MQ16" s="97">
        <f>Juniori!MQ10</f>
        <v>0</v>
      </c>
      <c r="MR16" s="97">
        <f>Juniori!MR10</f>
        <v>0</v>
      </c>
      <c r="MS16" s="97">
        <f>Juniori!MS10</f>
        <v>0</v>
      </c>
      <c r="MT16" s="97">
        <f>Juniori!MT10</f>
        <v>0</v>
      </c>
      <c r="MU16" s="97">
        <f>Juniori!MU10</f>
        <v>0</v>
      </c>
      <c r="MV16" s="97">
        <f>Juniori!MV10</f>
        <v>0</v>
      </c>
      <c r="MW16" s="97">
        <f>Juniori!MW10</f>
        <v>0</v>
      </c>
      <c r="MX16" s="97">
        <f>Juniori!MX10</f>
        <v>0</v>
      </c>
      <c r="MY16" s="97">
        <f>Juniori!MY10</f>
        <v>0</v>
      </c>
      <c r="MZ16" s="97">
        <f>Juniori!MZ10</f>
        <v>0</v>
      </c>
      <c r="NA16" s="97">
        <f>Juniori!NA10</f>
        <v>0</v>
      </c>
      <c r="NB16" s="97">
        <f>Juniori!NB10</f>
        <v>0</v>
      </c>
      <c r="NC16" s="97">
        <f>Juniori!NC10</f>
        <v>0</v>
      </c>
      <c r="ND16" s="97">
        <f>Juniori!ND10</f>
        <v>0</v>
      </c>
      <c r="NE16" s="97">
        <f>Juniori!NE10</f>
        <v>0</v>
      </c>
      <c r="NF16" s="97">
        <f>Juniori!NF10</f>
        <v>0</v>
      </c>
      <c r="NG16" s="97">
        <f>Juniori!NG10</f>
        <v>0</v>
      </c>
      <c r="NH16" s="97">
        <f>Juniori!NH10</f>
        <v>0</v>
      </c>
      <c r="NI16" s="97">
        <f>Juniori!NI10</f>
        <v>0</v>
      </c>
      <c r="NJ16" s="97">
        <f>Juniori!NJ10</f>
        <v>0</v>
      </c>
      <c r="NK16" s="97">
        <f>Juniori!NK10</f>
        <v>0</v>
      </c>
      <c r="NL16" s="97">
        <f>Juniori!NL10</f>
        <v>0</v>
      </c>
      <c r="NM16" s="97">
        <f>Juniori!NM10</f>
        <v>0</v>
      </c>
      <c r="NN16" s="97">
        <f>Juniori!NN10</f>
        <v>0</v>
      </c>
      <c r="NO16" s="97">
        <f>Juniori!NO10</f>
        <v>0</v>
      </c>
      <c r="NP16" s="97">
        <f>Juniori!NP10</f>
        <v>0</v>
      </c>
      <c r="NQ16" s="97">
        <f>Juniori!NQ10</f>
        <v>0</v>
      </c>
      <c r="NR16" s="97">
        <f>Juniori!NR10</f>
        <v>0</v>
      </c>
      <c r="NS16" s="97">
        <f>Juniori!NS10</f>
        <v>0</v>
      </c>
      <c r="NT16" s="97">
        <f>Juniori!NT10</f>
        <v>0</v>
      </c>
      <c r="NU16" s="97">
        <f>Juniori!NU10</f>
        <v>0</v>
      </c>
      <c r="NV16" s="97">
        <f>Juniori!NV10</f>
        <v>0</v>
      </c>
      <c r="NW16" s="97">
        <f>Juniori!NW10</f>
        <v>0</v>
      </c>
      <c r="NX16" s="97">
        <f>Juniori!NX10</f>
        <v>0</v>
      </c>
      <c r="NY16" s="97">
        <f>Juniori!NY10</f>
        <v>0</v>
      </c>
      <c r="NZ16" s="97">
        <f>Juniori!NZ10</f>
        <v>0</v>
      </c>
      <c r="OA16" s="97">
        <f>Juniori!OA10</f>
        <v>0</v>
      </c>
      <c r="OB16" s="97">
        <f>Juniori!OB10</f>
        <v>0</v>
      </c>
      <c r="OC16" s="97">
        <f>Juniori!OC10</f>
        <v>0</v>
      </c>
      <c r="OD16" s="97">
        <f>Juniori!OD10</f>
        <v>0</v>
      </c>
      <c r="OE16" s="97">
        <f>Juniori!OE10</f>
        <v>0</v>
      </c>
      <c r="OF16" s="97">
        <f>Juniori!OF10</f>
        <v>0</v>
      </c>
      <c r="OG16" s="97">
        <f>Juniori!OG10</f>
        <v>0</v>
      </c>
      <c r="OH16" s="97">
        <f>Juniori!OH10</f>
        <v>0</v>
      </c>
      <c r="OI16" s="97">
        <f>Juniori!OI10</f>
        <v>0</v>
      </c>
      <c r="OJ16" s="97">
        <f>Juniori!OJ10</f>
        <v>0</v>
      </c>
      <c r="OK16" s="97">
        <f>Juniori!OK10</f>
        <v>0</v>
      </c>
      <c r="OL16" s="97">
        <f>Juniori!OL10</f>
        <v>0</v>
      </c>
      <c r="OM16" s="97">
        <f>Juniori!OM10</f>
        <v>0</v>
      </c>
      <c r="ON16" s="97">
        <f>Juniori!ON10</f>
        <v>0</v>
      </c>
      <c r="OO16" s="97">
        <f>Juniori!OO10</f>
        <v>0</v>
      </c>
      <c r="OP16" s="97">
        <f>Juniori!OP10</f>
        <v>0</v>
      </c>
      <c r="OQ16" s="97">
        <f>Juniori!OQ10</f>
        <v>0</v>
      </c>
      <c r="OR16" s="97">
        <f>Juniori!OR10</f>
        <v>0</v>
      </c>
      <c r="OS16" s="97">
        <f>Juniori!OS10</f>
        <v>0</v>
      </c>
      <c r="OT16" s="97">
        <f>Juniori!OT10</f>
        <v>0</v>
      </c>
      <c r="OU16" s="97">
        <f>Juniori!OU10</f>
        <v>0</v>
      </c>
      <c r="OV16" s="97">
        <f>Juniori!OV10</f>
        <v>0</v>
      </c>
      <c r="OW16" s="97">
        <f>Juniori!OW10</f>
        <v>0</v>
      </c>
      <c r="OX16" s="97">
        <f>Juniori!OX10</f>
        <v>0</v>
      </c>
      <c r="OY16" s="97">
        <f>Juniori!OY10</f>
        <v>0</v>
      </c>
      <c r="OZ16" s="97">
        <f>Juniori!OZ10</f>
        <v>0</v>
      </c>
      <c r="PA16" s="97">
        <f>Juniori!PA10</f>
        <v>0</v>
      </c>
      <c r="PB16" s="97">
        <f>Juniori!PB10</f>
        <v>0</v>
      </c>
      <c r="PC16" s="97">
        <f>Juniori!PC10</f>
        <v>0</v>
      </c>
      <c r="PD16" s="97">
        <f>Juniori!PD10</f>
        <v>0</v>
      </c>
      <c r="PE16" s="97">
        <f>Juniori!PE10</f>
        <v>0</v>
      </c>
      <c r="PF16" s="97">
        <f>Juniori!PF10</f>
        <v>0</v>
      </c>
      <c r="PG16" s="97">
        <f>Juniori!PG10</f>
        <v>0</v>
      </c>
      <c r="PH16" s="97">
        <f>Juniori!PH10</f>
        <v>0</v>
      </c>
      <c r="PI16" s="97">
        <f>Juniori!PI10</f>
        <v>0</v>
      </c>
      <c r="PJ16" s="97">
        <f>Juniori!PJ10</f>
        <v>0</v>
      </c>
      <c r="PK16" s="97">
        <f>Juniori!PK10</f>
        <v>0</v>
      </c>
      <c r="PL16" s="97">
        <f>Juniori!PL10</f>
        <v>0</v>
      </c>
      <c r="PM16" s="97">
        <f>Juniori!PM10</f>
        <v>0</v>
      </c>
      <c r="PN16" s="97">
        <f>Juniori!PN10</f>
        <v>0</v>
      </c>
      <c r="PO16" s="97">
        <f>Juniori!PO10</f>
        <v>0</v>
      </c>
      <c r="PP16" s="97">
        <f>Juniori!PP10</f>
        <v>0</v>
      </c>
      <c r="PQ16" s="97">
        <f>Juniori!PQ10</f>
        <v>0</v>
      </c>
      <c r="PR16" s="97">
        <f>Juniori!PR10</f>
        <v>0</v>
      </c>
      <c r="PS16" s="97">
        <f>Juniori!PS10</f>
        <v>0</v>
      </c>
      <c r="PT16" s="97">
        <f>Juniori!PT10</f>
        <v>0</v>
      </c>
      <c r="PU16" s="97">
        <f>Juniori!PU10</f>
        <v>0</v>
      </c>
      <c r="PV16" s="97">
        <f>Juniori!PV10</f>
        <v>0</v>
      </c>
      <c r="PW16" s="97">
        <f>Juniori!PW10</f>
        <v>0</v>
      </c>
      <c r="PX16" s="97">
        <f>Juniori!PX10</f>
        <v>0</v>
      </c>
      <c r="PY16" s="97">
        <f>Juniori!PY10</f>
        <v>0</v>
      </c>
      <c r="PZ16" s="97">
        <f>Juniori!PZ10</f>
        <v>0</v>
      </c>
      <c r="QA16" s="97">
        <f>Juniori!QA10</f>
        <v>0</v>
      </c>
      <c r="QB16" s="97">
        <f>Juniori!QB10</f>
        <v>0</v>
      </c>
      <c r="QC16" s="97">
        <f>Juniori!QC10</f>
        <v>0</v>
      </c>
      <c r="QD16" s="97">
        <f>Juniori!QD10</f>
        <v>0</v>
      </c>
      <c r="QE16" s="97">
        <f>Juniori!QE10</f>
        <v>0</v>
      </c>
      <c r="QF16" s="97">
        <f>Juniori!QF10</f>
        <v>0</v>
      </c>
      <c r="QG16" s="97">
        <f>Juniori!QG10</f>
        <v>0</v>
      </c>
      <c r="QH16" s="97">
        <f>Juniori!QH10</f>
        <v>0</v>
      </c>
      <c r="QI16" s="97">
        <f>Juniori!QI10</f>
        <v>0</v>
      </c>
      <c r="QJ16" s="97">
        <f>Juniori!QJ10</f>
        <v>0</v>
      </c>
      <c r="QK16" s="97">
        <f>Juniori!QK10</f>
        <v>0</v>
      </c>
      <c r="QL16" s="97">
        <f>Juniori!QL10</f>
        <v>0</v>
      </c>
      <c r="QM16" s="97">
        <f>Juniori!QM10</f>
        <v>0</v>
      </c>
      <c r="QN16" s="97">
        <f>Juniori!QN10</f>
        <v>0</v>
      </c>
      <c r="QO16" s="97">
        <f>Juniori!QO10</f>
        <v>0</v>
      </c>
      <c r="QP16" s="97">
        <f>Juniori!QP10</f>
        <v>0</v>
      </c>
      <c r="QQ16" s="97">
        <f>Juniori!QQ10</f>
        <v>0</v>
      </c>
      <c r="QR16" s="97">
        <f>Juniori!QR10</f>
        <v>0</v>
      </c>
      <c r="QS16" s="97">
        <f>Juniori!QS10</f>
        <v>0</v>
      </c>
      <c r="QT16" s="97">
        <f>Juniori!QT10</f>
        <v>0</v>
      </c>
      <c r="QU16" s="97">
        <f>Juniori!QU10</f>
        <v>0</v>
      </c>
      <c r="QV16" s="97">
        <f>Juniori!QV10</f>
        <v>0</v>
      </c>
      <c r="QW16" s="97">
        <f>Juniori!QW10</f>
        <v>0</v>
      </c>
      <c r="QX16" s="97">
        <f>Juniori!QX10</f>
        <v>0</v>
      </c>
      <c r="QY16" s="97">
        <f>Juniori!QY10</f>
        <v>0</v>
      </c>
      <c r="QZ16" s="97">
        <f>Juniori!QZ10</f>
        <v>0</v>
      </c>
      <c r="RA16" s="97">
        <f>Juniori!RA10</f>
        <v>0</v>
      </c>
      <c r="RB16" s="97">
        <f>Juniori!RB10</f>
        <v>0</v>
      </c>
      <c r="RC16" s="97">
        <f>Juniori!RC10</f>
        <v>0</v>
      </c>
      <c r="RD16" s="97">
        <f>Juniori!RD10</f>
        <v>0</v>
      </c>
      <c r="RE16" s="97">
        <f>Juniori!RE10</f>
        <v>0</v>
      </c>
      <c r="RF16" s="97">
        <f>Juniori!RF10</f>
        <v>0</v>
      </c>
      <c r="RG16" s="97">
        <f>Juniori!RG10</f>
        <v>0</v>
      </c>
      <c r="RH16" s="97">
        <f>Juniori!RH10</f>
        <v>0</v>
      </c>
      <c r="RI16" s="97">
        <f>Juniori!RI10</f>
        <v>0</v>
      </c>
      <c r="RJ16" s="97">
        <f>Juniori!RJ10</f>
        <v>0</v>
      </c>
      <c r="RK16" s="97">
        <f>Juniori!RK10</f>
        <v>0</v>
      </c>
      <c r="RL16" s="97">
        <f>Juniori!RL10</f>
        <v>0</v>
      </c>
      <c r="RM16" s="97">
        <f>Juniori!RM10</f>
        <v>0</v>
      </c>
      <c r="RN16" s="97">
        <f>Juniori!RN10</f>
        <v>0</v>
      </c>
      <c r="RO16" s="97">
        <f>Juniori!RO10</f>
        <v>0</v>
      </c>
      <c r="RP16" s="97">
        <f>Juniori!RP10</f>
        <v>0</v>
      </c>
      <c r="RQ16" s="97">
        <f>Juniori!RQ10</f>
        <v>0</v>
      </c>
      <c r="RR16" s="97">
        <f>Juniori!RR10</f>
        <v>0</v>
      </c>
      <c r="RS16" s="97">
        <f>Juniori!RS10</f>
        <v>0</v>
      </c>
      <c r="RT16" s="97">
        <f>Juniori!RT10</f>
        <v>0</v>
      </c>
      <c r="RU16" s="97">
        <f>Juniori!RU10</f>
        <v>0</v>
      </c>
      <c r="RV16" s="97">
        <f>Juniori!RV10</f>
        <v>0</v>
      </c>
      <c r="RW16" s="97">
        <f>Juniori!RW10</f>
        <v>0</v>
      </c>
      <c r="RX16" s="97">
        <f>Juniori!RX10</f>
        <v>0</v>
      </c>
      <c r="RY16" s="97">
        <f>Juniori!RY10</f>
        <v>0</v>
      </c>
      <c r="RZ16" s="97">
        <f>Juniori!RZ10</f>
        <v>0</v>
      </c>
      <c r="SA16" s="97">
        <f>Juniori!SA10</f>
        <v>0</v>
      </c>
      <c r="SB16" s="97">
        <f>Juniori!SB10</f>
        <v>0</v>
      </c>
      <c r="SC16" s="97">
        <f>Juniori!SC10</f>
        <v>0</v>
      </c>
      <c r="SD16" s="97">
        <f>Juniori!SD10</f>
        <v>0</v>
      </c>
      <c r="SE16" s="97">
        <f>Juniori!SE10</f>
        <v>0</v>
      </c>
      <c r="SF16" s="97">
        <f>Juniori!SF10</f>
        <v>0</v>
      </c>
      <c r="SG16" s="97">
        <f>Juniori!SG10</f>
        <v>0</v>
      </c>
      <c r="SH16" s="97">
        <f>Juniori!SH10</f>
        <v>0</v>
      </c>
      <c r="SI16" s="97">
        <f>Juniori!SI10</f>
        <v>0</v>
      </c>
      <c r="SJ16" s="97">
        <f>Juniori!SJ10</f>
        <v>0</v>
      </c>
      <c r="SK16" s="97">
        <f>Juniori!SK10</f>
        <v>0</v>
      </c>
      <c r="SL16" s="97">
        <f>Juniori!SL10</f>
        <v>0</v>
      </c>
      <c r="SM16" s="97">
        <f>Juniori!SM10</f>
        <v>0</v>
      </c>
      <c r="SN16" s="97">
        <f>Juniori!SN10</f>
        <v>0</v>
      </c>
      <c r="SO16" s="97">
        <f>Juniori!SO10</f>
        <v>0</v>
      </c>
      <c r="SP16" s="97">
        <f>Juniori!SP10</f>
        <v>0</v>
      </c>
      <c r="SQ16" s="97">
        <f>Juniori!SQ10</f>
        <v>0</v>
      </c>
      <c r="SR16" s="97">
        <f>Juniori!SR10</f>
        <v>0</v>
      </c>
      <c r="SS16" s="97">
        <f>Juniori!SS10</f>
        <v>0</v>
      </c>
      <c r="ST16" s="97">
        <f>Juniori!ST10</f>
        <v>0</v>
      </c>
      <c r="SU16" s="97">
        <f>Juniori!SU10</f>
        <v>0</v>
      </c>
      <c r="SV16" s="97">
        <f>Juniori!SV10</f>
        <v>0</v>
      </c>
      <c r="SW16" s="97">
        <f>Juniori!SW10</f>
        <v>0</v>
      </c>
      <c r="SX16" s="97">
        <f>Juniori!SX10</f>
        <v>0</v>
      </c>
      <c r="SY16" s="97">
        <f>Juniori!SY10</f>
        <v>0</v>
      </c>
      <c r="SZ16" s="97">
        <f>Juniori!SZ10</f>
        <v>0</v>
      </c>
      <c r="TA16" s="97">
        <f>Juniori!TA10</f>
        <v>0</v>
      </c>
      <c r="TB16" s="97">
        <f>Juniori!TB10</f>
        <v>0</v>
      </c>
    </row>
    <row r="17" spans="1:522" s="10" customFormat="1" ht="18" customHeight="1" x14ac:dyDescent="0.2">
      <c r="A17" s="12">
        <v>6</v>
      </c>
      <c r="B17" s="11" t="s">
        <v>563</v>
      </c>
      <c r="C17" s="1">
        <v>13079</v>
      </c>
      <c r="D17" s="180"/>
      <c r="E17" s="4" t="s">
        <v>109</v>
      </c>
      <c r="F17" s="1">
        <v>7749</v>
      </c>
      <c r="G17" s="9" t="s">
        <v>98</v>
      </c>
      <c r="H17" s="4" t="s">
        <v>179</v>
      </c>
      <c r="I17" s="1">
        <f>SUM(K17:TB17)</f>
        <v>12</v>
      </c>
      <c r="J17" s="12">
        <f>I17</f>
        <v>12</v>
      </c>
      <c r="K17" s="97">
        <f>Seniori!K18</f>
        <v>0</v>
      </c>
      <c r="L17" s="97">
        <f>Seniori!L18</f>
        <v>0</v>
      </c>
      <c r="M17" s="97">
        <f>Seniori!M18</f>
        <v>0</v>
      </c>
      <c r="N17" s="97">
        <f>Seniori!N18</f>
        <v>0</v>
      </c>
      <c r="O17" s="97">
        <f>Seniori!O18</f>
        <v>0</v>
      </c>
      <c r="P17" s="97">
        <f>Seniori!P18</f>
        <v>0</v>
      </c>
      <c r="Q17" s="97">
        <f>Seniori!Q18</f>
        <v>0</v>
      </c>
      <c r="R17" s="97">
        <f>Seniori!R18</f>
        <v>0</v>
      </c>
      <c r="S17" s="97">
        <f>Seniori!S18</f>
        <v>0</v>
      </c>
      <c r="T17" s="97">
        <f>Seniori!T18</f>
        <v>0</v>
      </c>
      <c r="U17" s="97">
        <f>Seniori!U18</f>
        <v>0</v>
      </c>
      <c r="V17" s="97">
        <f>Seniori!V18</f>
        <v>0</v>
      </c>
      <c r="W17" s="97">
        <f>Seniori!W18</f>
        <v>0</v>
      </c>
      <c r="X17" s="97">
        <f>Seniori!X18</f>
        <v>0</v>
      </c>
      <c r="Y17" s="97">
        <f>Seniori!Y18</f>
        <v>0</v>
      </c>
      <c r="Z17" s="97">
        <f>Seniori!Z18</f>
        <v>0</v>
      </c>
      <c r="AA17" s="97">
        <f>Seniori!AA18</f>
        <v>0</v>
      </c>
      <c r="AB17" s="97">
        <f>Seniori!AB18</f>
        <v>0</v>
      </c>
      <c r="AC17" s="97">
        <f>Seniori!AC18</f>
        <v>0</v>
      </c>
      <c r="AD17" s="97">
        <f>Seniori!AD18</f>
        <v>0</v>
      </c>
      <c r="AE17" s="97">
        <f>Seniori!AE18</f>
        <v>0</v>
      </c>
      <c r="AF17" s="97">
        <f>Seniori!AF18</f>
        <v>0</v>
      </c>
      <c r="AG17" s="97">
        <f>Seniori!AG18</f>
        <v>0</v>
      </c>
      <c r="AH17" s="97">
        <f>Seniori!AH18</f>
        <v>0</v>
      </c>
      <c r="AI17" s="97">
        <f>Seniori!AI18</f>
        <v>0</v>
      </c>
      <c r="AJ17" s="97">
        <f>Seniori!AJ18</f>
        <v>0</v>
      </c>
      <c r="AK17" s="97">
        <f>Seniori!AK18</f>
        <v>0</v>
      </c>
      <c r="AL17" s="97">
        <f>Seniori!AL18</f>
        <v>0</v>
      </c>
      <c r="AM17" s="97">
        <f>Seniori!AM18</f>
        <v>0</v>
      </c>
      <c r="AN17" s="97">
        <f>Seniori!AN18</f>
        <v>0</v>
      </c>
      <c r="AO17" s="97">
        <f>Seniori!AO18</f>
        <v>0</v>
      </c>
      <c r="AP17" s="97">
        <f>Seniori!AP18</f>
        <v>0</v>
      </c>
      <c r="AQ17" s="97">
        <f>Seniori!AQ18</f>
        <v>0</v>
      </c>
      <c r="AR17" s="97">
        <f>Seniori!AR18</f>
        <v>0</v>
      </c>
      <c r="AS17" s="97">
        <f>Seniori!AS18</f>
        <v>0</v>
      </c>
      <c r="AT17" s="97">
        <f>Seniori!AT18</f>
        <v>0</v>
      </c>
      <c r="AU17" s="97">
        <f>Seniori!AU18</f>
        <v>0</v>
      </c>
      <c r="AV17" s="97">
        <f>Seniori!AV18</f>
        <v>0</v>
      </c>
      <c r="AW17" s="97">
        <f>Seniori!AW18</f>
        <v>0</v>
      </c>
      <c r="AX17" s="97">
        <f>Seniori!AX18</f>
        <v>0</v>
      </c>
      <c r="AY17" s="97">
        <f>Seniori!AY18</f>
        <v>0</v>
      </c>
      <c r="AZ17" s="97">
        <f>Seniori!AZ18</f>
        <v>0</v>
      </c>
      <c r="BA17" s="97">
        <f>Seniori!BA18</f>
        <v>0</v>
      </c>
      <c r="BB17" s="97">
        <f>Seniori!BB18</f>
        <v>0</v>
      </c>
      <c r="BC17" s="97">
        <f>Seniori!BC18</f>
        <v>0</v>
      </c>
      <c r="BD17" s="97">
        <f>Seniori!BD18</f>
        <v>0</v>
      </c>
      <c r="BE17" s="97">
        <f>Seniori!BE18</f>
        <v>0</v>
      </c>
      <c r="BF17" s="97">
        <f>Seniori!BF18</f>
        <v>0</v>
      </c>
      <c r="BG17" s="97">
        <f>Seniori!BG18</f>
        <v>0</v>
      </c>
      <c r="BH17" s="97">
        <f>Seniori!BH18</f>
        <v>0</v>
      </c>
      <c r="BI17" s="97">
        <f>Seniori!BI18</f>
        <v>0</v>
      </c>
      <c r="BJ17" s="97">
        <f>Seniori!BJ18</f>
        <v>0</v>
      </c>
      <c r="BK17" s="97">
        <f>Seniori!BK18</f>
        <v>0</v>
      </c>
      <c r="BL17" s="97">
        <f>Seniori!BL18</f>
        <v>0</v>
      </c>
      <c r="BM17" s="97">
        <f>Seniori!BM18</f>
        <v>0</v>
      </c>
      <c r="BN17" s="97">
        <f>Seniori!BN18</f>
        <v>0</v>
      </c>
      <c r="BO17" s="97">
        <f>Seniori!BO18</f>
        <v>3</v>
      </c>
      <c r="BP17" s="97" t="str">
        <f>Seniori!BP18</f>
        <v>o</v>
      </c>
      <c r="BQ17" s="97">
        <f>Seniori!BQ18</f>
        <v>0</v>
      </c>
      <c r="BR17" s="97">
        <f>Seniori!BR18</f>
        <v>6</v>
      </c>
      <c r="BS17" s="97">
        <f>Seniori!BS18</f>
        <v>3</v>
      </c>
      <c r="BT17" s="97">
        <f>Seniori!BT18</f>
        <v>0</v>
      </c>
      <c r="BU17" s="97">
        <f>Seniori!BU18</f>
        <v>0</v>
      </c>
      <c r="BV17" s="97">
        <f>Seniori!BV18</f>
        <v>0</v>
      </c>
      <c r="BW17" s="97">
        <f>Seniori!BW18</f>
        <v>0</v>
      </c>
      <c r="BX17" s="97">
        <f>Seniori!BX18</f>
        <v>0</v>
      </c>
      <c r="BY17" s="97">
        <f>Seniori!BY18</f>
        <v>0</v>
      </c>
      <c r="BZ17" s="97">
        <f>Seniori!BZ18</f>
        <v>0</v>
      </c>
      <c r="CA17" s="97">
        <f>Seniori!CA18</f>
        <v>0</v>
      </c>
      <c r="CB17" s="97">
        <f>Seniori!CB18</f>
        <v>0</v>
      </c>
      <c r="CC17" s="97">
        <f>Seniori!CC18</f>
        <v>0</v>
      </c>
      <c r="CD17" s="97">
        <f>Seniori!CD18</f>
        <v>0</v>
      </c>
      <c r="CE17" s="97">
        <f>Seniori!CE18</f>
        <v>0</v>
      </c>
      <c r="CF17" s="97">
        <f>Seniori!CF18</f>
        <v>0</v>
      </c>
      <c r="CG17" s="97">
        <f>Seniori!CG18</f>
        <v>0</v>
      </c>
      <c r="CH17" s="97">
        <f>Seniori!CH18</f>
        <v>0</v>
      </c>
      <c r="CI17" s="97">
        <f>Seniori!CI18</f>
        <v>0</v>
      </c>
      <c r="CJ17" s="97">
        <f>Seniori!CJ18</f>
        <v>0</v>
      </c>
      <c r="CK17" s="97">
        <f>Seniori!CK18</f>
        <v>0</v>
      </c>
      <c r="CL17" s="97">
        <f>Seniori!CL18</f>
        <v>0</v>
      </c>
      <c r="CM17" s="97">
        <f>Seniori!CM18</f>
        <v>0</v>
      </c>
      <c r="CN17" s="97">
        <f>Seniori!CN18</f>
        <v>0</v>
      </c>
      <c r="CO17" s="97">
        <f>Seniori!CO18</f>
        <v>0</v>
      </c>
      <c r="CP17" s="97">
        <f>Seniori!CP18</f>
        <v>0</v>
      </c>
      <c r="CQ17" s="97">
        <f>Seniori!CQ18</f>
        <v>0</v>
      </c>
      <c r="CR17" s="97">
        <f>Seniori!CR18</f>
        <v>0</v>
      </c>
      <c r="CS17" s="97">
        <f>Seniori!CS18</f>
        <v>0</v>
      </c>
      <c r="CT17" s="97">
        <f>Seniori!CT18</f>
        <v>0</v>
      </c>
      <c r="CU17" s="97">
        <f>Seniori!CU18</f>
        <v>0</v>
      </c>
      <c r="CV17" s="97">
        <f>Seniori!CV18</f>
        <v>0</v>
      </c>
      <c r="CW17" s="97">
        <f>Seniori!CW18</f>
        <v>0</v>
      </c>
      <c r="CX17" s="97">
        <f>Seniori!CX18</f>
        <v>0</v>
      </c>
      <c r="CY17" s="97">
        <f>Seniori!CY18</f>
        <v>0</v>
      </c>
      <c r="CZ17" s="97">
        <f>Seniori!CZ18</f>
        <v>0</v>
      </c>
      <c r="DA17" s="97">
        <f>Seniori!DA18</f>
        <v>0</v>
      </c>
      <c r="DB17" s="97">
        <f>Seniori!DB18</f>
        <v>0</v>
      </c>
      <c r="DC17" s="97">
        <f>Seniori!DC18</f>
        <v>0</v>
      </c>
      <c r="DD17" s="97">
        <f>Seniori!DD18</f>
        <v>0</v>
      </c>
      <c r="DE17" s="97">
        <f>Seniori!DE18</f>
        <v>0</v>
      </c>
      <c r="DF17" s="97">
        <f>Seniori!DF18</f>
        <v>0</v>
      </c>
      <c r="DG17" s="97">
        <f>Seniori!DG18</f>
        <v>0</v>
      </c>
      <c r="DH17" s="97">
        <f>Seniori!DH18</f>
        <v>0</v>
      </c>
      <c r="DI17" s="97">
        <f>Seniori!DI18</f>
        <v>0</v>
      </c>
      <c r="DJ17" s="97">
        <f>Seniori!DJ18</f>
        <v>0</v>
      </c>
      <c r="DK17" s="97">
        <f>Seniori!DK18</f>
        <v>0</v>
      </c>
      <c r="DL17" s="97">
        <f>Seniori!DL18</f>
        <v>0</v>
      </c>
      <c r="DM17" s="97">
        <f>Seniori!DM18</f>
        <v>0</v>
      </c>
      <c r="DN17" s="97">
        <f>Seniori!DN18</f>
        <v>0</v>
      </c>
      <c r="DO17" s="97">
        <f>Seniori!DO18</f>
        <v>0</v>
      </c>
      <c r="DP17" s="97">
        <f>Seniori!DP18</f>
        <v>0</v>
      </c>
      <c r="DQ17" s="97">
        <f>Seniori!DQ18</f>
        <v>0</v>
      </c>
      <c r="DR17" s="97">
        <f>Seniori!DR18</f>
        <v>0</v>
      </c>
      <c r="DS17" s="97">
        <f>Seniori!DS18</f>
        <v>0</v>
      </c>
      <c r="DT17" s="97">
        <f>Seniori!DT18</f>
        <v>0</v>
      </c>
      <c r="DU17" s="97">
        <f>Seniori!DU18</f>
        <v>0</v>
      </c>
      <c r="DV17" s="97">
        <f>Seniori!DV18</f>
        <v>0</v>
      </c>
      <c r="DW17" s="97">
        <f>Seniori!DW18</f>
        <v>0</v>
      </c>
      <c r="DX17" s="97">
        <f>Seniori!DX18</f>
        <v>0</v>
      </c>
      <c r="DY17" s="97">
        <f>Seniori!DY18</f>
        <v>0</v>
      </c>
      <c r="DZ17" s="97">
        <f>Seniori!DZ18</f>
        <v>0</v>
      </c>
      <c r="EA17" s="97">
        <f>Seniori!EA18</f>
        <v>0</v>
      </c>
      <c r="EB17" s="97">
        <f>Seniori!EB18</f>
        <v>0</v>
      </c>
      <c r="EC17" s="97">
        <f>Seniori!EC18</f>
        <v>0</v>
      </c>
      <c r="ED17" s="97">
        <f>Seniori!ED18</f>
        <v>0</v>
      </c>
      <c r="EE17" s="97">
        <f>Seniori!EE18</f>
        <v>0</v>
      </c>
      <c r="EF17" s="97">
        <f>Seniori!EF18</f>
        <v>0</v>
      </c>
      <c r="EG17" s="97">
        <f>Seniori!EG18</f>
        <v>0</v>
      </c>
      <c r="EH17" s="97">
        <f>Seniori!EH18</f>
        <v>0</v>
      </c>
      <c r="EI17" s="97">
        <f>Seniori!EI18</f>
        <v>0</v>
      </c>
      <c r="EJ17" s="97">
        <f>Seniori!EJ18</f>
        <v>0</v>
      </c>
      <c r="EK17" s="97">
        <f>Seniori!EK18</f>
        <v>0</v>
      </c>
      <c r="EL17" s="97">
        <f>Seniori!EL18</f>
        <v>0</v>
      </c>
      <c r="EM17" s="97">
        <f>Seniori!EM18</f>
        <v>0</v>
      </c>
      <c r="EN17" s="97">
        <f>Seniori!EN18</f>
        <v>0</v>
      </c>
      <c r="EO17" s="97">
        <f>Seniori!EO18</f>
        <v>0</v>
      </c>
      <c r="EP17" s="97">
        <f>Seniori!EP18</f>
        <v>0</v>
      </c>
      <c r="EQ17" s="97">
        <f>Seniori!EQ18</f>
        <v>0</v>
      </c>
      <c r="ER17" s="97">
        <f>Seniori!ER18</f>
        <v>0</v>
      </c>
      <c r="ES17" s="97">
        <f>Seniori!ES18</f>
        <v>0</v>
      </c>
      <c r="ET17" s="97">
        <f>Seniori!ET18</f>
        <v>0</v>
      </c>
      <c r="EU17" s="97">
        <f>Seniori!EU18</f>
        <v>0</v>
      </c>
      <c r="EV17" s="97">
        <f>Seniori!EV18</f>
        <v>0</v>
      </c>
      <c r="EW17" s="97">
        <f>Seniori!EW18</f>
        <v>0</v>
      </c>
      <c r="EX17" s="97">
        <f>Seniori!EX18</f>
        <v>0</v>
      </c>
      <c r="EY17" s="97">
        <f>Seniori!EY18</f>
        <v>0</v>
      </c>
      <c r="EZ17" s="97">
        <f>Seniori!EZ18</f>
        <v>0</v>
      </c>
      <c r="FA17" s="97">
        <f>Seniori!FA18</f>
        <v>0</v>
      </c>
      <c r="FB17" s="97">
        <f>Seniori!FB18</f>
        <v>0</v>
      </c>
      <c r="FC17" s="97">
        <f>Seniori!FC18</f>
        <v>0</v>
      </c>
      <c r="FD17" s="97">
        <f>Seniori!FD18</f>
        <v>0</v>
      </c>
      <c r="FE17" s="97">
        <f>Seniori!FE18</f>
        <v>0</v>
      </c>
      <c r="FF17" s="97">
        <f>Seniori!FF18</f>
        <v>0</v>
      </c>
      <c r="FG17" s="97">
        <f>Seniori!FG18</f>
        <v>0</v>
      </c>
      <c r="FH17" s="97">
        <f>Seniori!FH18</f>
        <v>0</v>
      </c>
      <c r="FI17" s="97">
        <f>Seniori!FI18</f>
        <v>0</v>
      </c>
      <c r="FJ17" s="97">
        <f>Seniori!FJ18</f>
        <v>0</v>
      </c>
      <c r="FK17" s="97">
        <f>Seniori!FK18</f>
        <v>0</v>
      </c>
      <c r="FL17" s="97">
        <f>Seniori!FL18</f>
        <v>0</v>
      </c>
      <c r="FM17" s="97">
        <f>Seniori!FM18</f>
        <v>0</v>
      </c>
      <c r="FN17" s="97">
        <f>Seniori!FN18</f>
        <v>0</v>
      </c>
      <c r="FO17" s="97">
        <f>Seniori!FO18</f>
        <v>0</v>
      </c>
      <c r="FP17" s="97">
        <f>Seniori!FP18</f>
        <v>0</v>
      </c>
      <c r="FQ17" s="97">
        <f>Seniori!FQ18</f>
        <v>0</v>
      </c>
      <c r="FR17" s="97">
        <f>Seniori!FR18</f>
        <v>0</v>
      </c>
      <c r="FS17" s="97">
        <f>Seniori!FS18</f>
        <v>0</v>
      </c>
      <c r="FT17" s="97">
        <f>Seniori!FT18</f>
        <v>0</v>
      </c>
      <c r="FU17" s="97">
        <f>Seniori!FU18</f>
        <v>0</v>
      </c>
      <c r="FV17" s="97">
        <f>Seniori!FV18</f>
        <v>0</v>
      </c>
      <c r="FW17" s="97">
        <f>Seniori!FW18</f>
        <v>0</v>
      </c>
      <c r="FX17" s="97">
        <f>Seniori!FX18</f>
        <v>0</v>
      </c>
      <c r="FY17" s="97">
        <f>Seniori!FY18</f>
        <v>0</v>
      </c>
      <c r="FZ17" s="97">
        <f>Seniori!FZ18</f>
        <v>0</v>
      </c>
      <c r="GA17" s="97">
        <f>Seniori!GA18</f>
        <v>0</v>
      </c>
      <c r="GB17" s="97">
        <f>Seniori!GB18</f>
        <v>0</v>
      </c>
      <c r="GC17" s="97">
        <f>Seniori!GC18</f>
        <v>0</v>
      </c>
      <c r="GD17" s="97">
        <f>Seniori!GD18</f>
        <v>0</v>
      </c>
      <c r="GE17" s="97">
        <f>Seniori!GE18</f>
        <v>0</v>
      </c>
      <c r="GF17" s="97">
        <f>Seniori!GF18</f>
        <v>0</v>
      </c>
      <c r="GG17" s="97">
        <f>Seniori!GG18</f>
        <v>0</v>
      </c>
      <c r="GH17" s="97">
        <f>Seniori!GH18</f>
        <v>0</v>
      </c>
      <c r="GI17" s="97">
        <f>Seniori!GI18</f>
        <v>0</v>
      </c>
      <c r="GJ17" s="97">
        <f>Seniori!GJ18</f>
        <v>0</v>
      </c>
      <c r="GK17" s="97">
        <f>Seniori!GK18</f>
        <v>0</v>
      </c>
      <c r="GL17" s="97">
        <f>Seniori!GL18</f>
        <v>0</v>
      </c>
      <c r="GM17" s="97">
        <f>Seniori!GM18</f>
        <v>0</v>
      </c>
      <c r="GN17" s="97">
        <f>Seniori!GN18</f>
        <v>0</v>
      </c>
      <c r="GO17" s="97">
        <f>Seniori!GO18</f>
        <v>0</v>
      </c>
      <c r="GP17" s="97">
        <f>Seniori!GP18</f>
        <v>0</v>
      </c>
      <c r="GQ17" s="97">
        <f>Seniori!GQ18</f>
        <v>0</v>
      </c>
      <c r="GR17" s="97">
        <f>Seniori!GR18</f>
        <v>0</v>
      </c>
      <c r="GS17" s="97">
        <f>Seniori!GS18</f>
        <v>0</v>
      </c>
      <c r="GT17" s="97">
        <f>Seniori!GT18</f>
        <v>0</v>
      </c>
      <c r="GU17" s="97">
        <f>Seniori!GU18</f>
        <v>0</v>
      </c>
      <c r="GV17" s="97">
        <f>Seniori!GV18</f>
        <v>0</v>
      </c>
      <c r="GW17" s="97">
        <f>Seniori!GW18</f>
        <v>0</v>
      </c>
      <c r="GX17" s="97">
        <f>Seniori!GX18</f>
        <v>0</v>
      </c>
      <c r="GY17" s="97">
        <f>Seniori!GY18</f>
        <v>0</v>
      </c>
      <c r="GZ17" s="97">
        <f>Seniori!GZ18</f>
        <v>0</v>
      </c>
      <c r="HA17" s="97">
        <f>Seniori!HA18</f>
        <v>0</v>
      </c>
      <c r="HB17" s="97">
        <f>Seniori!HB18</f>
        <v>0</v>
      </c>
      <c r="HC17" s="97">
        <f>Seniori!HC18</f>
        <v>0</v>
      </c>
      <c r="HD17" s="97">
        <f>Seniori!HD18</f>
        <v>0</v>
      </c>
      <c r="HE17" s="97">
        <f>Seniori!HE18</f>
        <v>0</v>
      </c>
      <c r="HF17" s="97">
        <f>Seniori!HF18</f>
        <v>0</v>
      </c>
      <c r="HG17" s="97">
        <f>Seniori!HG18</f>
        <v>0</v>
      </c>
      <c r="HH17" s="97">
        <f>Seniori!HH18</f>
        <v>0</v>
      </c>
      <c r="HI17" s="97">
        <f>Seniori!HI18</f>
        <v>0</v>
      </c>
      <c r="HJ17" s="97">
        <f>Seniori!HJ18</f>
        <v>0</v>
      </c>
      <c r="HK17" s="97">
        <f>Seniori!HK18</f>
        <v>0</v>
      </c>
      <c r="HL17" s="97">
        <f>Seniori!HL18</f>
        <v>0</v>
      </c>
      <c r="HM17" s="97">
        <f>Seniori!HM18</f>
        <v>0</v>
      </c>
      <c r="HN17" s="97">
        <f>Seniori!HN18</f>
        <v>0</v>
      </c>
      <c r="HO17" s="97">
        <f>Seniori!HO18</f>
        <v>0</v>
      </c>
      <c r="HP17" s="97">
        <f>Seniori!HP18</f>
        <v>0</v>
      </c>
      <c r="HQ17" s="97">
        <f>Seniori!HQ18</f>
        <v>0</v>
      </c>
      <c r="HR17" s="97">
        <f>Seniori!HR18</f>
        <v>0</v>
      </c>
      <c r="HS17" s="97">
        <f>Seniori!HS18</f>
        <v>0</v>
      </c>
      <c r="HT17" s="97">
        <f>Seniori!HT18</f>
        <v>0</v>
      </c>
      <c r="HU17" s="97">
        <f>Seniori!HU18</f>
        <v>0</v>
      </c>
      <c r="HV17" s="97">
        <f>Seniori!HV18</f>
        <v>0</v>
      </c>
      <c r="HW17" s="97">
        <f>Seniori!HW18</f>
        <v>0</v>
      </c>
      <c r="HX17" s="97">
        <f>Seniori!HX18</f>
        <v>0</v>
      </c>
      <c r="HY17" s="97">
        <f>Seniori!HY18</f>
        <v>0</v>
      </c>
      <c r="HZ17" s="97">
        <f>Seniori!HZ18</f>
        <v>0</v>
      </c>
      <c r="IA17" s="97">
        <f>Seniori!IA18</f>
        <v>0</v>
      </c>
      <c r="IB17" s="97">
        <f>Seniori!IB18</f>
        <v>0</v>
      </c>
      <c r="IC17" s="97">
        <f>Seniori!IC18</f>
        <v>0</v>
      </c>
      <c r="ID17" s="97">
        <f>Seniori!ID18</f>
        <v>0</v>
      </c>
      <c r="IE17" s="97">
        <f>Seniori!IE18</f>
        <v>0</v>
      </c>
      <c r="IF17" s="97">
        <f>Seniori!IF18</f>
        <v>0</v>
      </c>
      <c r="IG17" s="97">
        <f>Seniori!IG18</f>
        <v>0</v>
      </c>
      <c r="IH17" s="97">
        <f>Seniori!IH18</f>
        <v>0</v>
      </c>
      <c r="II17" s="97">
        <f>Seniori!II18</f>
        <v>0</v>
      </c>
      <c r="IJ17" s="97">
        <f>Seniori!IJ18</f>
        <v>0</v>
      </c>
      <c r="IK17" s="97">
        <f>Seniori!IK18</f>
        <v>0</v>
      </c>
      <c r="IL17" s="97">
        <f>Seniori!IL18</f>
        <v>0</v>
      </c>
      <c r="IM17" s="97">
        <f>Seniori!IM18</f>
        <v>0</v>
      </c>
      <c r="IN17" s="97">
        <f>Seniori!IN18</f>
        <v>0</v>
      </c>
      <c r="IO17" s="97">
        <f>Seniori!IO18</f>
        <v>0</v>
      </c>
      <c r="IP17" s="97">
        <f>Seniori!IP18</f>
        <v>0</v>
      </c>
      <c r="IQ17" s="97">
        <f>Seniori!IQ18</f>
        <v>0</v>
      </c>
      <c r="IR17" s="97">
        <f>Seniori!IR18</f>
        <v>0</v>
      </c>
      <c r="IS17" s="97">
        <f>Seniori!IS18</f>
        <v>0</v>
      </c>
      <c r="IT17" s="97">
        <f>Seniori!IT18</f>
        <v>0</v>
      </c>
      <c r="IU17" s="97">
        <f>Seniori!IU18</f>
        <v>0</v>
      </c>
      <c r="IV17" s="97">
        <f>Seniori!IV18</f>
        <v>0</v>
      </c>
      <c r="IW17" s="97">
        <f>Seniori!IW18</f>
        <v>0</v>
      </c>
      <c r="IX17" s="97">
        <f>Seniori!IX18</f>
        <v>0</v>
      </c>
      <c r="IY17" s="97">
        <f>Seniori!IY18</f>
        <v>0</v>
      </c>
      <c r="IZ17" s="97">
        <f>Seniori!IZ18</f>
        <v>0</v>
      </c>
      <c r="JA17" s="97">
        <f>Seniori!JA18</f>
        <v>0</v>
      </c>
      <c r="JB17" s="97">
        <f>Seniori!JB18</f>
        <v>0</v>
      </c>
      <c r="JC17" s="97">
        <f>Seniori!JC18</f>
        <v>0</v>
      </c>
      <c r="JD17" s="97">
        <f>Seniori!JD18</f>
        <v>0</v>
      </c>
      <c r="JE17" s="97">
        <f>Seniori!JE18</f>
        <v>0</v>
      </c>
      <c r="JF17" s="97">
        <f>Seniori!JF18</f>
        <v>0</v>
      </c>
      <c r="JG17" s="97">
        <f>Seniori!JG18</f>
        <v>0</v>
      </c>
      <c r="JH17" s="97">
        <f>Seniori!JH18</f>
        <v>0</v>
      </c>
      <c r="JI17" s="97">
        <f>Seniori!JI18</f>
        <v>0</v>
      </c>
      <c r="JJ17" s="97">
        <f>Seniori!JJ18</f>
        <v>0</v>
      </c>
      <c r="JK17" s="97">
        <f>Seniori!JK18</f>
        <v>0</v>
      </c>
      <c r="JL17" s="97">
        <f>Seniori!JL18</f>
        <v>0</v>
      </c>
      <c r="JM17" s="97">
        <f>Seniori!JM18</f>
        <v>0</v>
      </c>
      <c r="JN17" s="97">
        <f>Seniori!JN18</f>
        <v>0</v>
      </c>
      <c r="JO17" s="97">
        <f>Seniori!JO18</f>
        <v>0</v>
      </c>
      <c r="JP17" s="97">
        <f>Seniori!JP18</f>
        <v>0</v>
      </c>
      <c r="JQ17" s="97">
        <f>Seniori!JQ18</f>
        <v>0</v>
      </c>
      <c r="JR17" s="97">
        <f>Seniori!JR18</f>
        <v>0</v>
      </c>
      <c r="JS17" s="97">
        <f>Seniori!JS18</f>
        <v>0</v>
      </c>
      <c r="JT17" s="97">
        <f>Seniori!JT18</f>
        <v>0</v>
      </c>
      <c r="JU17" s="97">
        <f>Seniori!JU18</f>
        <v>0</v>
      </c>
      <c r="JV17" s="97">
        <f>Seniori!JV18</f>
        <v>0</v>
      </c>
      <c r="JW17" s="97">
        <f>Seniori!JW18</f>
        <v>0</v>
      </c>
      <c r="JX17" s="97">
        <f>Seniori!JX18</f>
        <v>0</v>
      </c>
      <c r="JY17" s="97">
        <f>Seniori!JY18</f>
        <v>0</v>
      </c>
      <c r="JZ17" s="97">
        <f>Seniori!JZ18</f>
        <v>0</v>
      </c>
      <c r="KA17" s="97">
        <f>Seniori!KA18</f>
        <v>0</v>
      </c>
      <c r="KB17" s="97">
        <f>Seniori!KB18</f>
        <v>0</v>
      </c>
      <c r="KC17" s="97">
        <f>Seniori!KC18</f>
        <v>0</v>
      </c>
      <c r="KD17" s="97">
        <f>Seniori!KD18</f>
        <v>0</v>
      </c>
      <c r="KE17" s="97">
        <f>Seniori!KE18</f>
        <v>0</v>
      </c>
      <c r="KF17" s="97">
        <f>Seniori!KF18</f>
        <v>0</v>
      </c>
      <c r="KG17" s="97">
        <f>Seniori!KG18</f>
        <v>0</v>
      </c>
      <c r="KH17" s="97">
        <f>Seniori!KH18</f>
        <v>0</v>
      </c>
      <c r="KI17" s="97">
        <f>Seniori!KI18</f>
        <v>0</v>
      </c>
      <c r="KJ17" s="97">
        <f>Seniori!KJ18</f>
        <v>0</v>
      </c>
      <c r="KK17" s="97">
        <f>Seniori!KK18</f>
        <v>0</v>
      </c>
      <c r="KL17" s="97">
        <f>Seniori!KL18</f>
        <v>0</v>
      </c>
      <c r="KM17" s="97">
        <f>Seniori!KM18</f>
        <v>0</v>
      </c>
      <c r="KN17" s="97">
        <f>Seniori!KN18</f>
        <v>0</v>
      </c>
      <c r="KO17" s="97">
        <f>Seniori!KO18</f>
        <v>0</v>
      </c>
      <c r="KP17" s="97">
        <f>Seniori!KP18</f>
        <v>0</v>
      </c>
      <c r="KQ17" s="97">
        <f>Seniori!KQ18</f>
        <v>0</v>
      </c>
      <c r="KR17" s="97">
        <f>Seniori!KR18</f>
        <v>0</v>
      </c>
      <c r="KS17" s="97">
        <f>Seniori!KS18</f>
        <v>0</v>
      </c>
      <c r="KT17" s="97">
        <f>Seniori!KT18</f>
        <v>0</v>
      </c>
      <c r="KU17" s="97">
        <f>Seniori!KU18</f>
        <v>0</v>
      </c>
      <c r="KV17" s="97">
        <f>Seniori!KV18</f>
        <v>0</v>
      </c>
      <c r="KW17" s="97">
        <f>Seniori!KW18</f>
        <v>0</v>
      </c>
      <c r="KX17" s="97">
        <f>Seniori!KX18</f>
        <v>0</v>
      </c>
      <c r="KY17" s="97">
        <f>Seniori!KY18</f>
        <v>0</v>
      </c>
      <c r="KZ17" s="97">
        <f>Seniori!KZ18</f>
        <v>0</v>
      </c>
      <c r="LA17" s="97">
        <f>Seniori!LA18</f>
        <v>0</v>
      </c>
      <c r="LB17" s="97">
        <f>Seniori!LB18</f>
        <v>0</v>
      </c>
      <c r="LC17" s="97">
        <f>Seniori!LC18</f>
        <v>0</v>
      </c>
      <c r="LD17" s="97">
        <f>Seniori!LD18</f>
        <v>0</v>
      </c>
      <c r="LE17" s="97">
        <f>Seniori!LE18</f>
        <v>0</v>
      </c>
      <c r="LF17" s="97">
        <f>Seniori!LF18</f>
        <v>0</v>
      </c>
      <c r="LG17" s="97">
        <f>Seniori!LG18</f>
        <v>0</v>
      </c>
      <c r="LH17" s="97">
        <f>Seniori!LH18</f>
        <v>0</v>
      </c>
      <c r="LI17" s="97">
        <f>Seniori!LI18</f>
        <v>0</v>
      </c>
      <c r="LJ17" s="97">
        <f>Seniori!LJ18</f>
        <v>0</v>
      </c>
      <c r="LK17" s="97">
        <f>Seniori!LK18</f>
        <v>0</v>
      </c>
      <c r="LL17" s="97">
        <f>Seniori!LL18</f>
        <v>0</v>
      </c>
      <c r="LM17" s="97">
        <f>Seniori!LM18</f>
        <v>0</v>
      </c>
      <c r="LN17" s="97">
        <f>Seniori!LN18</f>
        <v>0</v>
      </c>
      <c r="LO17" s="97">
        <f>Seniori!LO18</f>
        <v>0</v>
      </c>
      <c r="LP17" s="97">
        <f>Seniori!LP18</f>
        <v>0</v>
      </c>
      <c r="LQ17" s="97">
        <f>Seniori!LQ18</f>
        <v>0</v>
      </c>
      <c r="LR17" s="97">
        <f>Seniori!LR18</f>
        <v>0</v>
      </c>
      <c r="LS17" s="97">
        <f>Seniori!LS18</f>
        <v>0</v>
      </c>
      <c r="LT17" s="97">
        <f>Seniori!LT18</f>
        <v>0</v>
      </c>
      <c r="LU17" s="97">
        <f>Seniori!LU18</f>
        <v>0</v>
      </c>
      <c r="LV17" s="97">
        <f>Seniori!LV18</f>
        <v>0</v>
      </c>
      <c r="LW17" s="97">
        <f>Seniori!LW18</f>
        <v>0</v>
      </c>
      <c r="LX17" s="97">
        <f>Seniori!LX18</f>
        <v>0</v>
      </c>
      <c r="LY17" s="97">
        <f>Seniori!LY18</f>
        <v>0</v>
      </c>
      <c r="LZ17" s="97">
        <f>Seniori!LZ18</f>
        <v>0</v>
      </c>
      <c r="MA17" s="97">
        <f>Seniori!MA18</f>
        <v>0</v>
      </c>
      <c r="MB17" s="97">
        <f>Seniori!MB18</f>
        <v>0</v>
      </c>
      <c r="MC17" s="97">
        <f>Seniori!MC18</f>
        <v>0</v>
      </c>
      <c r="MD17" s="97">
        <f>Seniori!MD18</f>
        <v>0</v>
      </c>
      <c r="ME17" s="97">
        <f>Seniori!ME18</f>
        <v>0</v>
      </c>
      <c r="MF17" s="97">
        <f>Seniori!MF18</f>
        <v>0</v>
      </c>
      <c r="MG17" s="97">
        <f>Seniori!MG18</f>
        <v>0</v>
      </c>
      <c r="MH17" s="97">
        <f>Seniori!MH18</f>
        <v>0</v>
      </c>
      <c r="MI17" s="97">
        <f>Seniori!MI18</f>
        <v>0</v>
      </c>
      <c r="MJ17" s="97">
        <f>Seniori!MJ18</f>
        <v>0</v>
      </c>
      <c r="MK17" s="97">
        <f>Seniori!MK18</f>
        <v>0</v>
      </c>
      <c r="ML17" s="97">
        <f>Seniori!ML18</f>
        <v>0</v>
      </c>
      <c r="MM17" s="97">
        <f>Seniori!MM18</f>
        <v>0</v>
      </c>
      <c r="MN17" s="97">
        <f>Seniori!MN18</f>
        <v>0</v>
      </c>
      <c r="MO17" s="97">
        <f>Seniori!MO18</f>
        <v>0</v>
      </c>
      <c r="MP17" s="97">
        <f>Seniori!MP18</f>
        <v>0</v>
      </c>
      <c r="MQ17" s="97">
        <f>Seniori!MQ18</f>
        <v>0</v>
      </c>
      <c r="MR17" s="97">
        <f>Seniori!MR18</f>
        <v>0</v>
      </c>
      <c r="MS17" s="97">
        <f>Seniori!MS18</f>
        <v>0</v>
      </c>
      <c r="MT17" s="97">
        <f>Seniori!MT18</f>
        <v>0</v>
      </c>
      <c r="MU17" s="97">
        <f>Seniori!MU18</f>
        <v>0</v>
      </c>
      <c r="MV17" s="97">
        <f>Seniori!MV18</f>
        <v>0</v>
      </c>
      <c r="MW17" s="97">
        <f>Seniori!MW18</f>
        <v>0</v>
      </c>
      <c r="MX17" s="97">
        <f>Seniori!MX18</f>
        <v>0</v>
      </c>
      <c r="MY17" s="97">
        <f>Seniori!MY18</f>
        <v>0</v>
      </c>
      <c r="MZ17" s="97">
        <f>Seniori!MZ18</f>
        <v>0</v>
      </c>
      <c r="NA17" s="97">
        <f>Seniori!NA18</f>
        <v>0</v>
      </c>
      <c r="NB17" s="97">
        <f>Seniori!NB18</f>
        <v>0</v>
      </c>
      <c r="NC17" s="97">
        <f>Seniori!NC18</f>
        <v>0</v>
      </c>
      <c r="ND17" s="97">
        <f>Seniori!ND18</f>
        <v>0</v>
      </c>
      <c r="NE17" s="97">
        <f>Seniori!NE18</f>
        <v>0</v>
      </c>
      <c r="NF17" s="97">
        <f>Seniori!NF18</f>
        <v>0</v>
      </c>
      <c r="NG17" s="97">
        <f>Seniori!NG18</f>
        <v>0</v>
      </c>
      <c r="NH17" s="97">
        <f>Seniori!NH18</f>
        <v>0</v>
      </c>
      <c r="NI17" s="97">
        <f>Seniori!NI18</f>
        <v>0</v>
      </c>
      <c r="NJ17" s="97">
        <f>Seniori!NJ18</f>
        <v>0</v>
      </c>
      <c r="NK17" s="97">
        <f>Seniori!NK18</f>
        <v>0</v>
      </c>
      <c r="NL17" s="97">
        <f>Seniori!NL18</f>
        <v>0</v>
      </c>
      <c r="NM17" s="97">
        <f>Seniori!NM18</f>
        <v>0</v>
      </c>
      <c r="NN17" s="97">
        <f>Seniori!NN18</f>
        <v>0</v>
      </c>
      <c r="NO17" s="97">
        <f>Seniori!NO18</f>
        <v>0</v>
      </c>
      <c r="NP17" s="97">
        <f>Seniori!NP18</f>
        <v>0</v>
      </c>
      <c r="NQ17" s="97">
        <f>Seniori!NQ18</f>
        <v>0</v>
      </c>
      <c r="NR17" s="97">
        <f>Seniori!NR18</f>
        <v>0</v>
      </c>
      <c r="NS17" s="97">
        <f>Seniori!NS18</f>
        <v>0</v>
      </c>
      <c r="NT17" s="97">
        <f>Seniori!NT18</f>
        <v>0</v>
      </c>
      <c r="NU17" s="97">
        <f>Seniori!NU18</f>
        <v>0</v>
      </c>
      <c r="NV17" s="97">
        <f>Seniori!NV18</f>
        <v>0</v>
      </c>
      <c r="NW17" s="97">
        <f>Seniori!NW18</f>
        <v>0</v>
      </c>
      <c r="NX17" s="97">
        <f>Seniori!NX18</f>
        <v>0</v>
      </c>
      <c r="NY17" s="97">
        <f>Seniori!NY18</f>
        <v>0</v>
      </c>
      <c r="NZ17" s="97">
        <f>Seniori!NZ18</f>
        <v>0</v>
      </c>
      <c r="OA17" s="97">
        <f>Seniori!OA18</f>
        <v>0</v>
      </c>
      <c r="OB17" s="97">
        <f>Seniori!OB18</f>
        <v>0</v>
      </c>
      <c r="OC17" s="97">
        <f>Seniori!OC18</f>
        <v>0</v>
      </c>
      <c r="OD17" s="97">
        <f>Seniori!OD18</f>
        <v>0</v>
      </c>
      <c r="OE17" s="97">
        <f>Seniori!OE18</f>
        <v>0</v>
      </c>
      <c r="OF17" s="97">
        <f>Seniori!OF18</f>
        <v>0</v>
      </c>
      <c r="OG17" s="97">
        <f>Seniori!OG18</f>
        <v>0</v>
      </c>
      <c r="OH17" s="97">
        <f>Seniori!OH18</f>
        <v>0</v>
      </c>
      <c r="OI17" s="97">
        <f>Seniori!OI18</f>
        <v>0</v>
      </c>
      <c r="OJ17" s="97">
        <f>Seniori!OJ18</f>
        <v>0</v>
      </c>
      <c r="OK17" s="97">
        <f>Seniori!OK18</f>
        <v>0</v>
      </c>
      <c r="OL17" s="97">
        <f>Seniori!OL18</f>
        <v>0</v>
      </c>
      <c r="OM17" s="97">
        <f>Seniori!OM18</f>
        <v>0</v>
      </c>
      <c r="ON17" s="97">
        <f>Seniori!ON18</f>
        <v>0</v>
      </c>
      <c r="OO17" s="97">
        <f>Seniori!OO18</f>
        <v>0</v>
      </c>
      <c r="OP17" s="97">
        <f>Seniori!OP18</f>
        <v>0</v>
      </c>
      <c r="OQ17" s="97">
        <f>Seniori!OQ18</f>
        <v>0</v>
      </c>
      <c r="OR17" s="97">
        <f>Seniori!OR18</f>
        <v>0</v>
      </c>
      <c r="OS17" s="97">
        <f>Seniori!OS18</f>
        <v>0</v>
      </c>
      <c r="OT17" s="97">
        <f>Seniori!OT18</f>
        <v>0</v>
      </c>
      <c r="OU17" s="97">
        <f>Seniori!OU18</f>
        <v>0</v>
      </c>
      <c r="OV17" s="97">
        <f>Seniori!OV18</f>
        <v>0</v>
      </c>
      <c r="OW17" s="97">
        <f>Seniori!OW18</f>
        <v>0</v>
      </c>
      <c r="OX17" s="97">
        <f>Seniori!OX18</f>
        <v>0</v>
      </c>
      <c r="OY17" s="97">
        <f>Seniori!OY18</f>
        <v>0</v>
      </c>
      <c r="OZ17" s="97">
        <f>Seniori!OZ18</f>
        <v>0</v>
      </c>
      <c r="PA17" s="97">
        <f>Seniori!PA18</f>
        <v>0</v>
      </c>
      <c r="PB17" s="97">
        <f>Seniori!PB18</f>
        <v>0</v>
      </c>
      <c r="PC17" s="97">
        <f>Seniori!PC18</f>
        <v>0</v>
      </c>
      <c r="PD17" s="97">
        <f>Seniori!PD18</f>
        <v>0</v>
      </c>
      <c r="PE17" s="97">
        <f>Seniori!PE18</f>
        <v>0</v>
      </c>
      <c r="PF17" s="97">
        <f>Seniori!PF18</f>
        <v>0</v>
      </c>
      <c r="PG17" s="97">
        <f>Seniori!PG18</f>
        <v>0</v>
      </c>
      <c r="PH17" s="97">
        <f>Seniori!PH18</f>
        <v>0</v>
      </c>
      <c r="PI17" s="97">
        <f>Seniori!PI18</f>
        <v>0</v>
      </c>
      <c r="PJ17" s="97">
        <f>Seniori!PJ18</f>
        <v>0</v>
      </c>
      <c r="PK17" s="97">
        <f>Seniori!PK18</f>
        <v>0</v>
      </c>
      <c r="PL17" s="97">
        <f>Seniori!PL18</f>
        <v>0</v>
      </c>
      <c r="PM17" s="97">
        <f>Seniori!PM18</f>
        <v>0</v>
      </c>
      <c r="PN17" s="97">
        <f>Seniori!PN18</f>
        <v>0</v>
      </c>
      <c r="PO17" s="97">
        <f>Seniori!PO18</f>
        <v>0</v>
      </c>
      <c r="PP17" s="97">
        <f>Seniori!PP18</f>
        <v>0</v>
      </c>
      <c r="PQ17" s="97">
        <f>Seniori!PQ18</f>
        <v>0</v>
      </c>
      <c r="PR17" s="97">
        <f>Seniori!PR18</f>
        <v>0</v>
      </c>
      <c r="PS17" s="97">
        <f>Seniori!PS18</f>
        <v>0</v>
      </c>
      <c r="PT17" s="97">
        <f>Seniori!PT18</f>
        <v>0</v>
      </c>
      <c r="PU17" s="97">
        <f>Seniori!PU18</f>
        <v>0</v>
      </c>
      <c r="PV17" s="97">
        <f>Seniori!PV18</f>
        <v>0</v>
      </c>
      <c r="PW17" s="97">
        <f>Seniori!PW18</f>
        <v>0</v>
      </c>
      <c r="PX17" s="97">
        <f>Seniori!PX18</f>
        <v>0</v>
      </c>
      <c r="PY17" s="97">
        <f>Seniori!PY18</f>
        <v>0</v>
      </c>
      <c r="PZ17" s="97">
        <f>Seniori!PZ18</f>
        <v>0</v>
      </c>
      <c r="QA17" s="97">
        <f>Seniori!QA18</f>
        <v>0</v>
      </c>
      <c r="QB17" s="97">
        <f>Seniori!QB18</f>
        <v>0</v>
      </c>
      <c r="QC17" s="97">
        <f>Seniori!QC18</f>
        <v>0</v>
      </c>
      <c r="QD17" s="97">
        <f>Seniori!QD18</f>
        <v>0</v>
      </c>
      <c r="QE17" s="97">
        <f>Seniori!QE18</f>
        <v>0</v>
      </c>
      <c r="QF17" s="97">
        <f>Seniori!QF18</f>
        <v>0</v>
      </c>
      <c r="QG17" s="97">
        <f>Seniori!QG18</f>
        <v>0</v>
      </c>
      <c r="QH17" s="97">
        <f>Seniori!QH18</f>
        <v>0</v>
      </c>
      <c r="QI17" s="97">
        <f>Seniori!QI18</f>
        <v>0</v>
      </c>
      <c r="QJ17" s="97">
        <f>Seniori!QJ18</f>
        <v>0</v>
      </c>
      <c r="QK17" s="97">
        <f>Seniori!QK18</f>
        <v>0</v>
      </c>
      <c r="QL17" s="97">
        <f>Seniori!QL18</f>
        <v>0</v>
      </c>
      <c r="QM17" s="97">
        <f>Seniori!QM18</f>
        <v>0</v>
      </c>
      <c r="QN17" s="97">
        <f>Seniori!QN18</f>
        <v>0</v>
      </c>
      <c r="QO17" s="97">
        <f>Seniori!QO18</f>
        <v>0</v>
      </c>
      <c r="QP17" s="97">
        <f>Seniori!QP18</f>
        <v>0</v>
      </c>
      <c r="QQ17" s="97">
        <f>Seniori!QQ18</f>
        <v>0</v>
      </c>
      <c r="QR17" s="97">
        <f>Seniori!QR18</f>
        <v>0</v>
      </c>
      <c r="QS17" s="97">
        <f>Seniori!QS18</f>
        <v>0</v>
      </c>
      <c r="QT17" s="97">
        <f>Seniori!QT18</f>
        <v>0</v>
      </c>
      <c r="QU17" s="97">
        <f>Seniori!QU18</f>
        <v>0</v>
      </c>
      <c r="QV17" s="97">
        <f>Seniori!QV18</f>
        <v>0</v>
      </c>
      <c r="QW17" s="97">
        <f>Seniori!QW18</f>
        <v>0</v>
      </c>
      <c r="QX17" s="97">
        <f>Seniori!QX18</f>
        <v>0</v>
      </c>
      <c r="QY17" s="97">
        <f>Seniori!QY18</f>
        <v>0</v>
      </c>
      <c r="QZ17" s="97">
        <f>Seniori!QZ18</f>
        <v>0</v>
      </c>
      <c r="RA17" s="97">
        <f>Seniori!RA18</f>
        <v>0</v>
      </c>
      <c r="RB17" s="97">
        <f>Seniori!RB18</f>
        <v>0</v>
      </c>
      <c r="RC17" s="97">
        <f>Seniori!RC18</f>
        <v>0</v>
      </c>
      <c r="RD17" s="97">
        <f>Seniori!RD18</f>
        <v>0</v>
      </c>
      <c r="RE17" s="97">
        <f>Seniori!RE18</f>
        <v>0</v>
      </c>
      <c r="RF17" s="97">
        <f>Seniori!RF18</f>
        <v>0</v>
      </c>
      <c r="RG17" s="97">
        <f>Seniori!RG18</f>
        <v>0</v>
      </c>
      <c r="RH17" s="97">
        <f>Seniori!RH18</f>
        <v>0</v>
      </c>
      <c r="RI17" s="97">
        <f>Seniori!RI18</f>
        <v>0</v>
      </c>
      <c r="RJ17" s="97">
        <f>Seniori!RJ18</f>
        <v>0</v>
      </c>
      <c r="RK17" s="97">
        <f>Seniori!RK18</f>
        <v>0</v>
      </c>
      <c r="RL17" s="97">
        <f>Seniori!RL18</f>
        <v>0</v>
      </c>
      <c r="RM17" s="97">
        <f>Seniori!RM18</f>
        <v>0</v>
      </c>
      <c r="RN17" s="97">
        <f>Seniori!RN18</f>
        <v>0</v>
      </c>
      <c r="RO17" s="97">
        <f>Seniori!RO18</f>
        <v>0</v>
      </c>
      <c r="RP17" s="97">
        <f>Seniori!RP18</f>
        <v>0</v>
      </c>
      <c r="RQ17" s="97">
        <f>Seniori!RQ18</f>
        <v>0</v>
      </c>
      <c r="RR17" s="97">
        <f>Seniori!RR18</f>
        <v>0</v>
      </c>
      <c r="RS17" s="97">
        <f>Seniori!RS18</f>
        <v>0</v>
      </c>
      <c r="RT17" s="97">
        <f>Seniori!RT18</f>
        <v>0</v>
      </c>
      <c r="RU17" s="97">
        <f>Seniori!RU18</f>
        <v>0</v>
      </c>
      <c r="RV17" s="97">
        <f>Seniori!RV18</f>
        <v>0</v>
      </c>
      <c r="RW17" s="97">
        <f>Seniori!RW18</f>
        <v>0</v>
      </c>
      <c r="RX17" s="97">
        <f>Seniori!RX18</f>
        <v>0</v>
      </c>
      <c r="RY17" s="97">
        <f>Seniori!RY18</f>
        <v>0</v>
      </c>
      <c r="RZ17" s="97">
        <f>Seniori!RZ18</f>
        <v>0</v>
      </c>
      <c r="SA17" s="97">
        <f>Seniori!SA18</f>
        <v>0</v>
      </c>
      <c r="SB17" s="97">
        <f>Seniori!SB18</f>
        <v>0</v>
      </c>
      <c r="SC17" s="97">
        <f>Seniori!SC18</f>
        <v>0</v>
      </c>
      <c r="SD17" s="97">
        <f>Seniori!SD18</f>
        <v>0</v>
      </c>
      <c r="SE17" s="97">
        <f>Seniori!SE18</f>
        <v>0</v>
      </c>
      <c r="SF17" s="97">
        <f>Seniori!SF18</f>
        <v>0</v>
      </c>
      <c r="SG17" s="97">
        <f>Seniori!SG18</f>
        <v>0</v>
      </c>
      <c r="SH17" s="97">
        <f>Seniori!SH18</f>
        <v>0</v>
      </c>
      <c r="SI17" s="97">
        <f>Seniori!SI18</f>
        <v>0</v>
      </c>
      <c r="SJ17" s="97">
        <f>Seniori!SJ18</f>
        <v>0</v>
      </c>
      <c r="SK17" s="97">
        <f>Seniori!SK18</f>
        <v>0</v>
      </c>
      <c r="SL17" s="97">
        <f>Seniori!SL18</f>
        <v>0</v>
      </c>
      <c r="SM17" s="97">
        <f>Seniori!SM18</f>
        <v>0</v>
      </c>
      <c r="SN17" s="97">
        <f>Seniori!SN18</f>
        <v>0</v>
      </c>
      <c r="SO17" s="97">
        <f>Seniori!SO18</f>
        <v>0</v>
      </c>
      <c r="SP17" s="97">
        <f>Seniori!SP18</f>
        <v>0</v>
      </c>
      <c r="SQ17" s="97">
        <f>Seniori!SQ18</f>
        <v>0</v>
      </c>
      <c r="SR17" s="97">
        <f>Seniori!SR18</f>
        <v>0</v>
      </c>
      <c r="SS17" s="97">
        <f>Seniori!SS18</f>
        <v>0</v>
      </c>
      <c r="ST17" s="97">
        <f>Seniori!ST18</f>
        <v>0</v>
      </c>
      <c r="SU17" s="97">
        <f>Seniori!SU18</f>
        <v>0</v>
      </c>
      <c r="SV17" s="97">
        <f>Seniori!SV18</f>
        <v>0</v>
      </c>
      <c r="SW17" s="97">
        <f>Seniori!SW18</f>
        <v>0</v>
      </c>
      <c r="SX17" s="97">
        <f>Seniori!SX18</f>
        <v>0</v>
      </c>
      <c r="SY17" s="97">
        <f>Seniori!SY18</f>
        <v>0</v>
      </c>
      <c r="SZ17" s="97">
        <f>Seniori!SZ18</f>
        <v>0</v>
      </c>
      <c r="TA17" s="97">
        <f>Seniori!TA18</f>
        <v>0</v>
      </c>
      <c r="TB17" s="97">
        <f>Seniori!TB18</f>
        <v>0</v>
      </c>
    </row>
    <row r="18" spans="1:522" s="10" customFormat="1" ht="18" customHeight="1" x14ac:dyDescent="0.2">
      <c r="A18" s="12">
        <v>7</v>
      </c>
      <c r="B18" s="11" t="s">
        <v>548</v>
      </c>
      <c r="C18" s="1">
        <v>13180</v>
      </c>
      <c r="D18" s="1">
        <v>2021</v>
      </c>
      <c r="E18" s="4" t="s">
        <v>183</v>
      </c>
      <c r="F18" s="1">
        <v>4589</v>
      </c>
      <c r="G18" s="9" t="s">
        <v>98</v>
      </c>
      <c r="H18" s="4" t="s">
        <v>19</v>
      </c>
      <c r="I18" s="1">
        <f t="shared" si="1"/>
        <v>8</v>
      </c>
      <c r="J18" s="12">
        <f>Tabuľka311[[#This Row],[Stĺpec9]]</f>
        <v>8</v>
      </c>
      <c r="K18" s="97">
        <f>Seniori!K20</f>
        <v>0</v>
      </c>
      <c r="L18" s="97">
        <f>Seniori!L20</f>
        <v>0</v>
      </c>
      <c r="M18" s="97">
        <f>Seniori!M20</f>
        <v>0</v>
      </c>
      <c r="N18" s="97">
        <f>Seniori!N20</f>
        <v>0</v>
      </c>
      <c r="O18" s="97">
        <f>Seniori!O20</f>
        <v>0</v>
      </c>
      <c r="P18" s="97">
        <f>Seniori!P20</f>
        <v>0</v>
      </c>
      <c r="Q18" s="97">
        <f>Seniori!Q20</f>
        <v>0</v>
      </c>
      <c r="R18" s="97">
        <f>Seniori!R20</f>
        <v>0</v>
      </c>
      <c r="S18" s="97">
        <f>Seniori!S20</f>
        <v>0</v>
      </c>
      <c r="T18" s="97">
        <f>Seniori!T20</f>
        <v>0</v>
      </c>
      <c r="U18" s="97">
        <f>Seniori!U20</f>
        <v>0</v>
      </c>
      <c r="V18" s="97">
        <f>Seniori!V20</f>
        <v>0</v>
      </c>
      <c r="W18" s="97">
        <f>Seniori!W20</f>
        <v>0</v>
      </c>
      <c r="X18" s="97">
        <f>Seniori!X20</f>
        <v>0</v>
      </c>
      <c r="Y18" s="97">
        <f>Seniori!Y20</f>
        <v>0</v>
      </c>
      <c r="Z18" s="97">
        <f>Seniori!Z20</f>
        <v>0</v>
      </c>
      <c r="AA18" s="97">
        <f>Seniori!AA20</f>
        <v>0</v>
      </c>
      <c r="AB18" s="97">
        <f>Seniori!AB20</f>
        <v>0</v>
      </c>
      <c r="AC18" s="97">
        <f>Seniori!AC20</f>
        <v>0</v>
      </c>
      <c r="AD18" s="97">
        <f>Seniori!AD20</f>
        <v>0</v>
      </c>
      <c r="AE18" s="97">
        <f>Seniori!AE20</f>
        <v>0</v>
      </c>
      <c r="AF18" s="97">
        <f>Seniori!AF20</f>
        <v>0</v>
      </c>
      <c r="AG18" s="97">
        <f>Seniori!AG20</f>
        <v>0</v>
      </c>
      <c r="AH18" s="97">
        <f>Seniori!AH20</f>
        <v>0</v>
      </c>
      <c r="AI18" s="97">
        <f>Seniori!AI20</f>
        <v>0</v>
      </c>
      <c r="AJ18" s="97">
        <f>Seniori!AJ20</f>
        <v>0</v>
      </c>
      <c r="AK18" s="97">
        <f>Seniori!AK20</f>
        <v>0</v>
      </c>
      <c r="AL18" s="97">
        <f>Seniori!AL20</f>
        <v>0</v>
      </c>
      <c r="AM18" s="97">
        <f>Seniori!AM20</f>
        <v>0</v>
      </c>
      <c r="AN18" s="97">
        <f>Seniori!AN20</f>
        <v>0</v>
      </c>
      <c r="AO18" s="97">
        <f>Seniori!AO20</f>
        <v>0</v>
      </c>
      <c r="AP18" s="97">
        <f>Seniori!AP20</f>
        <v>0</v>
      </c>
      <c r="AQ18" s="97">
        <f>Seniori!AQ20</f>
        <v>0</v>
      </c>
      <c r="AR18" s="97">
        <f>Seniori!AR20</f>
        <v>0</v>
      </c>
      <c r="AS18" s="97">
        <f>Seniori!AS20</f>
        <v>0</v>
      </c>
      <c r="AT18" s="97">
        <f>Seniori!AT20</f>
        <v>0</v>
      </c>
      <c r="AU18" s="97">
        <f>Seniori!AU20</f>
        <v>0</v>
      </c>
      <c r="AV18" s="97">
        <f>Seniori!AV20</f>
        <v>4</v>
      </c>
      <c r="AW18" s="97">
        <f>Seniori!AW20</f>
        <v>0</v>
      </c>
      <c r="AX18" s="97">
        <f>Seniori!AX20</f>
        <v>1</v>
      </c>
      <c r="AY18" s="97">
        <f>Seniori!AY20</f>
        <v>0</v>
      </c>
      <c r="AZ18" s="97">
        <f>Seniori!AZ20</f>
        <v>0</v>
      </c>
      <c r="BA18" s="97">
        <f>Seniori!BA20</f>
        <v>3</v>
      </c>
      <c r="BB18" s="97">
        <f>Seniori!BB20</f>
        <v>0</v>
      </c>
      <c r="BC18" s="97">
        <f>Seniori!BC20</f>
        <v>0</v>
      </c>
      <c r="BD18" s="97">
        <f>Seniori!BD20</f>
        <v>0</v>
      </c>
      <c r="BE18" s="97">
        <f>Seniori!BE20</f>
        <v>0</v>
      </c>
      <c r="BF18" s="97">
        <f>Seniori!BF20</f>
        <v>0</v>
      </c>
      <c r="BG18" s="97">
        <f>Seniori!BG20</f>
        <v>0</v>
      </c>
      <c r="BH18" s="97">
        <f>Seniori!BH20</f>
        <v>0</v>
      </c>
      <c r="BI18" s="97">
        <f>Seniori!BI20</f>
        <v>0</v>
      </c>
      <c r="BJ18" s="97">
        <f>Seniori!BJ20</f>
        <v>0</v>
      </c>
      <c r="BK18" s="97">
        <f>Seniori!BK20</f>
        <v>0</v>
      </c>
      <c r="BL18" s="97">
        <f>Seniori!BL20</f>
        <v>0</v>
      </c>
      <c r="BM18" s="97">
        <f>Seniori!BM20</f>
        <v>0</v>
      </c>
      <c r="BN18" s="97">
        <f>Seniori!BN20</f>
        <v>0</v>
      </c>
      <c r="BO18" s="97">
        <f>Seniori!BO20</f>
        <v>0</v>
      </c>
      <c r="BP18" s="97">
        <f>Seniori!BP20</f>
        <v>0</v>
      </c>
      <c r="BQ18" s="97">
        <f>Seniori!BQ20</f>
        <v>0</v>
      </c>
      <c r="BR18" s="97">
        <f>Seniori!BR20</f>
        <v>0</v>
      </c>
      <c r="BS18" s="97">
        <f>Seniori!BS20</f>
        <v>0</v>
      </c>
      <c r="BT18" s="97">
        <f>Seniori!BT20</f>
        <v>0</v>
      </c>
      <c r="BU18" s="97">
        <f>Seniori!BU20</f>
        <v>0</v>
      </c>
      <c r="BV18" s="97">
        <f>Seniori!BV20</f>
        <v>0</v>
      </c>
      <c r="BW18" s="97">
        <f>Seniori!BW20</f>
        <v>0</v>
      </c>
      <c r="BX18" s="97">
        <f>Seniori!BX20</f>
        <v>0</v>
      </c>
      <c r="BY18" s="97">
        <f>Seniori!BY20</f>
        <v>0</v>
      </c>
      <c r="BZ18" s="97">
        <f>Seniori!BZ20</f>
        <v>0</v>
      </c>
      <c r="CA18" s="97">
        <f>Seniori!CA20</f>
        <v>0</v>
      </c>
      <c r="CB18" s="97">
        <f>Seniori!CB20</f>
        <v>0</v>
      </c>
      <c r="CC18" s="97">
        <f>Seniori!CC20</f>
        <v>0</v>
      </c>
      <c r="CD18" s="97">
        <f>Seniori!CD20</f>
        <v>0</v>
      </c>
      <c r="CE18" s="97">
        <f>Seniori!CE20</f>
        <v>0</v>
      </c>
      <c r="CF18" s="97">
        <f>Seniori!CF20</f>
        <v>0</v>
      </c>
      <c r="CG18" s="97">
        <f>Seniori!CG20</f>
        <v>0</v>
      </c>
      <c r="CH18" s="97">
        <f>Seniori!CH20</f>
        <v>0</v>
      </c>
      <c r="CI18" s="97">
        <f>Seniori!CI20</f>
        <v>0</v>
      </c>
      <c r="CJ18" s="97">
        <f>Seniori!CJ20</f>
        <v>0</v>
      </c>
      <c r="CK18" s="97">
        <f>Seniori!CK20</f>
        <v>0</v>
      </c>
      <c r="CL18" s="97">
        <f>Seniori!CL20</f>
        <v>0</v>
      </c>
      <c r="CM18" s="97">
        <f>Seniori!CM20</f>
        <v>0</v>
      </c>
      <c r="CN18" s="97">
        <f>Seniori!CN20</f>
        <v>0</v>
      </c>
      <c r="CO18" s="97">
        <f>Seniori!CO20</f>
        <v>0</v>
      </c>
      <c r="CP18" s="97">
        <f>Seniori!CP20</f>
        <v>0</v>
      </c>
      <c r="CQ18" s="97">
        <f>Seniori!CQ20</f>
        <v>0</v>
      </c>
      <c r="CR18" s="97">
        <f>Seniori!CR20</f>
        <v>0</v>
      </c>
      <c r="CS18" s="97">
        <f>Seniori!CS20</f>
        <v>0</v>
      </c>
      <c r="CT18" s="97">
        <f>Seniori!CT20</f>
        <v>0</v>
      </c>
      <c r="CU18" s="97">
        <f>Seniori!CU20</f>
        <v>0</v>
      </c>
      <c r="CV18" s="97">
        <f>Seniori!CV20</f>
        <v>0</v>
      </c>
      <c r="CW18" s="97">
        <f>Seniori!CW20</f>
        <v>0</v>
      </c>
      <c r="CX18" s="97">
        <f>Seniori!CX20</f>
        <v>0</v>
      </c>
      <c r="CY18" s="97">
        <f>Seniori!CY20</f>
        <v>0</v>
      </c>
      <c r="CZ18" s="97">
        <f>Seniori!CZ20</f>
        <v>0</v>
      </c>
      <c r="DA18" s="97">
        <f>Seniori!DA20</f>
        <v>0</v>
      </c>
      <c r="DB18" s="97">
        <f>Seniori!DB20</f>
        <v>0</v>
      </c>
      <c r="DC18" s="97">
        <f>Seniori!DC20</f>
        <v>0</v>
      </c>
      <c r="DD18" s="97">
        <f>Seniori!DD20</f>
        <v>0</v>
      </c>
      <c r="DE18" s="97">
        <f>Seniori!DE20</f>
        <v>0</v>
      </c>
      <c r="DF18" s="97">
        <f>Seniori!DF20</f>
        <v>0</v>
      </c>
      <c r="DG18" s="97">
        <f>Seniori!DG20</f>
        <v>0</v>
      </c>
      <c r="DH18" s="97">
        <f>Seniori!DH20</f>
        <v>0</v>
      </c>
      <c r="DI18" s="97">
        <f>Seniori!DI20</f>
        <v>0</v>
      </c>
      <c r="DJ18" s="97">
        <f>Seniori!DJ20</f>
        <v>0</v>
      </c>
      <c r="DK18" s="97">
        <f>Seniori!DK20</f>
        <v>0</v>
      </c>
      <c r="DL18" s="97">
        <f>Seniori!DL20</f>
        <v>0</v>
      </c>
      <c r="DM18" s="97">
        <f>Seniori!DM20</f>
        <v>0</v>
      </c>
      <c r="DN18" s="97">
        <f>Seniori!DN20</f>
        <v>0</v>
      </c>
      <c r="DO18" s="97">
        <f>Seniori!DO20</f>
        <v>0</v>
      </c>
      <c r="DP18" s="97">
        <f>Seniori!DP20</f>
        <v>0</v>
      </c>
      <c r="DQ18" s="97">
        <f>Seniori!DQ20</f>
        <v>0</v>
      </c>
      <c r="DR18" s="97">
        <f>Seniori!DR20</f>
        <v>0</v>
      </c>
      <c r="DS18" s="97">
        <f>Seniori!DS20</f>
        <v>0</v>
      </c>
      <c r="DT18" s="97">
        <f>Seniori!DT20</f>
        <v>0</v>
      </c>
      <c r="DU18" s="97">
        <f>Seniori!DU20</f>
        <v>0</v>
      </c>
      <c r="DV18" s="97">
        <f>Seniori!DV20</f>
        <v>0</v>
      </c>
      <c r="DW18" s="97">
        <f>Seniori!DW20</f>
        <v>0</v>
      </c>
      <c r="DX18" s="97">
        <f>Seniori!DX20</f>
        <v>0</v>
      </c>
      <c r="DY18" s="97">
        <f>Seniori!DY20</f>
        <v>0</v>
      </c>
      <c r="DZ18" s="97">
        <f>Seniori!DZ20</f>
        <v>0</v>
      </c>
      <c r="EA18" s="97">
        <f>Seniori!EA20</f>
        <v>0</v>
      </c>
      <c r="EB18" s="97">
        <f>Seniori!EB20</f>
        <v>0</v>
      </c>
      <c r="EC18" s="97">
        <f>Seniori!EC20</f>
        <v>0</v>
      </c>
      <c r="ED18" s="97">
        <f>Seniori!ED20</f>
        <v>0</v>
      </c>
      <c r="EE18" s="97">
        <f>Seniori!EE20</f>
        <v>0</v>
      </c>
      <c r="EF18" s="97">
        <f>Seniori!EF20</f>
        <v>0</v>
      </c>
      <c r="EG18" s="97">
        <f>Seniori!EG20</f>
        <v>0</v>
      </c>
      <c r="EH18" s="97">
        <f>Seniori!EH20</f>
        <v>0</v>
      </c>
      <c r="EI18" s="97">
        <f>Seniori!EI20</f>
        <v>0</v>
      </c>
      <c r="EJ18" s="97">
        <f>Seniori!EJ20</f>
        <v>0</v>
      </c>
      <c r="EK18" s="97">
        <f>Seniori!EK20</f>
        <v>0</v>
      </c>
      <c r="EL18" s="97">
        <f>Seniori!EL20</f>
        <v>0</v>
      </c>
      <c r="EM18" s="97">
        <f>Seniori!EM20</f>
        <v>0</v>
      </c>
      <c r="EN18" s="97">
        <f>Seniori!EN20</f>
        <v>0</v>
      </c>
      <c r="EO18" s="97">
        <f>Seniori!EO20</f>
        <v>0</v>
      </c>
      <c r="EP18" s="97">
        <f>Seniori!EP20</f>
        <v>0</v>
      </c>
      <c r="EQ18" s="97">
        <f>Seniori!EQ20</f>
        <v>0</v>
      </c>
      <c r="ER18" s="97">
        <f>Seniori!ER20</f>
        <v>0</v>
      </c>
      <c r="ES18" s="97">
        <f>Seniori!ES20</f>
        <v>0</v>
      </c>
      <c r="ET18" s="97">
        <f>Seniori!ET20</f>
        <v>0</v>
      </c>
      <c r="EU18" s="97">
        <f>Seniori!EU20</f>
        <v>0</v>
      </c>
      <c r="EV18" s="97">
        <f>Seniori!EV20</f>
        <v>0</v>
      </c>
      <c r="EW18" s="97">
        <f>Seniori!EW20</f>
        <v>0</v>
      </c>
      <c r="EX18" s="97">
        <f>Seniori!EX20</f>
        <v>0</v>
      </c>
      <c r="EY18" s="97">
        <f>Seniori!EY20</f>
        <v>0</v>
      </c>
      <c r="EZ18" s="97">
        <f>Seniori!EZ20</f>
        <v>0</v>
      </c>
      <c r="FA18" s="97">
        <f>Seniori!FA20</f>
        <v>0</v>
      </c>
      <c r="FB18" s="97">
        <f>Seniori!FB20</f>
        <v>0</v>
      </c>
      <c r="FC18" s="97">
        <f>Seniori!FC20</f>
        <v>0</v>
      </c>
      <c r="FD18" s="97">
        <f>Seniori!FD20</f>
        <v>0</v>
      </c>
      <c r="FE18" s="97">
        <f>Seniori!FE20</f>
        <v>0</v>
      </c>
      <c r="FF18" s="97">
        <f>Seniori!FF20</f>
        <v>0</v>
      </c>
      <c r="FG18" s="97">
        <f>Seniori!FG20</f>
        <v>0</v>
      </c>
      <c r="FH18" s="97">
        <f>Seniori!FH20</f>
        <v>0</v>
      </c>
      <c r="FI18" s="97">
        <f>Seniori!FI20</f>
        <v>0</v>
      </c>
      <c r="FJ18" s="97">
        <f>Seniori!FJ20</f>
        <v>0</v>
      </c>
      <c r="FK18" s="97">
        <f>Seniori!FK20</f>
        <v>0</v>
      </c>
      <c r="FL18" s="97">
        <f>Seniori!FL20</f>
        <v>0</v>
      </c>
      <c r="FM18" s="97">
        <f>Seniori!FM20</f>
        <v>0</v>
      </c>
      <c r="FN18" s="97">
        <f>Seniori!FN20</f>
        <v>0</v>
      </c>
      <c r="FO18" s="97">
        <f>Seniori!FO20</f>
        <v>0</v>
      </c>
      <c r="FP18" s="97">
        <f>Seniori!FP20</f>
        <v>0</v>
      </c>
      <c r="FQ18" s="97">
        <f>Seniori!FQ20</f>
        <v>0</v>
      </c>
      <c r="FR18" s="97">
        <f>Seniori!FR20</f>
        <v>0</v>
      </c>
      <c r="FS18" s="97">
        <f>Seniori!FS20</f>
        <v>0</v>
      </c>
      <c r="FT18" s="97">
        <f>Seniori!FT20</f>
        <v>0</v>
      </c>
      <c r="FU18" s="97">
        <f>Seniori!FU20</f>
        <v>0</v>
      </c>
      <c r="FV18" s="97">
        <f>Seniori!FV20</f>
        <v>0</v>
      </c>
      <c r="FW18" s="97">
        <f>Seniori!FW20</f>
        <v>0</v>
      </c>
      <c r="FX18" s="97">
        <f>Seniori!FX20</f>
        <v>0</v>
      </c>
      <c r="FY18" s="97">
        <f>Seniori!FY20</f>
        <v>0</v>
      </c>
      <c r="FZ18" s="97">
        <f>Seniori!FZ20</f>
        <v>0</v>
      </c>
      <c r="GA18" s="97">
        <f>Seniori!GA20</f>
        <v>0</v>
      </c>
      <c r="GB18" s="97">
        <f>Seniori!GB20</f>
        <v>0</v>
      </c>
      <c r="GC18" s="97">
        <f>Seniori!GC20</f>
        <v>0</v>
      </c>
      <c r="GD18" s="97">
        <f>Seniori!GD20</f>
        <v>0</v>
      </c>
      <c r="GE18" s="97">
        <f>Seniori!GE20</f>
        <v>0</v>
      </c>
      <c r="GF18" s="97">
        <f>Seniori!GF20</f>
        <v>0</v>
      </c>
      <c r="GG18" s="97">
        <f>Seniori!GG20</f>
        <v>0</v>
      </c>
      <c r="GH18" s="97">
        <f>Seniori!GH20</f>
        <v>0</v>
      </c>
      <c r="GI18" s="97">
        <f>Seniori!GI20</f>
        <v>0</v>
      </c>
      <c r="GJ18" s="97">
        <f>Seniori!GJ20</f>
        <v>0</v>
      </c>
      <c r="GK18" s="97">
        <f>Seniori!GK20</f>
        <v>0</v>
      </c>
      <c r="GL18" s="97">
        <f>Seniori!GL20</f>
        <v>0</v>
      </c>
      <c r="GM18" s="97">
        <f>Seniori!GM20</f>
        <v>0</v>
      </c>
      <c r="GN18" s="97">
        <f>Seniori!GN20</f>
        <v>0</v>
      </c>
      <c r="GO18" s="97">
        <f>Seniori!GO20</f>
        <v>0</v>
      </c>
      <c r="GP18" s="97">
        <f>Seniori!GP20</f>
        <v>0</v>
      </c>
      <c r="GQ18" s="97">
        <f>Seniori!GQ20</f>
        <v>0</v>
      </c>
      <c r="GR18" s="97">
        <f>Seniori!GR20</f>
        <v>0</v>
      </c>
      <c r="GS18" s="97">
        <f>Seniori!GS20</f>
        <v>0</v>
      </c>
      <c r="GT18" s="97">
        <f>Seniori!GT20</f>
        <v>0</v>
      </c>
      <c r="GU18" s="97">
        <f>Seniori!GU20</f>
        <v>0</v>
      </c>
      <c r="GV18" s="97">
        <f>Seniori!GV20</f>
        <v>0</v>
      </c>
      <c r="GW18" s="97">
        <f>Seniori!GW20</f>
        <v>0</v>
      </c>
      <c r="GX18" s="97">
        <f>Seniori!GX20</f>
        <v>0</v>
      </c>
      <c r="GY18" s="97">
        <f>Seniori!GY20</f>
        <v>0</v>
      </c>
      <c r="GZ18" s="97">
        <f>Seniori!GZ20</f>
        <v>0</v>
      </c>
      <c r="HA18" s="97">
        <f>Seniori!HA20</f>
        <v>0</v>
      </c>
      <c r="HB18" s="97">
        <f>Seniori!HB20</f>
        <v>0</v>
      </c>
      <c r="HC18" s="97">
        <f>Seniori!HC20</f>
        <v>0</v>
      </c>
      <c r="HD18" s="97">
        <f>Seniori!HD20</f>
        <v>0</v>
      </c>
      <c r="HE18" s="97">
        <f>Seniori!HE20</f>
        <v>0</v>
      </c>
      <c r="HF18" s="97">
        <f>Seniori!HF20</f>
        <v>0</v>
      </c>
      <c r="HG18" s="97">
        <f>Seniori!HG20</f>
        <v>0</v>
      </c>
      <c r="HH18" s="97">
        <f>Seniori!HH20</f>
        <v>0</v>
      </c>
      <c r="HI18" s="97">
        <f>Seniori!HI20</f>
        <v>0</v>
      </c>
      <c r="HJ18" s="97">
        <f>Seniori!HJ20</f>
        <v>0</v>
      </c>
      <c r="HK18" s="97">
        <f>Seniori!HK20</f>
        <v>0</v>
      </c>
      <c r="HL18" s="97">
        <f>Seniori!HL20</f>
        <v>0</v>
      </c>
      <c r="HM18" s="97">
        <f>Seniori!HM20</f>
        <v>0</v>
      </c>
      <c r="HN18" s="97">
        <f>Seniori!HN20</f>
        <v>0</v>
      </c>
      <c r="HO18" s="97">
        <f>Seniori!HO20</f>
        <v>0</v>
      </c>
      <c r="HP18" s="97">
        <f>Seniori!HP20</f>
        <v>0</v>
      </c>
      <c r="HQ18" s="97">
        <f>Seniori!HQ20</f>
        <v>0</v>
      </c>
      <c r="HR18" s="97">
        <f>Seniori!HR20</f>
        <v>0</v>
      </c>
      <c r="HS18" s="97">
        <f>Seniori!HS20</f>
        <v>0</v>
      </c>
      <c r="HT18" s="97">
        <f>Seniori!HT20</f>
        <v>0</v>
      </c>
      <c r="HU18" s="97">
        <f>Seniori!HU20</f>
        <v>0</v>
      </c>
      <c r="HV18" s="97">
        <f>Seniori!HV20</f>
        <v>0</v>
      </c>
      <c r="HW18" s="97">
        <f>Seniori!HW20</f>
        <v>0</v>
      </c>
      <c r="HX18" s="97">
        <f>Seniori!HX20</f>
        <v>0</v>
      </c>
      <c r="HY18" s="97">
        <f>Seniori!HY20</f>
        <v>0</v>
      </c>
      <c r="HZ18" s="97">
        <f>Seniori!HZ20</f>
        <v>0</v>
      </c>
      <c r="IA18" s="97">
        <f>Seniori!IA20</f>
        <v>0</v>
      </c>
      <c r="IB18" s="97">
        <f>Seniori!IB20</f>
        <v>0</v>
      </c>
      <c r="IC18" s="97">
        <f>Seniori!IC20</f>
        <v>0</v>
      </c>
      <c r="ID18" s="97">
        <f>Seniori!ID20</f>
        <v>0</v>
      </c>
      <c r="IE18" s="97">
        <f>Seniori!IE20</f>
        <v>0</v>
      </c>
      <c r="IF18" s="97">
        <f>Seniori!IF20</f>
        <v>0</v>
      </c>
      <c r="IG18" s="97">
        <f>Seniori!IG20</f>
        <v>0</v>
      </c>
      <c r="IH18" s="97">
        <f>Seniori!IH20</f>
        <v>0</v>
      </c>
      <c r="II18" s="97">
        <f>Seniori!II20</f>
        <v>0</v>
      </c>
      <c r="IJ18" s="97">
        <f>Seniori!IJ20</f>
        <v>0</v>
      </c>
      <c r="IK18" s="97">
        <f>Seniori!IK20</f>
        <v>0</v>
      </c>
      <c r="IL18" s="97">
        <f>Seniori!IL20</f>
        <v>0</v>
      </c>
      <c r="IM18" s="97">
        <f>Seniori!IM20</f>
        <v>0</v>
      </c>
      <c r="IN18" s="97">
        <f>Seniori!IN20</f>
        <v>0</v>
      </c>
      <c r="IO18" s="97">
        <f>Seniori!IO20</f>
        <v>0</v>
      </c>
      <c r="IP18" s="97">
        <f>Seniori!IP20</f>
        <v>0</v>
      </c>
      <c r="IQ18" s="97">
        <f>Seniori!IQ20</f>
        <v>0</v>
      </c>
      <c r="IR18" s="97">
        <f>Seniori!IR20</f>
        <v>0</v>
      </c>
      <c r="IS18" s="97">
        <f>Seniori!IS20</f>
        <v>0</v>
      </c>
      <c r="IT18" s="97">
        <f>Seniori!IT20</f>
        <v>0</v>
      </c>
      <c r="IU18" s="97">
        <f>Seniori!IU20</f>
        <v>0</v>
      </c>
      <c r="IV18" s="97">
        <f>Seniori!IV20</f>
        <v>0</v>
      </c>
      <c r="IW18" s="97">
        <f>Seniori!IW20</f>
        <v>0</v>
      </c>
      <c r="IX18" s="97">
        <f>Seniori!IX20</f>
        <v>0</v>
      </c>
      <c r="IY18" s="97">
        <f>Seniori!IY20</f>
        <v>0</v>
      </c>
      <c r="IZ18" s="97">
        <f>Seniori!IZ20</f>
        <v>0</v>
      </c>
      <c r="JA18" s="97">
        <f>Seniori!JA20</f>
        <v>0</v>
      </c>
      <c r="JB18" s="97">
        <f>Seniori!JB20</f>
        <v>0</v>
      </c>
      <c r="JC18" s="97">
        <f>Seniori!JC20</f>
        <v>0</v>
      </c>
      <c r="JD18" s="97">
        <f>Seniori!JD20</f>
        <v>0</v>
      </c>
      <c r="JE18" s="97">
        <f>Seniori!JE20</f>
        <v>0</v>
      </c>
      <c r="JF18" s="97">
        <f>Seniori!JF20</f>
        <v>0</v>
      </c>
      <c r="JG18" s="97">
        <f>Seniori!JG20</f>
        <v>0</v>
      </c>
      <c r="JH18" s="97">
        <f>Seniori!JH20</f>
        <v>0</v>
      </c>
      <c r="JI18" s="97">
        <f>Seniori!JI20</f>
        <v>0</v>
      </c>
      <c r="JJ18" s="97">
        <f>Seniori!JJ20</f>
        <v>0</v>
      </c>
      <c r="JK18" s="97">
        <f>Seniori!JK20</f>
        <v>0</v>
      </c>
      <c r="JL18" s="97">
        <f>Seniori!JL20</f>
        <v>0</v>
      </c>
      <c r="JM18" s="97">
        <f>Seniori!JM20</f>
        <v>0</v>
      </c>
      <c r="JN18" s="97">
        <f>Seniori!JN20</f>
        <v>0</v>
      </c>
      <c r="JO18" s="97">
        <f>Seniori!JO20</f>
        <v>0</v>
      </c>
      <c r="JP18" s="97">
        <f>Seniori!JP20</f>
        <v>0</v>
      </c>
      <c r="JQ18" s="97">
        <f>Seniori!JQ20</f>
        <v>0</v>
      </c>
      <c r="JR18" s="97">
        <f>Seniori!JR20</f>
        <v>0</v>
      </c>
      <c r="JS18" s="97">
        <f>Seniori!JS20</f>
        <v>0</v>
      </c>
      <c r="JT18" s="97">
        <f>Seniori!JT20</f>
        <v>0</v>
      </c>
      <c r="JU18" s="97">
        <f>Seniori!JU20</f>
        <v>0</v>
      </c>
      <c r="JV18" s="97">
        <f>Seniori!JV20</f>
        <v>0</v>
      </c>
      <c r="JW18" s="97">
        <f>Seniori!JW20</f>
        <v>0</v>
      </c>
      <c r="JX18" s="97">
        <f>Seniori!JX20</f>
        <v>0</v>
      </c>
      <c r="JY18" s="97">
        <f>Seniori!JY20</f>
        <v>0</v>
      </c>
      <c r="JZ18" s="97">
        <f>Seniori!JZ20</f>
        <v>0</v>
      </c>
      <c r="KA18" s="97">
        <f>Seniori!KA20</f>
        <v>0</v>
      </c>
      <c r="KB18" s="97">
        <f>Seniori!KB20</f>
        <v>0</v>
      </c>
      <c r="KC18" s="97">
        <f>Seniori!KC20</f>
        <v>0</v>
      </c>
      <c r="KD18" s="97">
        <f>Seniori!KD20</f>
        <v>0</v>
      </c>
      <c r="KE18" s="97">
        <f>Seniori!KE20</f>
        <v>0</v>
      </c>
      <c r="KF18" s="97">
        <f>Seniori!KF20</f>
        <v>0</v>
      </c>
      <c r="KG18" s="97">
        <f>Seniori!KG20</f>
        <v>0</v>
      </c>
      <c r="KH18" s="97">
        <f>Seniori!KH20</f>
        <v>0</v>
      </c>
      <c r="KI18" s="97">
        <f>Seniori!KI20</f>
        <v>0</v>
      </c>
      <c r="KJ18" s="97">
        <f>Seniori!KJ20</f>
        <v>0</v>
      </c>
      <c r="KK18" s="97">
        <f>Seniori!KK20</f>
        <v>0</v>
      </c>
      <c r="KL18" s="97">
        <f>Seniori!KL20</f>
        <v>0</v>
      </c>
      <c r="KM18" s="97">
        <f>Seniori!KM20</f>
        <v>0</v>
      </c>
      <c r="KN18" s="97">
        <f>Seniori!KN20</f>
        <v>0</v>
      </c>
      <c r="KO18" s="97">
        <f>Seniori!KO20</f>
        <v>0</v>
      </c>
      <c r="KP18" s="97">
        <f>Seniori!KP20</f>
        <v>0</v>
      </c>
      <c r="KQ18" s="97">
        <f>Seniori!KQ20</f>
        <v>0</v>
      </c>
      <c r="KR18" s="97">
        <f>Seniori!KR20</f>
        <v>0</v>
      </c>
      <c r="KS18" s="97">
        <f>Seniori!KS20</f>
        <v>0</v>
      </c>
      <c r="KT18" s="97">
        <f>Seniori!KT20</f>
        <v>0</v>
      </c>
      <c r="KU18" s="97">
        <f>Seniori!KU20</f>
        <v>0</v>
      </c>
      <c r="KV18" s="97">
        <f>Seniori!KV20</f>
        <v>0</v>
      </c>
      <c r="KW18" s="97">
        <f>Seniori!KW20</f>
        <v>0</v>
      </c>
      <c r="KX18" s="97">
        <f>Seniori!KX20</f>
        <v>0</v>
      </c>
      <c r="KY18" s="97">
        <f>Seniori!KY20</f>
        <v>0</v>
      </c>
      <c r="KZ18" s="97">
        <f>Seniori!KZ20</f>
        <v>0</v>
      </c>
      <c r="LA18" s="97">
        <f>Seniori!LA20</f>
        <v>0</v>
      </c>
      <c r="LB18" s="97">
        <f>Seniori!LB20</f>
        <v>0</v>
      </c>
      <c r="LC18" s="97">
        <f>Seniori!LC20</f>
        <v>0</v>
      </c>
      <c r="LD18" s="97">
        <f>Seniori!LD20</f>
        <v>0</v>
      </c>
      <c r="LE18" s="97">
        <f>Seniori!LE20</f>
        <v>0</v>
      </c>
      <c r="LF18" s="97">
        <f>Seniori!LF20</f>
        <v>0</v>
      </c>
      <c r="LG18" s="97">
        <f>Seniori!LG20</f>
        <v>0</v>
      </c>
      <c r="LH18" s="97">
        <f>Seniori!LH20</f>
        <v>0</v>
      </c>
      <c r="LI18" s="97">
        <f>Seniori!LI20</f>
        <v>0</v>
      </c>
      <c r="LJ18" s="97">
        <f>Seniori!LJ20</f>
        <v>0</v>
      </c>
      <c r="LK18" s="97">
        <f>Seniori!LK20</f>
        <v>0</v>
      </c>
      <c r="LL18" s="97">
        <f>Seniori!LL20</f>
        <v>0</v>
      </c>
      <c r="LM18" s="97">
        <f>Seniori!LM20</f>
        <v>0</v>
      </c>
      <c r="LN18" s="97">
        <f>Seniori!LN20</f>
        <v>0</v>
      </c>
      <c r="LO18" s="97">
        <f>Seniori!LO20</f>
        <v>0</v>
      </c>
      <c r="LP18" s="97">
        <f>Seniori!LP20</f>
        <v>0</v>
      </c>
      <c r="LQ18" s="97">
        <f>Seniori!LQ20</f>
        <v>0</v>
      </c>
      <c r="LR18" s="97">
        <f>Seniori!LR20</f>
        <v>0</v>
      </c>
      <c r="LS18" s="97">
        <f>Seniori!LS20</f>
        <v>0</v>
      </c>
      <c r="LT18" s="97">
        <f>Seniori!LT20</f>
        <v>0</v>
      </c>
      <c r="LU18" s="97">
        <f>Seniori!LU20</f>
        <v>0</v>
      </c>
      <c r="LV18" s="97">
        <f>Seniori!LV20</f>
        <v>0</v>
      </c>
      <c r="LW18" s="97">
        <f>Seniori!LW20</f>
        <v>0</v>
      </c>
      <c r="LX18" s="97">
        <f>Seniori!LX20</f>
        <v>0</v>
      </c>
      <c r="LY18" s="97">
        <f>Seniori!LY20</f>
        <v>0</v>
      </c>
      <c r="LZ18" s="97">
        <f>Seniori!LZ20</f>
        <v>0</v>
      </c>
      <c r="MA18" s="97">
        <f>Seniori!MA20</f>
        <v>0</v>
      </c>
      <c r="MB18" s="97">
        <f>Seniori!MB20</f>
        <v>0</v>
      </c>
      <c r="MC18" s="97">
        <f>Seniori!MC20</f>
        <v>0</v>
      </c>
      <c r="MD18" s="97">
        <f>Seniori!MD20</f>
        <v>0</v>
      </c>
      <c r="ME18" s="97">
        <f>Seniori!ME20</f>
        <v>0</v>
      </c>
      <c r="MF18" s="97">
        <f>Seniori!MF20</f>
        <v>0</v>
      </c>
      <c r="MG18" s="97">
        <f>Seniori!MG20</f>
        <v>0</v>
      </c>
      <c r="MH18" s="97">
        <f>Seniori!MH20</f>
        <v>0</v>
      </c>
      <c r="MI18" s="97">
        <f>Seniori!MI20</f>
        <v>0</v>
      </c>
      <c r="MJ18" s="97">
        <f>Seniori!MJ20</f>
        <v>0</v>
      </c>
      <c r="MK18" s="97">
        <f>Seniori!MK20</f>
        <v>0</v>
      </c>
      <c r="ML18" s="97">
        <f>Seniori!ML20</f>
        <v>0</v>
      </c>
      <c r="MM18" s="97">
        <f>Seniori!MM20</f>
        <v>0</v>
      </c>
      <c r="MN18" s="97">
        <f>Seniori!MN20</f>
        <v>0</v>
      </c>
      <c r="MO18" s="97">
        <f>Seniori!MO20</f>
        <v>0</v>
      </c>
      <c r="MP18" s="97">
        <f>Seniori!MP20</f>
        <v>0</v>
      </c>
      <c r="MQ18" s="97">
        <f>Seniori!MQ20</f>
        <v>0</v>
      </c>
      <c r="MR18" s="97">
        <f>Seniori!MR20</f>
        <v>0</v>
      </c>
      <c r="MS18" s="97">
        <f>Seniori!MS20</f>
        <v>0</v>
      </c>
      <c r="MT18" s="97">
        <f>Seniori!MT20</f>
        <v>0</v>
      </c>
      <c r="MU18" s="97">
        <f>Seniori!MU20</f>
        <v>0</v>
      </c>
      <c r="MV18" s="97">
        <f>Seniori!MV20</f>
        <v>0</v>
      </c>
      <c r="MW18" s="97">
        <f>Seniori!MW20</f>
        <v>0</v>
      </c>
      <c r="MX18" s="97">
        <f>Seniori!MX20</f>
        <v>0</v>
      </c>
      <c r="MY18" s="97">
        <f>Seniori!MY20</f>
        <v>0</v>
      </c>
      <c r="MZ18" s="97">
        <f>Seniori!MZ20</f>
        <v>0</v>
      </c>
      <c r="NA18" s="97">
        <f>Seniori!NA20</f>
        <v>0</v>
      </c>
      <c r="NB18" s="97">
        <f>Seniori!NB20</f>
        <v>0</v>
      </c>
      <c r="NC18" s="97">
        <f>Seniori!NC20</f>
        <v>0</v>
      </c>
      <c r="ND18" s="97">
        <f>Seniori!ND20</f>
        <v>0</v>
      </c>
      <c r="NE18" s="97">
        <f>Seniori!NE20</f>
        <v>0</v>
      </c>
      <c r="NF18" s="97">
        <f>Seniori!NF20</f>
        <v>0</v>
      </c>
      <c r="NG18" s="97">
        <f>Seniori!NG20</f>
        <v>0</v>
      </c>
      <c r="NH18" s="97">
        <f>Seniori!NH20</f>
        <v>0</v>
      </c>
      <c r="NI18" s="97">
        <f>Seniori!NI20</f>
        <v>0</v>
      </c>
      <c r="NJ18" s="97">
        <f>Seniori!NJ20</f>
        <v>0</v>
      </c>
      <c r="NK18" s="97">
        <f>Seniori!NK20</f>
        <v>0</v>
      </c>
      <c r="NL18" s="97">
        <f>Seniori!NL20</f>
        <v>0</v>
      </c>
      <c r="NM18" s="97">
        <f>Seniori!NM20</f>
        <v>0</v>
      </c>
      <c r="NN18" s="97">
        <f>Seniori!NN20</f>
        <v>0</v>
      </c>
      <c r="NO18" s="97">
        <f>Seniori!NO20</f>
        <v>0</v>
      </c>
      <c r="NP18" s="97">
        <f>Seniori!NP20</f>
        <v>0</v>
      </c>
      <c r="NQ18" s="97">
        <f>Seniori!NQ20</f>
        <v>0</v>
      </c>
      <c r="NR18" s="97">
        <f>Seniori!NR20</f>
        <v>0</v>
      </c>
      <c r="NS18" s="97">
        <f>Seniori!NS20</f>
        <v>0</v>
      </c>
      <c r="NT18" s="97">
        <f>Seniori!NT20</f>
        <v>0</v>
      </c>
      <c r="NU18" s="97">
        <f>Seniori!NU20</f>
        <v>0</v>
      </c>
      <c r="NV18" s="97">
        <f>Seniori!NV20</f>
        <v>0</v>
      </c>
      <c r="NW18" s="97">
        <f>Seniori!NW20</f>
        <v>0</v>
      </c>
      <c r="NX18" s="97">
        <f>Seniori!NX20</f>
        <v>0</v>
      </c>
      <c r="NY18" s="97">
        <f>Seniori!NY20</f>
        <v>0</v>
      </c>
      <c r="NZ18" s="97">
        <f>Seniori!NZ20</f>
        <v>0</v>
      </c>
      <c r="OA18" s="97">
        <f>Seniori!OA20</f>
        <v>0</v>
      </c>
      <c r="OB18" s="97">
        <f>Seniori!OB20</f>
        <v>0</v>
      </c>
      <c r="OC18" s="97">
        <f>Seniori!OC20</f>
        <v>0</v>
      </c>
      <c r="OD18" s="97">
        <f>Seniori!OD20</f>
        <v>0</v>
      </c>
      <c r="OE18" s="97">
        <f>Seniori!OE20</f>
        <v>0</v>
      </c>
      <c r="OF18" s="97">
        <f>Seniori!OF20</f>
        <v>0</v>
      </c>
      <c r="OG18" s="97">
        <f>Seniori!OG20</f>
        <v>0</v>
      </c>
      <c r="OH18" s="97">
        <f>Seniori!OH20</f>
        <v>0</v>
      </c>
      <c r="OI18" s="97">
        <f>Seniori!OI20</f>
        <v>0</v>
      </c>
      <c r="OJ18" s="97">
        <f>Seniori!OJ20</f>
        <v>0</v>
      </c>
      <c r="OK18" s="97">
        <f>Seniori!OK20</f>
        <v>0</v>
      </c>
      <c r="OL18" s="97">
        <f>Seniori!OL20</f>
        <v>0</v>
      </c>
      <c r="OM18" s="97">
        <f>Seniori!OM20</f>
        <v>0</v>
      </c>
      <c r="ON18" s="97">
        <f>Seniori!ON20</f>
        <v>0</v>
      </c>
      <c r="OO18" s="97">
        <f>Seniori!OO20</f>
        <v>0</v>
      </c>
      <c r="OP18" s="97">
        <f>Seniori!OP20</f>
        <v>0</v>
      </c>
      <c r="OQ18" s="97">
        <f>Seniori!OQ20</f>
        <v>0</v>
      </c>
      <c r="OR18" s="97">
        <f>Seniori!OR20</f>
        <v>0</v>
      </c>
      <c r="OS18" s="97">
        <f>Seniori!OS20</f>
        <v>0</v>
      </c>
      <c r="OT18" s="97">
        <f>Seniori!OT20</f>
        <v>0</v>
      </c>
      <c r="OU18" s="97">
        <f>Seniori!OU20</f>
        <v>0</v>
      </c>
      <c r="OV18" s="97">
        <f>Seniori!OV20</f>
        <v>0</v>
      </c>
      <c r="OW18" s="97">
        <f>Seniori!OW20</f>
        <v>0</v>
      </c>
      <c r="OX18" s="97">
        <f>Seniori!OX20</f>
        <v>0</v>
      </c>
      <c r="OY18" s="97">
        <f>Seniori!OY20</f>
        <v>0</v>
      </c>
      <c r="OZ18" s="97">
        <f>Seniori!OZ20</f>
        <v>0</v>
      </c>
      <c r="PA18" s="97">
        <f>Seniori!PA20</f>
        <v>0</v>
      </c>
      <c r="PB18" s="97">
        <f>Seniori!PB20</f>
        <v>0</v>
      </c>
      <c r="PC18" s="97">
        <f>Seniori!PC20</f>
        <v>0</v>
      </c>
      <c r="PD18" s="97">
        <f>Seniori!PD20</f>
        <v>0</v>
      </c>
      <c r="PE18" s="97">
        <f>Seniori!PE20</f>
        <v>0</v>
      </c>
      <c r="PF18" s="97">
        <f>Seniori!PF20</f>
        <v>0</v>
      </c>
      <c r="PG18" s="97">
        <f>Seniori!PG20</f>
        <v>0</v>
      </c>
      <c r="PH18" s="97">
        <f>Seniori!PH20</f>
        <v>0</v>
      </c>
      <c r="PI18" s="97">
        <f>Seniori!PI20</f>
        <v>0</v>
      </c>
      <c r="PJ18" s="97">
        <f>Seniori!PJ20</f>
        <v>0</v>
      </c>
      <c r="PK18" s="97">
        <f>Seniori!PK20</f>
        <v>0</v>
      </c>
      <c r="PL18" s="97">
        <f>Seniori!PL20</f>
        <v>0</v>
      </c>
      <c r="PM18" s="97">
        <f>Seniori!PM20</f>
        <v>0</v>
      </c>
      <c r="PN18" s="97">
        <f>Seniori!PN20</f>
        <v>0</v>
      </c>
      <c r="PO18" s="97">
        <f>Seniori!PO20</f>
        <v>0</v>
      </c>
      <c r="PP18" s="97">
        <f>Seniori!PP20</f>
        <v>0</v>
      </c>
      <c r="PQ18" s="97">
        <f>Seniori!PQ20</f>
        <v>0</v>
      </c>
      <c r="PR18" s="97">
        <f>Seniori!PR20</f>
        <v>0</v>
      </c>
      <c r="PS18" s="97">
        <f>Seniori!PS20</f>
        <v>0</v>
      </c>
      <c r="PT18" s="97">
        <f>Seniori!PT20</f>
        <v>0</v>
      </c>
      <c r="PU18" s="97">
        <f>Seniori!PU20</f>
        <v>0</v>
      </c>
      <c r="PV18" s="97">
        <f>Seniori!PV20</f>
        <v>0</v>
      </c>
      <c r="PW18" s="97">
        <f>Seniori!PW20</f>
        <v>0</v>
      </c>
      <c r="PX18" s="97">
        <f>Seniori!PX20</f>
        <v>0</v>
      </c>
      <c r="PY18" s="97">
        <f>Seniori!PY20</f>
        <v>0</v>
      </c>
      <c r="PZ18" s="97">
        <f>Seniori!PZ20</f>
        <v>0</v>
      </c>
      <c r="QA18" s="97">
        <f>Seniori!QA20</f>
        <v>0</v>
      </c>
      <c r="QB18" s="97">
        <f>Seniori!QB20</f>
        <v>0</v>
      </c>
      <c r="QC18" s="97">
        <f>Seniori!QC20</f>
        <v>0</v>
      </c>
      <c r="QD18" s="97">
        <f>Seniori!QD20</f>
        <v>0</v>
      </c>
      <c r="QE18" s="97">
        <f>Seniori!QE20</f>
        <v>0</v>
      </c>
      <c r="QF18" s="97">
        <f>Seniori!QF20</f>
        <v>0</v>
      </c>
      <c r="QG18" s="97">
        <f>Seniori!QG20</f>
        <v>0</v>
      </c>
      <c r="QH18" s="97">
        <f>Seniori!QH20</f>
        <v>0</v>
      </c>
      <c r="QI18" s="97">
        <f>Seniori!QI20</f>
        <v>0</v>
      </c>
      <c r="QJ18" s="97">
        <f>Seniori!QJ20</f>
        <v>0</v>
      </c>
      <c r="QK18" s="97">
        <f>Seniori!QK20</f>
        <v>0</v>
      </c>
      <c r="QL18" s="97">
        <f>Seniori!QL20</f>
        <v>0</v>
      </c>
      <c r="QM18" s="97">
        <f>Seniori!QM20</f>
        <v>0</v>
      </c>
      <c r="QN18" s="97">
        <f>Seniori!QN20</f>
        <v>0</v>
      </c>
      <c r="QO18" s="97">
        <f>Seniori!QO20</f>
        <v>0</v>
      </c>
      <c r="QP18" s="97">
        <f>Seniori!QP20</f>
        <v>0</v>
      </c>
      <c r="QQ18" s="97">
        <f>Seniori!QQ20</f>
        <v>0</v>
      </c>
      <c r="QR18" s="97">
        <f>Seniori!QR20</f>
        <v>0</v>
      </c>
      <c r="QS18" s="97">
        <f>Seniori!QS20</f>
        <v>0</v>
      </c>
      <c r="QT18" s="97">
        <f>Seniori!QT20</f>
        <v>0</v>
      </c>
      <c r="QU18" s="97">
        <f>Seniori!QU20</f>
        <v>0</v>
      </c>
      <c r="QV18" s="97">
        <f>Seniori!QV20</f>
        <v>0</v>
      </c>
      <c r="QW18" s="97">
        <f>Seniori!QW20</f>
        <v>0</v>
      </c>
      <c r="QX18" s="97">
        <f>Seniori!QX20</f>
        <v>0</v>
      </c>
      <c r="QY18" s="97">
        <f>Seniori!QY20</f>
        <v>0</v>
      </c>
      <c r="QZ18" s="97">
        <f>Seniori!QZ20</f>
        <v>0</v>
      </c>
      <c r="RA18" s="97">
        <f>Seniori!RA20</f>
        <v>0</v>
      </c>
      <c r="RB18" s="97">
        <f>Seniori!RB20</f>
        <v>0</v>
      </c>
      <c r="RC18" s="97">
        <f>Seniori!RC20</f>
        <v>0</v>
      </c>
      <c r="RD18" s="97">
        <f>Seniori!RD20</f>
        <v>0</v>
      </c>
      <c r="RE18" s="97">
        <f>Seniori!RE20</f>
        <v>0</v>
      </c>
      <c r="RF18" s="97">
        <f>Seniori!RF20</f>
        <v>0</v>
      </c>
      <c r="RG18" s="97">
        <f>Seniori!RG20</f>
        <v>0</v>
      </c>
      <c r="RH18" s="97">
        <f>Seniori!RH20</f>
        <v>0</v>
      </c>
      <c r="RI18" s="97">
        <f>Seniori!RI20</f>
        <v>0</v>
      </c>
      <c r="RJ18" s="97">
        <f>Seniori!RJ20</f>
        <v>0</v>
      </c>
      <c r="RK18" s="97">
        <f>Seniori!RK20</f>
        <v>0</v>
      </c>
      <c r="RL18" s="97">
        <f>Seniori!RL20</f>
        <v>0</v>
      </c>
      <c r="RM18" s="97">
        <f>Seniori!RM20</f>
        <v>0</v>
      </c>
      <c r="RN18" s="97">
        <f>Seniori!RN20</f>
        <v>0</v>
      </c>
      <c r="RO18" s="97">
        <f>Seniori!RO20</f>
        <v>0</v>
      </c>
      <c r="RP18" s="97">
        <f>Seniori!RP20</f>
        <v>0</v>
      </c>
      <c r="RQ18" s="97">
        <f>Seniori!RQ20</f>
        <v>0</v>
      </c>
      <c r="RR18" s="97">
        <f>Seniori!RR20</f>
        <v>0</v>
      </c>
      <c r="RS18" s="97">
        <f>Seniori!RS20</f>
        <v>0</v>
      </c>
      <c r="RT18" s="97">
        <f>Seniori!RT20</f>
        <v>0</v>
      </c>
      <c r="RU18" s="97">
        <f>Seniori!RU20</f>
        <v>0</v>
      </c>
      <c r="RV18" s="97">
        <f>Seniori!RV20</f>
        <v>0</v>
      </c>
      <c r="RW18" s="97">
        <f>Seniori!RW20</f>
        <v>0</v>
      </c>
      <c r="RX18" s="97">
        <f>Seniori!RX20</f>
        <v>0</v>
      </c>
      <c r="RY18" s="97">
        <f>Seniori!RY20</f>
        <v>0</v>
      </c>
      <c r="RZ18" s="97">
        <f>Seniori!RZ20</f>
        <v>0</v>
      </c>
      <c r="SA18" s="97">
        <f>Seniori!SA20</f>
        <v>0</v>
      </c>
      <c r="SB18" s="97">
        <f>Seniori!SB20</f>
        <v>0</v>
      </c>
      <c r="SC18" s="97">
        <f>Seniori!SC20</f>
        <v>0</v>
      </c>
      <c r="SD18" s="97">
        <f>Seniori!SD20</f>
        <v>0</v>
      </c>
      <c r="SE18" s="97">
        <f>Seniori!SE20</f>
        <v>0</v>
      </c>
      <c r="SF18" s="97">
        <f>Seniori!SF20</f>
        <v>0</v>
      </c>
      <c r="SG18" s="97">
        <f>Seniori!SG20</f>
        <v>0</v>
      </c>
      <c r="SH18" s="97">
        <f>Seniori!SH20</f>
        <v>0</v>
      </c>
      <c r="SI18" s="97">
        <f>Seniori!SI20</f>
        <v>0</v>
      </c>
      <c r="SJ18" s="97">
        <f>Seniori!SJ20</f>
        <v>0</v>
      </c>
      <c r="SK18" s="97">
        <f>Seniori!SK20</f>
        <v>0</v>
      </c>
      <c r="SL18" s="97">
        <f>Seniori!SL20</f>
        <v>0</v>
      </c>
      <c r="SM18" s="97">
        <f>Seniori!SM20</f>
        <v>0</v>
      </c>
      <c r="SN18" s="97">
        <f>Seniori!SN20</f>
        <v>0</v>
      </c>
      <c r="SO18" s="97">
        <f>Seniori!SO20</f>
        <v>0</v>
      </c>
      <c r="SP18" s="97">
        <f>Seniori!SP20</f>
        <v>0</v>
      </c>
      <c r="SQ18" s="97">
        <f>Seniori!SQ20</f>
        <v>0</v>
      </c>
      <c r="SR18" s="97">
        <f>Seniori!SR20</f>
        <v>0</v>
      </c>
      <c r="SS18" s="97">
        <f>Seniori!SS20</f>
        <v>0</v>
      </c>
      <c r="ST18" s="97">
        <f>Seniori!ST20</f>
        <v>0</v>
      </c>
      <c r="SU18" s="97">
        <f>Seniori!SU20</f>
        <v>0</v>
      </c>
      <c r="SV18" s="97">
        <f>Seniori!SV20</f>
        <v>0</v>
      </c>
      <c r="SW18" s="97">
        <f>Seniori!SW20</f>
        <v>0</v>
      </c>
      <c r="SX18" s="97">
        <f>Seniori!SX20</f>
        <v>0</v>
      </c>
      <c r="SY18" s="97">
        <f>Seniori!SY20</f>
        <v>0</v>
      </c>
      <c r="SZ18" s="97">
        <f>Seniori!SZ20</f>
        <v>0</v>
      </c>
      <c r="TA18" s="97">
        <f>Seniori!TA20</f>
        <v>0</v>
      </c>
      <c r="TB18" s="97">
        <f>Seniori!TB20</f>
        <v>0</v>
      </c>
    </row>
    <row r="19" spans="1:522" s="10" customFormat="1" ht="18" customHeight="1" x14ac:dyDescent="0.2">
      <c r="A19" s="12">
        <v>8</v>
      </c>
      <c r="B19" s="11" t="s">
        <v>311</v>
      </c>
      <c r="C19" s="1">
        <v>11682</v>
      </c>
      <c r="D19" s="180">
        <v>2018</v>
      </c>
      <c r="E19" s="4" t="s">
        <v>293</v>
      </c>
      <c r="F19" s="1">
        <v>9317</v>
      </c>
      <c r="G19" s="9" t="s">
        <v>96</v>
      </c>
      <c r="H19" s="4" t="s">
        <v>19</v>
      </c>
      <c r="I19" s="1">
        <f t="shared" si="1"/>
        <v>4</v>
      </c>
      <c r="J19" s="12">
        <f>I19</f>
        <v>4</v>
      </c>
      <c r="K19" s="97">
        <f>Juniori!K12</f>
        <v>0</v>
      </c>
      <c r="L19" s="97">
        <f>Juniori!L12</f>
        <v>0</v>
      </c>
      <c r="M19" s="97">
        <f>Juniori!M12</f>
        <v>0</v>
      </c>
      <c r="N19" s="97">
        <f>Juniori!N12</f>
        <v>4</v>
      </c>
      <c r="O19" s="97">
        <f>Juniori!O12</f>
        <v>0</v>
      </c>
      <c r="P19" s="97">
        <f>Juniori!P12</f>
        <v>0</v>
      </c>
      <c r="Q19" s="97">
        <f>Juniori!Q12</f>
        <v>0</v>
      </c>
      <c r="R19" s="97">
        <f>Juniori!R12</f>
        <v>0</v>
      </c>
      <c r="S19" s="97">
        <f>Juniori!S12</f>
        <v>0</v>
      </c>
      <c r="T19" s="97">
        <f>Juniori!T12</f>
        <v>0</v>
      </c>
      <c r="U19" s="97">
        <f>Juniori!U12</f>
        <v>0</v>
      </c>
      <c r="V19" s="97">
        <f>Juniori!V12</f>
        <v>0</v>
      </c>
      <c r="W19" s="97">
        <f>Juniori!W12</f>
        <v>0</v>
      </c>
      <c r="X19" s="97">
        <f>Juniori!X12</f>
        <v>0</v>
      </c>
      <c r="Y19" s="97">
        <f>Juniori!Y12</f>
        <v>0</v>
      </c>
      <c r="Z19" s="97">
        <f>Juniori!Z12</f>
        <v>0</v>
      </c>
      <c r="AA19" s="97">
        <f>Juniori!AA12</f>
        <v>0</v>
      </c>
      <c r="AB19" s="97">
        <f>Juniori!AB12</f>
        <v>0</v>
      </c>
      <c r="AC19" s="97">
        <f>Juniori!AC12</f>
        <v>0</v>
      </c>
      <c r="AD19" s="97">
        <f>Juniori!AD12</f>
        <v>0</v>
      </c>
      <c r="AE19" s="97">
        <f>Juniori!AE12</f>
        <v>0</v>
      </c>
      <c r="AF19" s="97">
        <f>Juniori!AF12</f>
        <v>0</v>
      </c>
      <c r="AG19" s="97">
        <f>Juniori!AG12</f>
        <v>0</v>
      </c>
      <c r="AH19" s="97">
        <f>Juniori!AH12</f>
        <v>0</v>
      </c>
      <c r="AI19" s="97">
        <f>Juniori!AI12</f>
        <v>0</v>
      </c>
      <c r="AJ19" s="97">
        <f>Juniori!AJ12</f>
        <v>0</v>
      </c>
      <c r="AK19" s="97">
        <f>Juniori!AK12</f>
        <v>0</v>
      </c>
      <c r="AL19" s="97">
        <f>Juniori!AL12</f>
        <v>0</v>
      </c>
      <c r="AM19" s="97">
        <f>Juniori!AM12</f>
        <v>0</v>
      </c>
      <c r="AN19" s="97">
        <f>Juniori!AN12</f>
        <v>0</v>
      </c>
      <c r="AO19" s="97">
        <f>Juniori!AO12</f>
        <v>0</v>
      </c>
      <c r="AP19" s="97">
        <f>Juniori!AP12</f>
        <v>0</v>
      </c>
      <c r="AQ19" s="97">
        <f>Juniori!AQ12</f>
        <v>0</v>
      </c>
      <c r="AR19" s="97">
        <f>Juniori!AR12</f>
        <v>0</v>
      </c>
      <c r="AS19" s="97">
        <f>Juniori!AS12</f>
        <v>0</v>
      </c>
      <c r="AT19" s="97">
        <f>Juniori!AT12</f>
        <v>0</v>
      </c>
      <c r="AU19" s="97">
        <f>Juniori!AU12</f>
        <v>0</v>
      </c>
      <c r="AV19" s="97">
        <f>Juniori!AV12</f>
        <v>0</v>
      </c>
      <c r="AW19" s="97">
        <f>Juniori!AW12</f>
        <v>0</v>
      </c>
      <c r="AX19" s="97">
        <f>Juniori!AX12</f>
        <v>0</v>
      </c>
      <c r="AY19" s="97">
        <f>Juniori!AY12</f>
        <v>0</v>
      </c>
      <c r="AZ19" s="97">
        <f>Juniori!AZ12</f>
        <v>0</v>
      </c>
      <c r="BA19" s="97">
        <f>Juniori!BA12</f>
        <v>0</v>
      </c>
      <c r="BB19" s="97">
        <f>Juniori!BB12</f>
        <v>0</v>
      </c>
      <c r="BC19" s="97">
        <f>Juniori!BC12</f>
        <v>0</v>
      </c>
      <c r="BD19" s="97">
        <f>Juniori!BD12</f>
        <v>0</v>
      </c>
      <c r="BE19" s="97">
        <f>Juniori!BE12</f>
        <v>0</v>
      </c>
      <c r="BF19" s="97">
        <f>Juniori!BF12</f>
        <v>0</v>
      </c>
      <c r="BG19" s="97">
        <f>Juniori!BG12</f>
        <v>0</v>
      </c>
      <c r="BH19" s="97">
        <f>Juniori!BH12</f>
        <v>0</v>
      </c>
      <c r="BI19" s="97">
        <f>Juniori!BI12</f>
        <v>0</v>
      </c>
      <c r="BJ19" s="97">
        <f>Juniori!BJ12</f>
        <v>0</v>
      </c>
      <c r="BK19" s="97">
        <f>Juniori!BK12</f>
        <v>0</v>
      </c>
      <c r="BL19" s="97">
        <f>Juniori!BL12</f>
        <v>0</v>
      </c>
      <c r="BM19" s="97">
        <f>Juniori!BM12</f>
        <v>0</v>
      </c>
      <c r="BN19" s="97">
        <f>Juniori!BN12</f>
        <v>0</v>
      </c>
      <c r="BO19" s="97">
        <f>Juniori!BO12</f>
        <v>0</v>
      </c>
      <c r="BP19" s="97">
        <f>Juniori!BP12</f>
        <v>0</v>
      </c>
      <c r="BQ19" s="97">
        <f>Juniori!BQ12</f>
        <v>0</v>
      </c>
      <c r="BR19" s="97">
        <f>Juniori!BR12</f>
        <v>0</v>
      </c>
      <c r="BS19" s="97">
        <f>Juniori!BS12</f>
        <v>0</v>
      </c>
      <c r="BT19" s="97">
        <f>Juniori!BT12</f>
        <v>0</v>
      </c>
      <c r="BU19" s="97">
        <f>Juniori!BU12</f>
        <v>0</v>
      </c>
      <c r="BV19" s="97">
        <f>Juniori!BV12</f>
        <v>0</v>
      </c>
      <c r="BW19" s="97">
        <f>Juniori!BW12</f>
        <v>0</v>
      </c>
      <c r="BX19" s="97">
        <f>Juniori!BX12</f>
        <v>0</v>
      </c>
      <c r="BY19" s="97">
        <f>Juniori!BY12</f>
        <v>0</v>
      </c>
      <c r="BZ19" s="97">
        <f>Juniori!BZ12</f>
        <v>0</v>
      </c>
      <c r="CA19" s="97">
        <f>Juniori!CA12</f>
        <v>0</v>
      </c>
      <c r="CB19" s="97">
        <f>Juniori!CB12</f>
        <v>0</v>
      </c>
      <c r="CC19" s="97">
        <f>Juniori!CC12</f>
        <v>0</v>
      </c>
      <c r="CD19" s="97">
        <f>Juniori!CD12</f>
        <v>0</v>
      </c>
      <c r="CE19" s="97">
        <f>Juniori!CE12</f>
        <v>0</v>
      </c>
      <c r="CF19" s="97">
        <f>Juniori!CF12</f>
        <v>0</v>
      </c>
      <c r="CG19" s="97">
        <f>Juniori!CG12</f>
        <v>0</v>
      </c>
      <c r="CH19" s="97">
        <f>Juniori!CH12</f>
        <v>0</v>
      </c>
      <c r="CI19" s="97">
        <f>Juniori!CI12</f>
        <v>0</v>
      </c>
      <c r="CJ19" s="97">
        <f>Juniori!CJ12</f>
        <v>0</v>
      </c>
      <c r="CK19" s="97">
        <f>Juniori!CK12</f>
        <v>0</v>
      </c>
      <c r="CL19" s="97">
        <f>Juniori!CL12</f>
        <v>0</v>
      </c>
      <c r="CM19" s="97">
        <f>Juniori!CM12</f>
        <v>0</v>
      </c>
      <c r="CN19" s="97">
        <f>Juniori!CN12</f>
        <v>0</v>
      </c>
      <c r="CO19" s="97">
        <f>Juniori!CO12</f>
        <v>0</v>
      </c>
      <c r="CP19" s="97">
        <f>Juniori!CP12</f>
        <v>0</v>
      </c>
      <c r="CQ19" s="97">
        <f>Juniori!CQ12</f>
        <v>0</v>
      </c>
      <c r="CR19" s="97">
        <f>Juniori!CR12</f>
        <v>0</v>
      </c>
      <c r="CS19" s="97">
        <f>Juniori!CS12</f>
        <v>0</v>
      </c>
      <c r="CT19" s="97">
        <f>Juniori!CT12</f>
        <v>0</v>
      </c>
      <c r="CU19" s="97">
        <f>Juniori!CU12</f>
        <v>0</v>
      </c>
      <c r="CV19" s="97">
        <f>Juniori!CV12</f>
        <v>0</v>
      </c>
      <c r="CW19" s="97">
        <f>Juniori!CW12</f>
        <v>0</v>
      </c>
      <c r="CX19" s="97">
        <f>Juniori!CX12</f>
        <v>0</v>
      </c>
      <c r="CY19" s="97">
        <f>Juniori!CY12</f>
        <v>0</v>
      </c>
      <c r="CZ19" s="97">
        <f>Juniori!CZ12</f>
        <v>0</v>
      </c>
      <c r="DA19" s="97">
        <f>Juniori!DA12</f>
        <v>0</v>
      </c>
      <c r="DB19" s="97">
        <f>Juniori!DB12</f>
        <v>0</v>
      </c>
      <c r="DC19" s="97">
        <f>Juniori!DC12</f>
        <v>0</v>
      </c>
      <c r="DD19" s="97">
        <f>Juniori!DD12</f>
        <v>0</v>
      </c>
      <c r="DE19" s="97">
        <f>Juniori!DE12</f>
        <v>0</v>
      </c>
      <c r="DF19" s="97">
        <f>Juniori!DF12</f>
        <v>0</v>
      </c>
      <c r="DG19" s="97">
        <f>Juniori!DG12</f>
        <v>0</v>
      </c>
      <c r="DH19" s="97">
        <f>Juniori!DH12</f>
        <v>0</v>
      </c>
      <c r="DI19" s="97">
        <f>Juniori!DI12</f>
        <v>0</v>
      </c>
      <c r="DJ19" s="97">
        <f>Juniori!DJ12</f>
        <v>0</v>
      </c>
      <c r="DK19" s="97">
        <f>Juniori!DK12</f>
        <v>0</v>
      </c>
      <c r="DL19" s="97">
        <f>Juniori!DL12</f>
        <v>0</v>
      </c>
      <c r="DM19" s="97">
        <f>Juniori!DM12</f>
        <v>0</v>
      </c>
      <c r="DN19" s="97">
        <f>Juniori!DN12</f>
        <v>0</v>
      </c>
      <c r="DO19" s="97">
        <f>Juniori!DO12</f>
        <v>0</v>
      </c>
      <c r="DP19" s="97">
        <f>Juniori!DP12</f>
        <v>0</v>
      </c>
      <c r="DQ19" s="97">
        <f>Juniori!DQ12</f>
        <v>0</v>
      </c>
      <c r="DR19" s="97">
        <f>Juniori!DR12</f>
        <v>0</v>
      </c>
      <c r="DS19" s="97">
        <f>Juniori!DS12</f>
        <v>0</v>
      </c>
      <c r="DT19" s="97">
        <f>Juniori!DT12</f>
        <v>0</v>
      </c>
      <c r="DU19" s="97">
        <f>Juniori!DU12</f>
        <v>0</v>
      </c>
      <c r="DV19" s="97">
        <f>Juniori!DV12</f>
        <v>0</v>
      </c>
      <c r="DW19" s="97">
        <f>Juniori!DW12</f>
        <v>0</v>
      </c>
      <c r="DX19" s="97">
        <f>Juniori!DX12</f>
        <v>0</v>
      </c>
      <c r="DY19" s="97">
        <f>Juniori!DY12</f>
        <v>0</v>
      </c>
      <c r="DZ19" s="97">
        <f>Juniori!DZ12</f>
        <v>0</v>
      </c>
      <c r="EA19" s="97">
        <f>Juniori!EA12</f>
        <v>0</v>
      </c>
      <c r="EB19" s="97">
        <f>Juniori!EB12</f>
        <v>0</v>
      </c>
      <c r="EC19" s="97">
        <f>Juniori!EC12</f>
        <v>0</v>
      </c>
      <c r="ED19" s="97">
        <f>Juniori!ED12</f>
        <v>0</v>
      </c>
      <c r="EE19" s="97">
        <f>Juniori!EE12</f>
        <v>0</v>
      </c>
      <c r="EF19" s="97">
        <f>Juniori!EF12</f>
        <v>0</v>
      </c>
      <c r="EG19" s="97">
        <f>Juniori!EG12</f>
        <v>0</v>
      </c>
      <c r="EH19" s="97">
        <f>Juniori!EH12</f>
        <v>0</v>
      </c>
      <c r="EI19" s="97">
        <f>Juniori!EI12</f>
        <v>0</v>
      </c>
      <c r="EJ19" s="97">
        <f>Juniori!EJ12</f>
        <v>0</v>
      </c>
      <c r="EK19" s="97">
        <f>Juniori!EK12</f>
        <v>0</v>
      </c>
      <c r="EL19" s="97">
        <f>Juniori!EL12</f>
        <v>0</v>
      </c>
      <c r="EM19" s="97">
        <f>Juniori!EM12</f>
        <v>0</v>
      </c>
      <c r="EN19" s="97">
        <f>Juniori!EN12</f>
        <v>0</v>
      </c>
      <c r="EO19" s="97">
        <f>Juniori!EO12</f>
        <v>0</v>
      </c>
      <c r="EP19" s="97">
        <f>Juniori!EP12</f>
        <v>0</v>
      </c>
      <c r="EQ19" s="97">
        <f>Juniori!EQ12</f>
        <v>0</v>
      </c>
      <c r="ER19" s="97">
        <f>Juniori!ER12</f>
        <v>0</v>
      </c>
      <c r="ES19" s="97">
        <f>Juniori!ES12</f>
        <v>0</v>
      </c>
      <c r="ET19" s="97">
        <f>Juniori!ET12</f>
        <v>0</v>
      </c>
      <c r="EU19" s="97">
        <f>Juniori!EU12</f>
        <v>0</v>
      </c>
      <c r="EV19" s="97">
        <f>Juniori!EV12</f>
        <v>0</v>
      </c>
      <c r="EW19" s="97">
        <f>Juniori!EW12</f>
        <v>0</v>
      </c>
      <c r="EX19" s="97">
        <f>Juniori!EX12</f>
        <v>0</v>
      </c>
      <c r="EY19" s="97">
        <f>Juniori!EY12</f>
        <v>0</v>
      </c>
      <c r="EZ19" s="97">
        <f>Juniori!EZ12</f>
        <v>0</v>
      </c>
      <c r="FA19" s="97">
        <f>Juniori!FA12</f>
        <v>0</v>
      </c>
      <c r="FB19" s="97">
        <f>Juniori!FB12</f>
        <v>0</v>
      </c>
      <c r="FC19" s="97">
        <f>Juniori!FC12</f>
        <v>0</v>
      </c>
      <c r="FD19" s="97">
        <f>Juniori!FD12</f>
        <v>0</v>
      </c>
      <c r="FE19" s="97">
        <f>Juniori!FE12</f>
        <v>0</v>
      </c>
      <c r="FF19" s="97">
        <f>Juniori!FF12</f>
        <v>0</v>
      </c>
      <c r="FG19" s="97">
        <f>Juniori!FG12</f>
        <v>0</v>
      </c>
      <c r="FH19" s="97">
        <f>Juniori!FH12</f>
        <v>0</v>
      </c>
      <c r="FI19" s="97">
        <f>Juniori!FI12</f>
        <v>0</v>
      </c>
      <c r="FJ19" s="97">
        <f>Juniori!FJ12</f>
        <v>0</v>
      </c>
      <c r="FK19" s="97">
        <f>Juniori!FK12</f>
        <v>0</v>
      </c>
      <c r="FL19" s="97">
        <f>Juniori!FL12</f>
        <v>0</v>
      </c>
      <c r="FM19" s="97">
        <f>Juniori!FM12</f>
        <v>0</v>
      </c>
      <c r="FN19" s="97">
        <f>Juniori!FN12</f>
        <v>0</v>
      </c>
      <c r="FO19" s="97">
        <f>Juniori!FO12</f>
        <v>0</v>
      </c>
      <c r="FP19" s="97">
        <f>Juniori!FP12</f>
        <v>0</v>
      </c>
      <c r="FQ19" s="97">
        <f>Juniori!FQ12</f>
        <v>0</v>
      </c>
      <c r="FR19" s="97">
        <f>Juniori!FR12</f>
        <v>0</v>
      </c>
      <c r="FS19" s="97">
        <f>Juniori!FS12</f>
        <v>0</v>
      </c>
      <c r="FT19" s="97">
        <f>Juniori!FT12</f>
        <v>0</v>
      </c>
      <c r="FU19" s="97">
        <f>Juniori!FU12</f>
        <v>0</v>
      </c>
      <c r="FV19" s="97">
        <f>Juniori!FV12</f>
        <v>0</v>
      </c>
      <c r="FW19" s="97">
        <f>Juniori!FW12</f>
        <v>0</v>
      </c>
      <c r="FX19" s="97">
        <f>Juniori!FX12</f>
        <v>0</v>
      </c>
      <c r="FY19" s="97">
        <f>Juniori!FY12</f>
        <v>0</v>
      </c>
      <c r="FZ19" s="97">
        <f>Juniori!FZ12</f>
        <v>0</v>
      </c>
      <c r="GA19" s="97">
        <f>Juniori!GA12</f>
        <v>0</v>
      </c>
      <c r="GB19" s="97">
        <f>Juniori!GB12</f>
        <v>0</v>
      </c>
      <c r="GC19" s="97">
        <f>Juniori!GC12</f>
        <v>0</v>
      </c>
      <c r="GD19" s="97">
        <f>Juniori!GD12</f>
        <v>0</v>
      </c>
      <c r="GE19" s="97">
        <f>Juniori!GE12</f>
        <v>0</v>
      </c>
      <c r="GF19" s="97">
        <f>Juniori!GF12</f>
        <v>0</v>
      </c>
      <c r="GG19" s="97">
        <f>Juniori!GG12</f>
        <v>0</v>
      </c>
      <c r="GH19" s="97">
        <f>Juniori!GH12</f>
        <v>0</v>
      </c>
      <c r="GI19" s="97">
        <f>Juniori!GI12</f>
        <v>0</v>
      </c>
      <c r="GJ19" s="97">
        <f>Juniori!GJ12</f>
        <v>0</v>
      </c>
      <c r="GK19" s="97">
        <f>Juniori!GK12</f>
        <v>0</v>
      </c>
      <c r="GL19" s="97">
        <f>Juniori!GL12</f>
        <v>0</v>
      </c>
      <c r="GM19" s="97">
        <f>Juniori!GM12</f>
        <v>0</v>
      </c>
      <c r="GN19" s="97">
        <f>Juniori!GN12</f>
        <v>0</v>
      </c>
      <c r="GO19" s="97">
        <f>Juniori!GO12</f>
        <v>0</v>
      </c>
      <c r="GP19" s="97">
        <f>Juniori!GP12</f>
        <v>0</v>
      </c>
      <c r="GQ19" s="97">
        <f>Juniori!GQ12</f>
        <v>0</v>
      </c>
      <c r="GR19" s="97">
        <f>Juniori!GR12</f>
        <v>0</v>
      </c>
      <c r="GS19" s="97">
        <f>Juniori!GS12</f>
        <v>0</v>
      </c>
      <c r="GT19" s="97">
        <f>Juniori!GT12</f>
        <v>0</v>
      </c>
      <c r="GU19" s="97">
        <f>Juniori!GU12</f>
        <v>0</v>
      </c>
      <c r="GV19" s="97">
        <f>Juniori!GV12</f>
        <v>0</v>
      </c>
      <c r="GW19" s="97">
        <f>Juniori!GW12</f>
        <v>0</v>
      </c>
      <c r="GX19" s="97">
        <f>Juniori!GX12</f>
        <v>0</v>
      </c>
      <c r="GY19" s="97">
        <f>Juniori!GY12</f>
        <v>0</v>
      </c>
      <c r="GZ19" s="97">
        <f>Juniori!GZ12</f>
        <v>0</v>
      </c>
      <c r="HA19" s="97">
        <f>Juniori!HA12</f>
        <v>0</v>
      </c>
      <c r="HB19" s="97">
        <f>Juniori!HB12</f>
        <v>0</v>
      </c>
      <c r="HC19" s="97">
        <f>Juniori!HC12</f>
        <v>0</v>
      </c>
      <c r="HD19" s="97">
        <f>Juniori!HD12</f>
        <v>0</v>
      </c>
      <c r="HE19" s="97">
        <f>Juniori!HE12</f>
        <v>0</v>
      </c>
      <c r="HF19" s="97">
        <f>Juniori!HF12</f>
        <v>0</v>
      </c>
      <c r="HG19" s="97">
        <f>Juniori!HG12</f>
        <v>0</v>
      </c>
      <c r="HH19" s="97">
        <f>Juniori!HH12</f>
        <v>0</v>
      </c>
      <c r="HI19" s="97">
        <f>Juniori!HI12</f>
        <v>0</v>
      </c>
      <c r="HJ19" s="97">
        <f>Juniori!HJ12</f>
        <v>0</v>
      </c>
      <c r="HK19" s="97">
        <f>Juniori!HK12</f>
        <v>0</v>
      </c>
      <c r="HL19" s="97">
        <f>Juniori!HL12</f>
        <v>0</v>
      </c>
      <c r="HM19" s="97">
        <f>Juniori!HM12</f>
        <v>0</v>
      </c>
      <c r="HN19" s="97">
        <f>Juniori!HN12</f>
        <v>0</v>
      </c>
      <c r="HO19" s="97">
        <f>Juniori!HO12</f>
        <v>0</v>
      </c>
      <c r="HP19" s="97">
        <f>Juniori!HP12</f>
        <v>0</v>
      </c>
      <c r="HQ19" s="97">
        <f>Juniori!HQ12</f>
        <v>0</v>
      </c>
      <c r="HR19" s="97">
        <f>Juniori!HR12</f>
        <v>0</v>
      </c>
      <c r="HS19" s="97">
        <f>Juniori!HS12</f>
        <v>0</v>
      </c>
      <c r="HT19" s="97">
        <f>Juniori!HT12</f>
        <v>0</v>
      </c>
      <c r="HU19" s="97">
        <f>Juniori!HU12</f>
        <v>0</v>
      </c>
      <c r="HV19" s="97">
        <f>Juniori!HV12</f>
        <v>0</v>
      </c>
      <c r="HW19" s="97">
        <f>Juniori!HW12</f>
        <v>0</v>
      </c>
      <c r="HX19" s="97">
        <f>Juniori!HX12</f>
        <v>0</v>
      </c>
      <c r="HY19" s="97">
        <f>Juniori!HY12</f>
        <v>0</v>
      </c>
      <c r="HZ19" s="97">
        <f>Juniori!HZ12</f>
        <v>0</v>
      </c>
      <c r="IA19" s="97">
        <f>Juniori!IA12</f>
        <v>0</v>
      </c>
      <c r="IB19" s="97">
        <f>Juniori!IB12</f>
        <v>0</v>
      </c>
      <c r="IC19" s="97">
        <f>Juniori!IC12</f>
        <v>0</v>
      </c>
      <c r="ID19" s="97">
        <f>Juniori!ID12</f>
        <v>0</v>
      </c>
      <c r="IE19" s="97">
        <f>Juniori!IE12</f>
        <v>0</v>
      </c>
      <c r="IF19" s="97">
        <f>Juniori!IF12</f>
        <v>0</v>
      </c>
      <c r="IG19" s="97">
        <f>Juniori!IG12</f>
        <v>0</v>
      </c>
      <c r="IH19" s="97">
        <f>Juniori!IH12</f>
        <v>0</v>
      </c>
      <c r="II19" s="97">
        <f>Juniori!II12</f>
        <v>0</v>
      </c>
      <c r="IJ19" s="97">
        <f>Juniori!IJ12</f>
        <v>0</v>
      </c>
      <c r="IK19" s="97">
        <f>Juniori!IK12</f>
        <v>0</v>
      </c>
      <c r="IL19" s="97">
        <f>Juniori!IL12</f>
        <v>0</v>
      </c>
      <c r="IM19" s="97">
        <f>Juniori!IM12</f>
        <v>0</v>
      </c>
      <c r="IN19" s="97">
        <f>Juniori!IN12</f>
        <v>0</v>
      </c>
      <c r="IO19" s="97">
        <f>Juniori!IO12</f>
        <v>0</v>
      </c>
      <c r="IP19" s="97">
        <f>Juniori!IP12</f>
        <v>0</v>
      </c>
      <c r="IQ19" s="97">
        <f>Juniori!IQ12</f>
        <v>0</v>
      </c>
      <c r="IR19" s="97">
        <f>Juniori!IR12</f>
        <v>0</v>
      </c>
      <c r="IS19" s="97">
        <f>Juniori!IS12</f>
        <v>0</v>
      </c>
      <c r="IT19" s="97">
        <f>Juniori!IT12</f>
        <v>0</v>
      </c>
      <c r="IU19" s="97">
        <f>Juniori!IU12</f>
        <v>0</v>
      </c>
      <c r="IV19" s="97">
        <f>Juniori!IV12</f>
        <v>0</v>
      </c>
      <c r="IW19" s="97">
        <f>Juniori!IW12</f>
        <v>0</v>
      </c>
      <c r="IX19" s="97">
        <f>Juniori!IX12</f>
        <v>0</v>
      </c>
      <c r="IY19" s="97">
        <f>Juniori!IY12</f>
        <v>0</v>
      </c>
      <c r="IZ19" s="97">
        <f>Juniori!IZ12</f>
        <v>0</v>
      </c>
      <c r="JA19" s="97">
        <f>Juniori!JA12</f>
        <v>0</v>
      </c>
      <c r="JB19" s="97">
        <f>Juniori!JB12</f>
        <v>0</v>
      </c>
      <c r="JC19" s="97">
        <f>Juniori!JC12</f>
        <v>0</v>
      </c>
      <c r="JD19" s="97">
        <f>Juniori!JD12</f>
        <v>0</v>
      </c>
      <c r="JE19" s="97">
        <f>Juniori!JE12</f>
        <v>0</v>
      </c>
      <c r="JF19" s="97">
        <f>Juniori!JF12</f>
        <v>0</v>
      </c>
      <c r="JG19" s="97">
        <f>Juniori!JG12</f>
        <v>0</v>
      </c>
      <c r="JH19" s="97">
        <f>Juniori!JH12</f>
        <v>0</v>
      </c>
      <c r="JI19" s="97">
        <f>Juniori!JI12</f>
        <v>0</v>
      </c>
      <c r="JJ19" s="97">
        <f>Juniori!JJ12</f>
        <v>0</v>
      </c>
      <c r="JK19" s="97">
        <f>Juniori!JK12</f>
        <v>0</v>
      </c>
      <c r="JL19" s="97">
        <f>Juniori!JL12</f>
        <v>0</v>
      </c>
      <c r="JM19" s="97">
        <f>Juniori!JM12</f>
        <v>0</v>
      </c>
      <c r="JN19" s="97">
        <f>Juniori!JN12</f>
        <v>0</v>
      </c>
      <c r="JO19" s="97">
        <f>Juniori!JO12</f>
        <v>0</v>
      </c>
      <c r="JP19" s="97">
        <f>Juniori!JP12</f>
        <v>0</v>
      </c>
      <c r="JQ19" s="97">
        <f>Juniori!JQ12</f>
        <v>0</v>
      </c>
      <c r="JR19" s="97">
        <f>Juniori!JR12</f>
        <v>0</v>
      </c>
      <c r="JS19" s="97">
        <f>Juniori!JS12</f>
        <v>0</v>
      </c>
      <c r="JT19" s="97">
        <f>Juniori!JT12</f>
        <v>0</v>
      </c>
      <c r="JU19" s="97">
        <f>Juniori!JU12</f>
        <v>0</v>
      </c>
      <c r="JV19" s="97">
        <f>Juniori!JV12</f>
        <v>0</v>
      </c>
      <c r="JW19" s="97">
        <f>Juniori!JW12</f>
        <v>0</v>
      </c>
      <c r="JX19" s="97">
        <f>Juniori!JX12</f>
        <v>0</v>
      </c>
      <c r="JY19" s="97">
        <f>Juniori!JY12</f>
        <v>0</v>
      </c>
      <c r="JZ19" s="97">
        <f>Juniori!JZ12</f>
        <v>0</v>
      </c>
      <c r="KA19" s="97">
        <f>Juniori!KA12</f>
        <v>0</v>
      </c>
      <c r="KB19" s="97">
        <f>Juniori!KB12</f>
        <v>0</v>
      </c>
      <c r="KC19" s="97">
        <f>Juniori!KC12</f>
        <v>0</v>
      </c>
      <c r="KD19" s="97">
        <f>Juniori!KD12</f>
        <v>0</v>
      </c>
      <c r="KE19" s="97">
        <f>Juniori!KE12</f>
        <v>0</v>
      </c>
      <c r="KF19" s="97">
        <f>Juniori!KF12</f>
        <v>0</v>
      </c>
      <c r="KG19" s="97">
        <f>Juniori!KG12</f>
        <v>0</v>
      </c>
      <c r="KH19" s="97">
        <f>Juniori!KH12</f>
        <v>0</v>
      </c>
      <c r="KI19" s="97">
        <f>Juniori!KI12</f>
        <v>0</v>
      </c>
      <c r="KJ19" s="97">
        <f>Juniori!KJ12</f>
        <v>0</v>
      </c>
      <c r="KK19" s="97">
        <f>Juniori!KK12</f>
        <v>0</v>
      </c>
      <c r="KL19" s="97">
        <f>Juniori!KL12</f>
        <v>0</v>
      </c>
      <c r="KM19" s="97">
        <f>Juniori!KM12</f>
        <v>0</v>
      </c>
      <c r="KN19" s="97">
        <f>Juniori!KN12</f>
        <v>0</v>
      </c>
      <c r="KO19" s="97">
        <f>Juniori!KO12</f>
        <v>0</v>
      </c>
      <c r="KP19" s="97">
        <f>Juniori!KP12</f>
        <v>0</v>
      </c>
      <c r="KQ19" s="97">
        <f>Juniori!KQ12</f>
        <v>0</v>
      </c>
      <c r="KR19" s="97">
        <f>Juniori!KR12</f>
        <v>0</v>
      </c>
      <c r="KS19" s="97">
        <f>Juniori!KS12</f>
        <v>0</v>
      </c>
      <c r="KT19" s="97">
        <f>Juniori!KT12</f>
        <v>0</v>
      </c>
      <c r="KU19" s="97">
        <f>Juniori!KU12</f>
        <v>0</v>
      </c>
      <c r="KV19" s="97">
        <f>Juniori!KV12</f>
        <v>0</v>
      </c>
      <c r="KW19" s="97">
        <f>Juniori!KW12</f>
        <v>0</v>
      </c>
      <c r="KX19" s="97">
        <f>Juniori!KX12</f>
        <v>0</v>
      </c>
      <c r="KY19" s="97">
        <f>Juniori!KY12</f>
        <v>0</v>
      </c>
      <c r="KZ19" s="97">
        <f>Juniori!KZ12</f>
        <v>0</v>
      </c>
      <c r="LA19" s="97">
        <f>Juniori!LA12</f>
        <v>0</v>
      </c>
      <c r="LB19" s="97">
        <f>Juniori!LB12</f>
        <v>0</v>
      </c>
      <c r="LC19" s="97">
        <f>Juniori!LC12</f>
        <v>0</v>
      </c>
      <c r="LD19" s="97">
        <f>Juniori!LD12</f>
        <v>0</v>
      </c>
      <c r="LE19" s="97">
        <f>Juniori!LE12</f>
        <v>0</v>
      </c>
      <c r="LF19" s="97">
        <f>Juniori!LF12</f>
        <v>0</v>
      </c>
      <c r="LG19" s="97">
        <f>Juniori!LG12</f>
        <v>0</v>
      </c>
      <c r="LH19" s="97">
        <f>Juniori!LH12</f>
        <v>0</v>
      </c>
      <c r="LI19" s="97">
        <f>Juniori!LI12</f>
        <v>0</v>
      </c>
      <c r="LJ19" s="97">
        <f>Juniori!LJ12</f>
        <v>0</v>
      </c>
      <c r="LK19" s="97">
        <f>Juniori!LK12</f>
        <v>0</v>
      </c>
      <c r="LL19" s="97">
        <f>Juniori!LL12</f>
        <v>0</v>
      </c>
      <c r="LM19" s="97">
        <f>Juniori!LM12</f>
        <v>0</v>
      </c>
      <c r="LN19" s="97">
        <f>Juniori!LN12</f>
        <v>0</v>
      </c>
      <c r="LO19" s="97">
        <f>Juniori!LO12</f>
        <v>0</v>
      </c>
      <c r="LP19" s="97">
        <f>Juniori!LP12</f>
        <v>0</v>
      </c>
      <c r="LQ19" s="97">
        <f>Juniori!LQ12</f>
        <v>0</v>
      </c>
      <c r="LR19" s="97">
        <f>Juniori!LR12</f>
        <v>0</v>
      </c>
      <c r="LS19" s="97">
        <f>Juniori!LS12</f>
        <v>0</v>
      </c>
      <c r="LT19" s="97">
        <f>Juniori!LT12</f>
        <v>0</v>
      </c>
      <c r="LU19" s="97">
        <f>Juniori!LU12</f>
        <v>0</v>
      </c>
      <c r="LV19" s="97">
        <f>Juniori!LV12</f>
        <v>0</v>
      </c>
      <c r="LW19" s="97">
        <f>Juniori!LW12</f>
        <v>0</v>
      </c>
      <c r="LX19" s="97">
        <f>Juniori!LX12</f>
        <v>0</v>
      </c>
      <c r="LY19" s="97">
        <f>Juniori!LY12</f>
        <v>0</v>
      </c>
      <c r="LZ19" s="97">
        <f>Juniori!LZ12</f>
        <v>0</v>
      </c>
      <c r="MA19" s="97">
        <f>Juniori!MA12</f>
        <v>0</v>
      </c>
      <c r="MB19" s="97">
        <f>Juniori!MB12</f>
        <v>0</v>
      </c>
      <c r="MC19" s="97">
        <f>Juniori!MC12</f>
        <v>0</v>
      </c>
      <c r="MD19" s="97">
        <f>Juniori!MD12</f>
        <v>0</v>
      </c>
      <c r="ME19" s="97">
        <f>Juniori!ME12</f>
        <v>0</v>
      </c>
      <c r="MF19" s="97">
        <f>Juniori!MF12</f>
        <v>0</v>
      </c>
      <c r="MG19" s="97">
        <f>Juniori!MG12</f>
        <v>0</v>
      </c>
      <c r="MH19" s="97">
        <f>Juniori!MH12</f>
        <v>0</v>
      </c>
      <c r="MI19" s="97">
        <f>Juniori!MI12</f>
        <v>0</v>
      </c>
      <c r="MJ19" s="97">
        <f>Juniori!MJ12</f>
        <v>0</v>
      </c>
      <c r="MK19" s="97">
        <f>Juniori!MK12</f>
        <v>0</v>
      </c>
      <c r="ML19" s="97">
        <f>Juniori!ML12</f>
        <v>0</v>
      </c>
      <c r="MM19" s="97">
        <f>Juniori!MM12</f>
        <v>0</v>
      </c>
      <c r="MN19" s="97">
        <f>Juniori!MN12</f>
        <v>0</v>
      </c>
      <c r="MO19" s="97">
        <f>Juniori!MO12</f>
        <v>0</v>
      </c>
      <c r="MP19" s="97">
        <f>Juniori!MP12</f>
        <v>0</v>
      </c>
      <c r="MQ19" s="97">
        <f>Juniori!MQ12</f>
        <v>0</v>
      </c>
      <c r="MR19" s="97">
        <f>Juniori!MR12</f>
        <v>0</v>
      </c>
      <c r="MS19" s="97">
        <f>Juniori!MS12</f>
        <v>0</v>
      </c>
      <c r="MT19" s="97">
        <f>Juniori!MT12</f>
        <v>0</v>
      </c>
      <c r="MU19" s="97">
        <f>Juniori!MU12</f>
        <v>0</v>
      </c>
      <c r="MV19" s="97">
        <f>Juniori!MV12</f>
        <v>0</v>
      </c>
      <c r="MW19" s="97">
        <f>Juniori!MW12</f>
        <v>0</v>
      </c>
      <c r="MX19" s="97">
        <f>Juniori!MX12</f>
        <v>0</v>
      </c>
      <c r="MY19" s="97">
        <f>Juniori!MY12</f>
        <v>0</v>
      </c>
      <c r="MZ19" s="97">
        <f>Juniori!MZ12</f>
        <v>0</v>
      </c>
      <c r="NA19" s="97">
        <f>Juniori!NA12</f>
        <v>0</v>
      </c>
      <c r="NB19" s="97">
        <f>Juniori!NB12</f>
        <v>0</v>
      </c>
      <c r="NC19" s="97">
        <f>Juniori!NC12</f>
        <v>0</v>
      </c>
      <c r="ND19" s="97">
        <f>Juniori!ND12</f>
        <v>0</v>
      </c>
      <c r="NE19" s="97">
        <f>Juniori!NE12</f>
        <v>0</v>
      </c>
      <c r="NF19" s="97">
        <f>Juniori!NF12</f>
        <v>0</v>
      </c>
      <c r="NG19" s="97">
        <f>Juniori!NG12</f>
        <v>0</v>
      </c>
      <c r="NH19" s="97">
        <f>Juniori!NH12</f>
        <v>0</v>
      </c>
      <c r="NI19" s="97">
        <f>Juniori!NI12</f>
        <v>0</v>
      </c>
      <c r="NJ19" s="97">
        <f>Juniori!NJ12</f>
        <v>0</v>
      </c>
      <c r="NK19" s="97">
        <f>Juniori!NK12</f>
        <v>0</v>
      </c>
      <c r="NL19" s="97">
        <f>Juniori!NL12</f>
        <v>0</v>
      </c>
      <c r="NM19" s="97">
        <f>Juniori!NM12</f>
        <v>0</v>
      </c>
      <c r="NN19" s="97">
        <f>Juniori!NN12</f>
        <v>0</v>
      </c>
      <c r="NO19" s="97">
        <f>Juniori!NO12</f>
        <v>0</v>
      </c>
      <c r="NP19" s="97">
        <f>Juniori!NP12</f>
        <v>0</v>
      </c>
      <c r="NQ19" s="97">
        <f>Juniori!NQ12</f>
        <v>0</v>
      </c>
      <c r="NR19" s="97">
        <f>Juniori!NR12</f>
        <v>0</v>
      </c>
      <c r="NS19" s="97">
        <f>Juniori!NS12</f>
        <v>0</v>
      </c>
      <c r="NT19" s="97">
        <f>Juniori!NT12</f>
        <v>0</v>
      </c>
      <c r="NU19" s="97">
        <f>Juniori!NU12</f>
        <v>0</v>
      </c>
      <c r="NV19" s="97">
        <f>Juniori!NV12</f>
        <v>0</v>
      </c>
      <c r="NW19" s="97">
        <f>Juniori!NW12</f>
        <v>0</v>
      </c>
      <c r="NX19" s="97">
        <f>Juniori!NX12</f>
        <v>0</v>
      </c>
      <c r="NY19" s="97">
        <f>Juniori!NY12</f>
        <v>0</v>
      </c>
      <c r="NZ19" s="97">
        <f>Juniori!NZ12</f>
        <v>0</v>
      </c>
      <c r="OA19" s="97">
        <f>Juniori!OA12</f>
        <v>0</v>
      </c>
      <c r="OB19" s="97">
        <f>Juniori!OB12</f>
        <v>0</v>
      </c>
      <c r="OC19" s="97">
        <f>Juniori!OC12</f>
        <v>0</v>
      </c>
      <c r="OD19" s="97">
        <f>Juniori!OD12</f>
        <v>0</v>
      </c>
      <c r="OE19" s="97">
        <f>Juniori!OE12</f>
        <v>0</v>
      </c>
      <c r="OF19" s="97">
        <f>Juniori!OF12</f>
        <v>0</v>
      </c>
      <c r="OG19" s="97">
        <f>Juniori!OG12</f>
        <v>0</v>
      </c>
      <c r="OH19" s="97">
        <f>Juniori!OH12</f>
        <v>0</v>
      </c>
      <c r="OI19" s="97">
        <f>Juniori!OI12</f>
        <v>0</v>
      </c>
      <c r="OJ19" s="97">
        <f>Juniori!OJ12</f>
        <v>0</v>
      </c>
      <c r="OK19" s="97">
        <f>Juniori!OK12</f>
        <v>0</v>
      </c>
      <c r="OL19" s="97">
        <f>Juniori!OL12</f>
        <v>0</v>
      </c>
      <c r="OM19" s="97">
        <f>Juniori!OM12</f>
        <v>0</v>
      </c>
      <c r="ON19" s="97">
        <f>Juniori!ON12</f>
        <v>0</v>
      </c>
      <c r="OO19" s="97">
        <f>Juniori!OO12</f>
        <v>0</v>
      </c>
      <c r="OP19" s="97">
        <f>Juniori!OP12</f>
        <v>0</v>
      </c>
      <c r="OQ19" s="97">
        <f>Juniori!OQ12</f>
        <v>0</v>
      </c>
      <c r="OR19" s="97">
        <f>Juniori!OR12</f>
        <v>0</v>
      </c>
      <c r="OS19" s="97">
        <f>Juniori!OS12</f>
        <v>0</v>
      </c>
      <c r="OT19" s="97">
        <f>Juniori!OT12</f>
        <v>0</v>
      </c>
      <c r="OU19" s="97">
        <f>Juniori!OU12</f>
        <v>0</v>
      </c>
      <c r="OV19" s="97">
        <f>Juniori!OV12</f>
        <v>0</v>
      </c>
      <c r="OW19" s="97">
        <f>Juniori!OW12</f>
        <v>0</v>
      </c>
      <c r="OX19" s="97">
        <f>Juniori!OX12</f>
        <v>0</v>
      </c>
      <c r="OY19" s="97">
        <f>Juniori!OY12</f>
        <v>0</v>
      </c>
      <c r="OZ19" s="97">
        <f>Juniori!OZ12</f>
        <v>0</v>
      </c>
      <c r="PA19" s="97">
        <f>Juniori!PA12</f>
        <v>0</v>
      </c>
      <c r="PB19" s="97">
        <f>Juniori!PB12</f>
        <v>0</v>
      </c>
      <c r="PC19" s="97">
        <f>Juniori!PC12</f>
        <v>0</v>
      </c>
      <c r="PD19" s="97">
        <f>Juniori!PD12</f>
        <v>0</v>
      </c>
      <c r="PE19" s="97">
        <f>Juniori!PE12</f>
        <v>0</v>
      </c>
      <c r="PF19" s="97">
        <f>Juniori!PF12</f>
        <v>0</v>
      </c>
      <c r="PG19" s="97">
        <f>Juniori!PG12</f>
        <v>0</v>
      </c>
      <c r="PH19" s="97">
        <f>Juniori!PH12</f>
        <v>0</v>
      </c>
      <c r="PI19" s="97">
        <f>Juniori!PI12</f>
        <v>0</v>
      </c>
      <c r="PJ19" s="97">
        <f>Juniori!PJ12</f>
        <v>0</v>
      </c>
      <c r="PK19" s="97">
        <f>Juniori!PK12</f>
        <v>0</v>
      </c>
      <c r="PL19" s="97">
        <f>Juniori!PL12</f>
        <v>0</v>
      </c>
      <c r="PM19" s="97">
        <f>Juniori!PM12</f>
        <v>0</v>
      </c>
      <c r="PN19" s="97">
        <f>Juniori!PN12</f>
        <v>0</v>
      </c>
      <c r="PO19" s="97">
        <f>Juniori!PO12</f>
        <v>0</v>
      </c>
      <c r="PP19" s="97">
        <f>Juniori!PP12</f>
        <v>0</v>
      </c>
      <c r="PQ19" s="97">
        <f>Juniori!PQ12</f>
        <v>0</v>
      </c>
      <c r="PR19" s="97">
        <f>Juniori!PR12</f>
        <v>0</v>
      </c>
      <c r="PS19" s="97">
        <f>Juniori!PS12</f>
        <v>0</v>
      </c>
      <c r="PT19" s="97">
        <f>Juniori!PT12</f>
        <v>0</v>
      </c>
      <c r="PU19" s="97">
        <f>Juniori!PU12</f>
        <v>0</v>
      </c>
      <c r="PV19" s="97">
        <f>Juniori!PV12</f>
        <v>0</v>
      </c>
      <c r="PW19" s="97">
        <f>Juniori!PW12</f>
        <v>0</v>
      </c>
      <c r="PX19" s="97">
        <f>Juniori!PX12</f>
        <v>0</v>
      </c>
      <c r="PY19" s="97">
        <f>Juniori!PY12</f>
        <v>0</v>
      </c>
      <c r="PZ19" s="97">
        <f>Juniori!PZ12</f>
        <v>0</v>
      </c>
      <c r="QA19" s="97">
        <f>Juniori!QA12</f>
        <v>0</v>
      </c>
      <c r="QB19" s="97">
        <f>Juniori!QB12</f>
        <v>0</v>
      </c>
      <c r="QC19" s="97">
        <f>Juniori!QC12</f>
        <v>0</v>
      </c>
      <c r="QD19" s="97">
        <f>Juniori!QD12</f>
        <v>0</v>
      </c>
      <c r="QE19" s="97">
        <f>Juniori!QE12</f>
        <v>0</v>
      </c>
      <c r="QF19" s="97">
        <f>Juniori!QF12</f>
        <v>0</v>
      </c>
      <c r="QG19" s="97">
        <f>Juniori!QG12</f>
        <v>0</v>
      </c>
      <c r="QH19" s="97">
        <f>Juniori!QH12</f>
        <v>0</v>
      </c>
      <c r="QI19" s="97">
        <f>Juniori!QI12</f>
        <v>0</v>
      </c>
      <c r="QJ19" s="97">
        <f>Juniori!QJ12</f>
        <v>0</v>
      </c>
      <c r="QK19" s="97">
        <f>Juniori!QK12</f>
        <v>0</v>
      </c>
      <c r="QL19" s="97">
        <f>Juniori!QL12</f>
        <v>0</v>
      </c>
      <c r="QM19" s="97">
        <f>Juniori!QM12</f>
        <v>0</v>
      </c>
      <c r="QN19" s="97">
        <f>Juniori!QN12</f>
        <v>0</v>
      </c>
      <c r="QO19" s="97">
        <f>Juniori!QO12</f>
        <v>0</v>
      </c>
      <c r="QP19" s="97">
        <f>Juniori!QP12</f>
        <v>0</v>
      </c>
      <c r="QQ19" s="97">
        <f>Juniori!QQ12</f>
        <v>0</v>
      </c>
      <c r="QR19" s="97">
        <f>Juniori!QR12</f>
        <v>0</v>
      </c>
      <c r="QS19" s="97">
        <f>Juniori!QS12</f>
        <v>0</v>
      </c>
      <c r="QT19" s="97">
        <f>Juniori!QT12</f>
        <v>0</v>
      </c>
      <c r="QU19" s="97">
        <f>Juniori!QU12</f>
        <v>0</v>
      </c>
      <c r="QV19" s="97">
        <f>Juniori!QV12</f>
        <v>0</v>
      </c>
      <c r="QW19" s="97">
        <f>Juniori!QW12</f>
        <v>0</v>
      </c>
      <c r="QX19" s="97">
        <f>Juniori!QX12</f>
        <v>0</v>
      </c>
      <c r="QY19" s="97">
        <f>Juniori!QY12</f>
        <v>0</v>
      </c>
      <c r="QZ19" s="97">
        <f>Juniori!QZ12</f>
        <v>0</v>
      </c>
      <c r="RA19" s="97">
        <f>Juniori!RA12</f>
        <v>0</v>
      </c>
      <c r="RB19" s="97">
        <f>Juniori!RB12</f>
        <v>0</v>
      </c>
      <c r="RC19" s="97">
        <f>Juniori!RC12</f>
        <v>0</v>
      </c>
      <c r="RD19" s="97">
        <f>Juniori!RD12</f>
        <v>0</v>
      </c>
      <c r="RE19" s="97">
        <f>Juniori!RE12</f>
        <v>0</v>
      </c>
      <c r="RF19" s="97">
        <f>Juniori!RF12</f>
        <v>0</v>
      </c>
      <c r="RG19" s="97">
        <f>Juniori!RG12</f>
        <v>0</v>
      </c>
      <c r="RH19" s="97">
        <f>Juniori!RH12</f>
        <v>0</v>
      </c>
      <c r="RI19" s="97">
        <f>Juniori!RI12</f>
        <v>0</v>
      </c>
      <c r="RJ19" s="97">
        <f>Juniori!RJ12</f>
        <v>0</v>
      </c>
      <c r="RK19" s="97">
        <f>Juniori!RK12</f>
        <v>0</v>
      </c>
      <c r="RL19" s="97">
        <f>Juniori!RL12</f>
        <v>0</v>
      </c>
      <c r="RM19" s="97">
        <f>Juniori!RM12</f>
        <v>0</v>
      </c>
      <c r="RN19" s="97">
        <f>Juniori!RN12</f>
        <v>0</v>
      </c>
      <c r="RO19" s="97">
        <f>Juniori!RO12</f>
        <v>0</v>
      </c>
      <c r="RP19" s="97">
        <f>Juniori!RP12</f>
        <v>0</v>
      </c>
      <c r="RQ19" s="97">
        <f>Juniori!RQ12</f>
        <v>0</v>
      </c>
      <c r="RR19" s="97">
        <f>Juniori!RR12</f>
        <v>0</v>
      </c>
      <c r="RS19" s="97">
        <f>Juniori!RS12</f>
        <v>0</v>
      </c>
      <c r="RT19" s="97">
        <f>Juniori!RT12</f>
        <v>0</v>
      </c>
      <c r="RU19" s="97">
        <f>Juniori!RU12</f>
        <v>0</v>
      </c>
      <c r="RV19" s="97">
        <f>Juniori!RV12</f>
        <v>0</v>
      </c>
      <c r="RW19" s="97">
        <f>Juniori!RW12</f>
        <v>0</v>
      </c>
      <c r="RX19" s="97">
        <f>Juniori!RX12</f>
        <v>0</v>
      </c>
      <c r="RY19" s="97">
        <f>Juniori!RY12</f>
        <v>0</v>
      </c>
      <c r="RZ19" s="97">
        <f>Juniori!RZ12</f>
        <v>0</v>
      </c>
      <c r="SA19" s="97">
        <f>Juniori!SA12</f>
        <v>0</v>
      </c>
      <c r="SB19" s="97">
        <f>Juniori!SB12</f>
        <v>0</v>
      </c>
      <c r="SC19" s="97">
        <f>Juniori!SC12</f>
        <v>0</v>
      </c>
      <c r="SD19" s="97">
        <f>Juniori!SD12</f>
        <v>0</v>
      </c>
      <c r="SE19" s="97">
        <f>Juniori!SE12</f>
        <v>0</v>
      </c>
      <c r="SF19" s="97">
        <f>Juniori!SF12</f>
        <v>0</v>
      </c>
      <c r="SG19" s="97">
        <f>Juniori!SG12</f>
        <v>0</v>
      </c>
      <c r="SH19" s="97">
        <f>Juniori!SH12</f>
        <v>0</v>
      </c>
      <c r="SI19" s="97">
        <f>Juniori!SI12</f>
        <v>0</v>
      </c>
      <c r="SJ19" s="97">
        <f>Juniori!SJ12</f>
        <v>0</v>
      </c>
      <c r="SK19" s="97">
        <f>Juniori!SK12</f>
        <v>0</v>
      </c>
      <c r="SL19" s="97">
        <f>Juniori!SL12</f>
        <v>0</v>
      </c>
      <c r="SM19" s="97">
        <f>Juniori!SM12</f>
        <v>0</v>
      </c>
      <c r="SN19" s="97">
        <f>Juniori!SN12</f>
        <v>0</v>
      </c>
      <c r="SO19" s="97">
        <f>Juniori!SO12</f>
        <v>0</v>
      </c>
      <c r="SP19" s="97">
        <f>Juniori!SP12</f>
        <v>0</v>
      </c>
      <c r="SQ19" s="97">
        <f>Juniori!SQ12</f>
        <v>0</v>
      </c>
      <c r="SR19" s="97">
        <f>Juniori!SR12</f>
        <v>0</v>
      </c>
      <c r="SS19" s="97">
        <f>Juniori!SS12</f>
        <v>0</v>
      </c>
      <c r="ST19" s="97">
        <f>Juniori!ST12</f>
        <v>0</v>
      </c>
      <c r="SU19" s="97">
        <f>Juniori!SU12</f>
        <v>0</v>
      </c>
      <c r="SV19" s="97">
        <f>Juniori!SV12</f>
        <v>0</v>
      </c>
      <c r="SW19" s="97">
        <f>Juniori!SW12</f>
        <v>0</v>
      </c>
      <c r="SX19" s="97">
        <f>Juniori!SX12</f>
        <v>0</v>
      </c>
      <c r="SY19" s="97">
        <f>Juniori!SY12</f>
        <v>0</v>
      </c>
      <c r="SZ19" s="97">
        <f>Juniori!SZ12</f>
        <v>0</v>
      </c>
      <c r="TA19" s="97">
        <f>Juniori!TA12</f>
        <v>0</v>
      </c>
      <c r="TB19" s="97">
        <f>Juniori!TB12</f>
        <v>0</v>
      </c>
    </row>
    <row r="20" spans="1:522" s="10" customFormat="1" ht="18" customHeight="1" x14ac:dyDescent="0.2">
      <c r="A20" s="12">
        <v>9</v>
      </c>
      <c r="B20" s="11" t="s">
        <v>568</v>
      </c>
      <c r="C20" s="1">
        <v>13181</v>
      </c>
      <c r="D20" s="1">
        <v>2021</v>
      </c>
      <c r="E20" s="4" t="s">
        <v>566</v>
      </c>
      <c r="F20" s="9" t="s">
        <v>567</v>
      </c>
      <c r="G20" s="9" t="s">
        <v>98</v>
      </c>
      <c r="H20" s="4" t="s">
        <v>19</v>
      </c>
      <c r="I20" s="1">
        <f>SUM(K20:TB20)</f>
        <v>2</v>
      </c>
      <c r="J20" s="12">
        <f>Tabuľka311[[#This Row],[Stĺpec9]]</f>
        <v>2</v>
      </c>
      <c r="K20" s="97">
        <f>Seniori!K21</f>
        <v>0</v>
      </c>
      <c r="L20" s="97">
        <f>Seniori!L21</f>
        <v>0</v>
      </c>
      <c r="M20" s="97">
        <f>Seniori!M21</f>
        <v>0</v>
      </c>
      <c r="N20" s="97">
        <f>Seniori!N21</f>
        <v>0</v>
      </c>
      <c r="O20" s="97">
        <f>Seniori!O21</f>
        <v>0</v>
      </c>
      <c r="P20" s="97">
        <f>Seniori!P21</f>
        <v>0</v>
      </c>
      <c r="Q20" s="97">
        <f>Seniori!Q21</f>
        <v>0</v>
      </c>
      <c r="R20" s="97">
        <f>Seniori!R21</f>
        <v>0</v>
      </c>
      <c r="S20" s="97">
        <f>Seniori!S21</f>
        <v>0</v>
      </c>
      <c r="T20" s="97">
        <f>Seniori!T21</f>
        <v>0</v>
      </c>
      <c r="U20" s="97">
        <f>Seniori!U21</f>
        <v>0</v>
      </c>
      <c r="V20" s="97">
        <f>Seniori!V21</f>
        <v>0</v>
      </c>
      <c r="W20" s="97">
        <f>Seniori!W21</f>
        <v>0</v>
      </c>
      <c r="X20" s="97">
        <f>Seniori!X21</f>
        <v>0</v>
      </c>
      <c r="Y20" s="97">
        <f>Seniori!Y21</f>
        <v>0</v>
      </c>
      <c r="Z20" s="97">
        <f>Seniori!Z21</f>
        <v>0</v>
      </c>
      <c r="AA20" s="97">
        <f>Seniori!AA21</f>
        <v>0</v>
      </c>
      <c r="AB20" s="97">
        <f>Seniori!AB21</f>
        <v>0</v>
      </c>
      <c r="AC20" s="97">
        <f>Seniori!AC21</f>
        <v>0</v>
      </c>
      <c r="AD20" s="97">
        <f>Seniori!AD21</f>
        <v>0</v>
      </c>
      <c r="AE20" s="97">
        <f>Seniori!AE21</f>
        <v>0</v>
      </c>
      <c r="AF20" s="97">
        <f>Seniori!AF21</f>
        <v>0</v>
      </c>
      <c r="AG20" s="97">
        <f>Seniori!AG21</f>
        <v>0</v>
      </c>
      <c r="AH20" s="97">
        <f>Seniori!AH21</f>
        <v>0</v>
      </c>
      <c r="AI20" s="97">
        <f>Seniori!AI21</f>
        <v>0</v>
      </c>
      <c r="AJ20" s="97">
        <f>Seniori!AJ21</f>
        <v>0</v>
      </c>
      <c r="AK20" s="97">
        <f>Seniori!AK21</f>
        <v>0</v>
      </c>
      <c r="AL20" s="97">
        <f>Seniori!AL21</f>
        <v>0</v>
      </c>
      <c r="AM20" s="97">
        <f>Seniori!AM21</f>
        <v>0</v>
      </c>
      <c r="AN20" s="97">
        <f>Seniori!AN21</f>
        <v>0</v>
      </c>
      <c r="AO20" s="97">
        <f>Seniori!AO21</f>
        <v>0</v>
      </c>
      <c r="AP20" s="97">
        <f>Seniori!AP21</f>
        <v>0</v>
      </c>
      <c r="AQ20" s="97">
        <f>Seniori!AQ21</f>
        <v>0</v>
      </c>
      <c r="AR20" s="97">
        <f>Seniori!AR21</f>
        <v>0</v>
      </c>
      <c r="AS20" s="97">
        <f>Seniori!AS21</f>
        <v>0</v>
      </c>
      <c r="AT20" s="97">
        <f>Seniori!AT21</f>
        <v>0</v>
      </c>
      <c r="AU20" s="97">
        <f>Seniori!AU21</f>
        <v>0</v>
      </c>
      <c r="AV20" s="97">
        <f>Seniori!AV21</f>
        <v>0</v>
      </c>
      <c r="AW20" s="97">
        <f>Seniori!AW21</f>
        <v>0</v>
      </c>
      <c r="AX20" s="97">
        <f>Seniori!AX21</f>
        <v>0</v>
      </c>
      <c r="AY20" s="97">
        <f>Seniori!AY21</f>
        <v>0</v>
      </c>
      <c r="AZ20" s="97">
        <f>Seniori!AZ21</f>
        <v>0</v>
      </c>
      <c r="BA20" s="97">
        <f>Seniori!BA21</f>
        <v>0</v>
      </c>
      <c r="BB20" s="97">
        <f>Seniori!BB21</f>
        <v>0</v>
      </c>
      <c r="BC20" s="97">
        <f>Seniori!BC21</f>
        <v>0</v>
      </c>
      <c r="BD20" s="97">
        <f>Seniori!BD21</f>
        <v>0</v>
      </c>
      <c r="BE20" s="97">
        <f>Seniori!BE21</f>
        <v>0</v>
      </c>
      <c r="BF20" s="97">
        <f>Seniori!BF21</f>
        <v>0</v>
      </c>
      <c r="BG20" s="97">
        <f>Seniori!BG21</f>
        <v>0</v>
      </c>
      <c r="BH20" s="97">
        <f>Seniori!BH21</f>
        <v>0</v>
      </c>
      <c r="BI20" s="97">
        <f>Seniori!BI21</f>
        <v>0</v>
      </c>
      <c r="BJ20" s="97">
        <f>Seniori!BJ21</f>
        <v>0</v>
      </c>
      <c r="BK20" s="97">
        <f>Seniori!BK21</f>
        <v>0</v>
      </c>
      <c r="BL20" s="97">
        <f>Seniori!BL21</f>
        <v>0</v>
      </c>
      <c r="BM20" s="97">
        <f>Seniori!BM21</f>
        <v>0</v>
      </c>
      <c r="BN20" s="97">
        <f>Seniori!BN21</f>
        <v>0</v>
      </c>
      <c r="BO20" s="97" t="str">
        <f>Seniori!BO21</f>
        <v>o</v>
      </c>
      <c r="BP20" s="97">
        <f>Seniori!BP21</f>
        <v>0</v>
      </c>
      <c r="BQ20" s="97">
        <f>Seniori!BQ21</f>
        <v>0</v>
      </c>
      <c r="BR20" s="97">
        <f>Seniori!BR21</f>
        <v>2</v>
      </c>
      <c r="BS20" s="97">
        <f>Seniori!BS21</f>
        <v>0</v>
      </c>
      <c r="BT20" s="97">
        <f>Seniori!BT21</f>
        <v>0</v>
      </c>
      <c r="BU20" s="97">
        <f>Seniori!BU21</f>
        <v>0</v>
      </c>
      <c r="BV20" s="97">
        <f>Seniori!BV21</f>
        <v>0</v>
      </c>
      <c r="BW20" s="97">
        <f>Seniori!BW21</f>
        <v>0</v>
      </c>
      <c r="BX20" s="97">
        <f>Seniori!BX21</f>
        <v>0</v>
      </c>
      <c r="BY20" s="97">
        <f>Seniori!BY21</f>
        <v>0</v>
      </c>
      <c r="BZ20" s="97">
        <f>Seniori!BZ21</f>
        <v>0</v>
      </c>
      <c r="CA20" s="97">
        <f>Seniori!CA21</f>
        <v>0</v>
      </c>
      <c r="CB20" s="97">
        <f>Seniori!CB21</f>
        <v>0</v>
      </c>
      <c r="CC20" s="97">
        <f>Seniori!CC21</f>
        <v>0</v>
      </c>
      <c r="CD20" s="97">
        <f>Seniori!CD21</f>
        <v>0</v>
      </c>
      <c r="CE20" s="97">
        <f>Seniori!CE21</f>
        <v>0</v>
      </c>
      <c r="CF20" s="97">
        <f>Seniori!CF21</f>
        <v>0</v>
      </c>
      <c r="CG20" s="97">
        <f>Seniori!CG21</f>
        <v>0</v>
      </c>
      <c r="CH20" s="97">
        <f>Seniori!CH21</f>
        <v>0</v>
      </c>
      <c r="CI20" s="97">
        <f>Seniori!CI21</f>
        <v>0</v>
      </c>
      <c r="CJ20" s="97">
        <f>Seniori!CJ21</f>
        <v>0</v>
      </c>
      <c r="CK20" s="97">
        <f>Seniori!CK21</f>
        <v>0</v>
      </c>
      <c r="CL20" s="97">
        <f>Seniori!CL21</f>
        <v>0</v>
      </c>
      <c r="CM20" s="97">
        <f>Seniori!CM21</f>
        <v>0</v>
      </c>
      <c r="CN20" s="97">
        <f>Seniori!CN21</f>
        <v>0</v>
      </c>
      <c r="CO20" s="97">
        <f>Seniori!CO21</f>
        <v>0</v>
      </c>
      <c r="CP20" s="97">
        <f>Seniori!CP21</f>
        <v>0</v>
      </c>
      <c r="CQ20" s="97">
        <f>Seniori!CQ21</f>
        <v>0</v>
      </c>
      <c r="CR20" s="97">
        <f>Seniori!CR21</f>
        <v>0</v>
      </c>
      <c r="CS20" s="97">
        <f>Seniori!CS21</f>
        <v>0</v>
      </c>
      <c r="CT20" s="97">
        <f>Seniori!CT21</f>
        <v>0</v>
      </c>
      <c r="CU20" s="97">
        <f>Seniori!CU21</f>
        <v>0</v>
      </c>
      <c r="CV20" s="97">
        <f>Seniori!CV21</f>
        <v>0</v>
      </c>
      <c r="CW20" s="97">
        <f>Seniori!CW21</f>
        <v>0</v>
      </c>
      <c r="CX20" s="97">
        <f>Seniori!CX21</f>
        <v>0</v>
      </c>
      <c r="CY20" s="97">
        <f>Seniori!CY21</f>
        <v>0</v>
      </c>
      <c r="CZ20" s="97">
        <f>Seniori!CZ21</f>
        <v>0</v>
      </c>
      <c r="DA20" s="97">
        <f>Seniori!DA21</f>
        <v>0</v>
      </c>
      <c r="DB20" s="97">
        <f>Seniori!DB21</f>
        <v>0</v>
      </c>
      <c r="DC20" s="97">
        <f>Seniori!DC21</f>
        <v>0</v>
      </c>
      <c r="DD20" s="97">
        <f>Seniori!DD21</f>
        <v>0</v>
      </c>
      <c r="DE20" s="97">
        <f>Seniori!DE21</f>
        <v>0</v>
      </c>
      <c r="DF20" s="97">
        <f>Seniori!DF21</f>
        <v>0</v>
      </c>
      <c r="DG20" s="97">
        <f>Seniori!DG21</f>
        <v>0</v>
      </c>
      <c r="DH20" s="97">
        <f>Seniori!DH21</f>
        <v>0</v>
      </c>
      <c r="DI20" s="97">
        <f>Seniori!DI21</f>
        <v>0</v>
      </c>
      <c r="DJ20" s="97">
        <f>Seniori!DJ21</f>
        <v>0</v>
      </c>
      <c r="DK20" s="97">
        <f>Seniori!DK21</f>
        <v>0</v>
      </c>
      <c r="DL20" s="97">
        <f>Seniori!DL21</f>
        <v>0</v>
      </c>
      <c r="DM20" s="97">
        <f>Seniori!DM21</f>
        <v>0</v>
      </c>
      <c r="DN20" s="97">
        <f>Seniori!DN21</f>
        <v>0</v>
      </c>
      <c r="DO20" s="97">
        <f>Seniori!DO21</f>
        <v>0</v>
      </c>
      <c r="DP20" s="97">
        <f>Seniori!DP21</f>
        <v>0</v>
      </c>
      <c r="DQ20" s="97">
        <f>Seniori!DQ21</f>
        <v>0</v>
      </c>
      <c r="DR20" s="97">
        <f>Seniori!DR21</f>
        <v>0</v>
      </c>
      <c r="DS20" s="97">
        <f>Seniori!DS21</f>
        <v>0</v>
      </c>
      <c r="DT20" s="97">
        <f>Seniori!DT21</f>
        <v>0</v>
      </c>
      <c r="DU20" s="97">
        <f>Seniori!DU21</f>
        <v>0</v>
      </c>
      <c r="DV20" s="97">
        <f>Seniori!DV21</f>
        <v>0</v>
      </c>
      <c r="DW20" s="97">
        <f>Seniori!DW21</f>
        <v>0</v>
      </c>
      <c r="DX20" s="97">
        <f>Seniori!DX21</f>
        <v>0</v>
      </c>
      <c r="DY20" s="97">
        <f>Seniori!DY21</f>
        <v>0</v>
      </c>
      <c r="DZ20" s="97">
        <f>Seniori!DZ21</f>
        <v>0</v>
      </c>
      <c r="EA20" s="97">
        <f>Seniori!EA21</f>
        <v>0</v>
      </c>
      <c r="EB20" s="97">
        <f>Seniori!EB21</f>
        <v>0</v>
      </c>
      <c r="EC20" s="97">
        <f>Seniori!EC21</f>
        <v>0</v>
      </c>
      <c r="ED20" s="97">
        <f>Seniori!ED21</f>
        <v>0</v>
      </c>
      <c r="EE20" s="97">
        <f>Seniori!EE21</f>
        <v>0</v>
      </c>
      <c r="EF20" s="97">
        <f>Seniori!EF21</f>
        <v>0</v>
      </c>
      <c r="EG20" s="97">
        <f>Seniori!EG21</f>
        <v>0</v>
      </c>
      <c r="EH20" s="97">
        <f>Seniori!EH21</f>
        <v>0</v>
      </c>
      <c r="EI20" s="97">
        <f>Seniori!EI21</f>
        <v>0</v>
      </c>
      <c r="EJ20" s="97">
        <f>Seniori!EJ21</f>
        <v>0</v>
      </c>
      <c r="EK20" s="97">
        <f>Seniori!EK21</f>
        <v>0</v>
      </c>
      <c r="EL20" s="97">
        <f>Seniori!EL21</f>
        <v>0</v>
      </c>
      <c r="EM20" s="97">
        <f>Seniori!EM21</f>
        <v>0</v>
      </c>
      <c r="EN20" s="97">
        <f>Seniori!EN21</f>
        <v>0</v>
      </c>
      <c r="EO20" s="97">
        <f>Seniori!EO21</f>
        <v>0</v>
      </c>
      <c r="EP20" s="97">
        <f>Seniori!EP21</f>
        <v>0</v>
      </c>
      <c r="EQ20" s="97">
        <f>Seniori!EQ21</f>
        <v>0</v>
      </c>
      <c r="ER20" s="97">
        <f>Seniori!ER21</f>
        <v>0</v>
      </c>
      <c r="ES20" s="97">
        <f>Seniori!ES21</f>
        <v>0</v>
      </c>
      <c r="ET20" s="97">
        <f>Seniori!ET21</f>
        <v>0</v>
      </c>
      <c r="EU20" s="97">
        <f>Seniori!EU21</f>
        <v>0</v>
      </c>
      <c r="EV20" s="97">
        <f>Seniori!EV21</f>
        <v>0</v>
      </c>
      <c r="EW20" s="97">
        <f>Seniori!EW21</f>
        <v>0</v>
      </c>
      <c r="EX20" s="97">
        <f>Seniori!EX21</f>
        <v>0</v>
      </c>
      <c r="EY20" s="97">
        <f>Seniori!EY21</f>
        <v>0</v>
      </c>
      <c r="EZ20" s="97">
        <f>Seniori!EZ21</f>
        <v>0</v>
      </c>
      <c r="FA20" s="97">
        <f>Seniori!FA21</f>
        <v>0</v>
      </c>
      <c r="FB20" s="97">
        <f>Seniori!FB21</f>
        <v>0</v>
      </c>
      <c r="FC20" s="97">
        <f>Seniori!FC21</f>
        <v>0</v>
      </c>
      <c r="FD20" s="97">
        <f>Seniori!FD21</f>
        <v>0</v>
      </c>
      <c r="FE20" s="97">
        <f>Seniori!FE21</f>
        <v>0</v>
      </c>
      <c r="FF20" s="97">
        <f>Seniori!FF21</f>
        <v>0</v>
      </c>
      <c r="FG20" s="97">
        <f>Seniori!FG21</f>
        <v>0</v>
      </c>
      <c r="FH20" s="97">
        <f>Seniori!FH21</f>
        <v>0</v>
      </c>
      <c r="FI20" s="97">
        <f>Seniori!FI21</f>
        <v>0</v>
      </c>
      <c r="FJ20" s="97">
        <f>Seniori!FJ21</f>
        <v>0</v>
      </c>
      <c r="FK20" s="97">
        <f>Seniori!FK21</f>
        <v>0</v>
      </c>
      <c r="FL20" s="97">
        <f>Seniori!FL21</f>
        <v>0</v>
      </c>
      <c r="FM20" s="97">
        <f>Seniori!FM21</f>
        <v>0</v>
      </c>
      <c r="FN20" s="97">
        <f>Seniori!FN21</f>
        <v>0</v>
      </c>
      <c r="FO20" s="97">
        <f>Seniori!FO21</f>
        <v>0</v>
      </c>
      <c r="FP20" s="97">
        <f>Seniori!FP21</f>
        <v>0</v>
      </c>
      <c r="FQ20" s="97">
        <f>Seniori!FQ21</f>
        <v>0</v>
      </c>
      <c r="FR20" s="97">
        <f>Seniori!FR21</f>
        <v>0</v>
      </c>
      <c r="FS20" s="97">
        <f>Seniori!FS21</f>
        <v>0</v>
      </c>
      <c r="FT20" s="97">
        <f>Seniori!FT21</f>
        <v>0</v>
      </c>
      <c r="FU20" s="97">
        <f>Seniori!FU21</f>
        <v>0</v>
      </c>
      <c r="FV20" s="97">
        <f>Seniori!FV21</f>
        <v>0</v>
      </c>
      <c r="FW20" s="97">
        <f>Seniori!FW21</f>
        <v>0</v>
      </c>
      <c r="FX20" s="97">
        <f>Seniori!FX21</f>
        <v>0</v>
      </c>
      <c r="FY20" s="97">
        <f>Seniori!FY21</f>
        <v>0</v>
      </c>
      <c r="FZ20" s="97">
        <f>Seniori!FZ21</f>
        <v>0</v>
      </c>
      <c r="GA20" s="97">
        <f>Seniori!GA21</f>
        <v>0</v>
      </c>
      <c r="GB20" s="97">
        <f>Seniori!GB21</f>
        <v>0</v>
      </c>
      <c r="GC20" s="97">
        <f>Seniori!GC21</f>
        <v>0</v>
      </c>
      <c r="GD20" s="97">
        <f>Seniori!GD21</f>
        <v>0</v>
      </c>
      <c r="GE20" s="97">
        <f>Seniori!GE21</f>
        <v>0</v>
      </c>
      <c r="GF20" s="97">
        <f>Seniori!GF21</f>
        <v>0</v>
      </c>
      <c r="GG20" s="97">
        <f>Seniori!GG21</f>
        <v>0</v>
      </c>
      <c r="GH20" s="97">
        <f>Seniori!GH21</f>
        <v>0</v>
      </c>
      <c r="GI20" s="97">
        <f>Seniori!GI21</f>
        <v>0</v>
      </c>
      <c r="GJ20" s="97">
        <f>Seniori!GJ21</f>
        <v>0</v>
      </c>
      <c r="GK20" s="97">
        <f>Seniori!GK21</f>
        <v>0</v>
      </c>
      <c r="GL20" s="97">
        <f>Seniori!GL21</f>
        <v>0</v>
      </c>
      <c r="GM20" s="97">
        <f>Seniori!GM21</f>
        <v>0</v>
      </c>
      <c r="GN20" s="97">
        <f>Seniori!GN21</f>
        <v>0</v>
      </c>
      <c r="GO20" s="97">
        <f>Seniori!GO21</f>
        <v>0</v>
      </c>
      <c r="GP20" s="97">
        <f>Seniori!GP21</f>
        <v>0</v>
      </c>
      <c r="GQ20" s="97">
        <f>Seniori!GQ21</f>
        <v>0</v>
      </c>
      <c r="GR20" s="97">
        <f>Seniori!GR21</f>
        <v>0</v>
      </c>
      <c r="GS20" s="97">
        <f>Seniori!GS21</f>
        <v>0</v>
      </c>
      <c r="GT20" s="97">
        <f>Seniori!GT21</f>
        <v>0</v>
      </c>
      <c r="GU20" s="97">
        <f>Seniori!GU21</f>
        <v>0</v>
      </c>
      <c r="GV20" s="97">
        <f>Seniori!GV21</f>
        <v>0</v>
      </c>
      <c r="GW20" s="97">
        <f>Seniori!GW21</f>
        <v>0</v>
      </c>
      <c r="GX20" s="97">
        <f>Seniori!GX21</f>
        <v>0</v>
      </c>
      <c r="GY20" s="97">
        <f>Seniori!GY21</f>
        <v>0</v>
      </c>
      <c r="GZ20" s="97">
        <f>Seniori!GZ21</f>
        <v>0</v>
      </c>
      <c r="HA20" s="97">
        <f>Seniori!HA21</f>
        <v>0</v>
      </c>
      <c r="HB20" s="97">
        <f>Seniori!HB21</f>
        <v>0</v>
      </c>
      <c r="HC20" s="97">
        <f>Seniori!HC21</f>
        <v>0</v>
      </c>
      <c r="HD20" s="97">
        <f>Seniori!HD21</f>
        <v>0</v>
      </c>
      <c r="HE20" s="97">
        <f>Seniori!HE21</f>
        <v>0</v>
      </c>
      <c r="HF20" s="97">
        <f>Seniori!HF21</f>
        <v>0</v>
      </c>
      <c r="HG20" s="97">
        <f>Seniori!HG21</f>
        <v>0</v>
      </c>
      <c r="HH20" s="97">
        <f>Seniori!HH21</f>
        <v>0</v>
      </c>
      <c r="HI20" s="97">
        <f>Seniori!HI21</f>
        <v>0</v>
      </c>
      <c r="HJ20" s="97">
        <f>Seniori!HJ21</f>
        <v>0</v>
      </c>
      <c r="HK20" s="97">
        <f>Seniori!HK21</f>
        <v>0</v>
      </c>
      <c r="HL20" s="97">
        <f>Seniori!HL21</f>
        <v>0</v>
      </c>
      <c r="HM20" s="97">
        <f>Seniori!HM21</f>
        <v>0</v>
      </c>
      <c r="HN20" s="97">
        <f>Seniori!HN21</f>
        <v>0</v>
      </c>
      <c r="HO20" s="97">
        <f>Seniori!HO21</f>
        <v>0</v>
      </c>
      <c r="HP20" s="97">
        <f>Seniori!HP21</f>
        <v>0</v>
      </c>
      <c r="HQ20" s="97">
        <f>Seniori!HQ21</f>
        <v>0</v>
      </c>
      <c r="HR20" s="97">
        <f>Seniori!HR21</f>
        <v>0</v>
      </c>
      <c r="HS20" s="97">
        <f>Seniori!HS21</f>
        <v>0</v>
      </c>
      <c r="HT20" s="97">
        <f>Seniori!HT21</f>
        <v>0</v>
      </c>
      <c r="HU20" s="97">
        <f>Seniori!HU21</f>
        <v>0</v>
      </c>
      <c r="HV20" s="97">
        <f>Seniori!HV21</f>
        <v>0</v>
      </c>
      <c r="HW20" s="97">
        <f>Seniori!HW21</f>
        <v>0</v>
      </c>
      <c r="HX20" s="97">
        <f>Seniori!HX21</f>
        <v>0</v>
      </c>
      <c r="HY20" s="97">
        <f>Seniori!HY21</f>
        <v>0</v>
      </c>
      <c r="HZ20" s="97">
        <f>Seniori!HZ21</f>
        <v>0</v>
      </c>
      <c r="IA20" s="97">
        <f>Seniori!IA21</f>
        <v>0</v>
      </c>
      <c r="IB20" s="97">
        <f>Seniori!IB21</f>
        <v>0</v>
      </c>
      <c r="IC20" s="97">
        <f>Seniori!IC21</f>
        <v>0</v>
      </c>
      <c r="ID20" s="97">
        <f>Seniori!ID21</f>
        <v>0</v>
      </c>
      <c r="IE20" s="97">
        <f>Seniori!IE21</f>
        <v>0</v>
      </c>
      <c r="IF20" s="97">
        <f>Seniori!IF21</f>
        <v>0</v>
      </c>
      <c r="IG20" s="97">
        <f>Seniori!IG21</f>
        <v>0</v>
      </c>
      <c r="IH20" s="97">
        <f>Seniori!IH21</f>
        <v>0</v>
      </c>
      <c r="II20" s="97">
        <f>Seniori!II21</f>
        <v>0</v>
      </c>
      <c r="IJ20" s="97">
        <f>Seniori!IJ21</f>
        <v>0</v>
      </c>
      <c r="IK20" s="97">
        <f>Seniori!IK21</f>
        <v>0</v>
      </c>
      <c r="IL20" s="97">
        <f>Seniori!IL21</f>
        <v>0</v>
      </c>
      <c r="IM20" s="97">
        <f>Seniori!IM21</f>
        <v>0</v>
      </c>
      <c r="IN20" s="97">
        <f>Seniori!IN21</f>
        <v>0</v>
      </c>
      <c r="IO20" s="97">
        <f>Seniori!IO21</f>
        <v>0</v>
      </c>
      <c r="IP20" s="97">
        <f>Seniori!IP21</f>
        <v>0</v>
      </c>
      <c r="IQ20" s="97">
        <f>Seniori!IQ21</f>
        <v>0</v>
      </c>
      <c r="IR20" s="97">
        <f>Seniori!IR21</f>
        <v>0</v>
      </c>
      <c r="IS20" s="97">
        <f>Seniori!IS21</f>
        <v>0</v>
      </c>
      <c r="IT20" s="97">
        <f>Seniori!IT21</f>
        <v>0</v>
      </c>
      <c r="IU20" s="97">
        <f>Seniori!IU21</f>
        <v>0</v>
      </c>
      <c r="IV20" s="97">
        <f>Seniori!IV21</f>
        <v>0</v>
      </c>
      <c r="IW20" s="97">
        <f>Seniori!IW21</f>
        <v>0</v>
      </c>
      <c r="IX20" s="97">
        <f>Seniori!IX21</f>
        <v>0</v>
      </c>
      <c r="IY20" s="97">
        <f>Seniori!IY21</f>
        <v>0</v>
      </c>
      <c r="IZ20" s="97">
        <f>Seniori!IZ21</f>
        <v>0</v>
      </c>
      <c r="JA20" s="97">
        <f>Seniori!JA21</f>
        <v>0</v>
      </c>
      <c r="JB20" s="97">
        <f>Seniori!JB21</f>
        <v>0</v>
      </c>
      <c r="JC20" s="97">
        <f>Seniori!JC21</f>
        <v>0</v>
      </c>
      <c r="JD20" s="97">
        <f>Seniori!JD21</f>
        <v>0</v>
      </c>
      <c r="JE20" s="97">
        <f>Seniori!JE21</f>
        <v>0</v>
      </c>
      <c r="JF20" s="97">
        <f>Seniori!JF21</f>
        <v>0</v>
      </c>
      <c r="JG20" s="97">
        <f>Seniori!JG21</f>
        <v>0</v>
      </c>
      <c r="JH20" s="97">
        <f>Seniori!JH21</f>
        <v>0</v>
      </c>
      <c r="JI20" s="97">
        <f>Seniori!JI21</f>
        <v>0</v>
      </c>
      <c r="JJ20" s="97">
        <f>Seniori!JJ21</f>
        <v>0</v>
      </c>
      <c r="JK20" s="97">
        <f>Seniori!JK21</f>
        <v>0</v>
      </c>
      <c r="JL20" s="97">
        <f>Seniori!JL21</f>
        <v>0</v>
      </c>
      <c r="JM20" s="97">
        <f>Seniori!JM21</f>
        <v>0</v>
      </c>
      <c r="JN20" s="97">
        <f>Seniori!JN21</f>
        <v>0</v>
      </c>
      <c r="JO20" s="97">
        <f>Seniori!JO21</f>
        <v>0</v>
      </c>
      <c r="JP20" s="97">
        <f>Seniori!JP21</f>
        <v>0</v>
      </c>
      <c r="JQ20" s="97">
        <f>Seniori!JQ21</f>
        <v>0</v>
      </c>
      <c r="JR20" s="97">
        <f>Seniori!JR21</f>
        <v>0</v>
      </c>
      <c r="JS20" s="97">
        <f>Seniori!JS21</f>
        <v>0</v>
      </c>
      <c r="JT20" s="97">
        <f>Seniori!JT21</f>
        <v>0</v>
      </c>
      <c r="JU20" s="97">
        <f>Seniori!JU21</f>
        <v>0</v>
      </c>
      <c r="JV20" s="97">
        <f>Seniori!JV21</f>
        <v>0</v>
      </c>
      <c r="JW20" s="97">
        <f>Seniori!JW21</f>
        <v>0</v>
      </c>
      <c r="JX20" s="97">
        <f>Seniori!JX21</f>
        <v>0</v>
      </c>
      <c r="JY20" s="97">
        <f>Seniori!JY21</f>
        <v>0</v>
      </c>
      <c r="JZ20" s="97">
        <f>Seniori!JZ21</f>
        <v>0</v>
      </c>
      <c r="KA20" s="97">
        <f>Seniori!KA21</f>
        <v>0</v>
      </c>
      <c r="KB20" s="97">
        <f>Seniori!KB21</f>
        <v>0</v>
      </c>
      <c r="KC20" s="97">
        <f>Seniori!KC21</f>
        <v>0</v>
      </c>
      <c r="KD20" s="97">
        <f>Seniori!KD21</f>
        <v>0</v>
      </c>
      <c r="KE20" s="97">
        <f>Seniori!KE21</f>
        <v>0</v>
      </c>
      <c r="KF20" s="97">
        <f>Seniori!KF21</f>
        <v>0</v>
      </c>
      <c r="KG20" s="97">
        <f>Seniori!KG21</f>
        <v>0</v>
      </c>
      <c r="KH20" s="97">
        <f>Seniori!KH21</f>
        <v>0</v>
      </c>
      <c r="KI20" s="97">
        <f>Seniori!KI21</f>
        <v>0</v>
      </c>
      <c r="KJ20" s="97">
        <f>Seniori!KJ21</f>
        <v>0</v>
      </c>
      <c r="KK20" s="97">
        <f>Seniori!KK21</f>
        <v>0</v>
      </c>
      <c r="KL20" s="97">
        <f>Seniori!KL21</f>
        <v>0</v>
      </c>
      <c r="KM20" s="97">
        <f>Seniori!KM21</f>
        <v>0</v>
      </c>
      <c r="KN20" s="97">
        <f>Seniori!KN21</f>
        <v>0</v>
      </c>
      <c r="KO20" s="97">
        <f>Seniori!KO21</f>
        <v>0</v>
      </c>
      <c r="KP20" s="97">
        <f>Seniori!KP21</f>
        <v>0</v>
      </c>
      <c r="KQ20" s="97">
        <f>Seniori!KQ21</f>
        <v>0</v>
      </c>
      <c r="KR20" s="97">
        <f>Seniori!KR21</f>
        <v>0</v>
      </c>
      <c r="KS20" s="97">
        <f>Seniori!KS21</f>
        <v>0</v>
      </c>
      <c r="KT20" s="97">
        <f>Seniori!KT21</f>
        <v>0</v>
      </c>
      <c r="KU20" s="97">
        <f>Seniori!KU21</f>
        <v>0</v>
      </c>
      <c r="KV20" s="97">
        <f>Seniori!KV21</f>
        <v>0</v>
      </c>
      <c r="KW20" s="97">
        <f>Seniori!KW21</f>
        <v>0</v>
      </c>
      <c r="KX20" s="97">
        <f>Seniori!KX21</f>
        <v>0</v>
      </c>
      <c r="KY20" s="97">
        <f>Seniori!KY21</f>
        <v>0</v>
      </c>
      <c r="KZ20" s="97">
        <f>Seniori!KZ21</f>
        <v>0</v>
      </c>
      <c r="LA20" s="97">
        <f>Seniori!LA21</f>
        <v>0</v>
      </c>
      <c r="LB20" s="97">
        <f>Seniori!LB21</f>
        <v>0</v>
      </c>
      <c r="LC20" s="97">
        <f>Seniori!LC21</f>
        <v>0</v>
      </c>
      <c r="LD20" s="97">
        <f>Seniori!LD21</f>
        <v>0</v>
      </c>
      <c r="LE20" s="97">
        <f>Seniori!LE21</f>
        <v>0</v>
      </c>
      <c r="LF20" s="97">
        <f>Seniori!LF21</f>
        <v>0</v>
      </c>
      <c r="LG20" s="97">
        <f>Seniori!LG21</f>
        <v>0</v>
      </c>
      <c r="LH20" s="97">
        <f>Seniori!LH21</f>
        <v>0</v>
      </c>
      <c r="LI20" s="97">
        <f>Seniori!LI21</f>
        <v>0</v>
      </c>
      <c r="LJ20" s="97">
        <f>Seniori!LJ21</f>
        <v>0</v>
      </c>
      <c r="LK20" s="97">
        <f>Seniori!LK21</f>
        <v>0</v>
      </c>
      <c r="LL20" s="97">
        <f>Seniori!LL21</f>
        <v>0</v>
      </c>
      <c r="LM20" s="97">
        <f>Seniori!LM21</f>
        <v>0</v>
      </c>
      <c r="LN20" s="97">
        <f>Seniori!LN21</f>
        <v>0</v>
      </c>
      <c r="LO20" s="97">
        <f>Seniori!LO21</f>
        <v>0</v>
      </c>
      <c r="LP20" s="97">
        <f>Seniori!LP21</f>
        <v>0</v>
      </c>
      <c r="LQ20" s="97">
        <f>Seniori!LQ21</f>
        <v>0</v>
      </c>
      <c r="LR20" s="97">
        <f>Seniori!LR21</f>
        <v>0</v>
      </c>
      <c r="LS20" s="97">
        <f>Seniori!LS21</f>
        <v>0</v>
      </c>
      <c r="LT20" s="97">
        <f>Seniori!LT21</f>
        <v>0</v>
      </c>
      <c r="LU20" s="97">
        <f>Seniori!LU21</f>
        <v>0</v>
      </c>
      <c r="LV20" s="97">
        <f>Seniori!LV21</f>
        <v>0</v>
      </c>
      <c r="LW20" s="97">
        <f>Seniori!LW21</f>
        <v>0</v>
      </c>
      <c r="LX20" s="97">
        <f>Seniori!LX21</f>
        <v>0</v>
      </c>
      <c r="LY20" s="97">
        <f>Seniori!LY21</f>
        <v>0</v>
      </c>
      <c r="LZ20" s="97">
        <f>Seniori!LZ21</f>
        <v>0</v>
      </c>
      <c r="MA20" s="97">
        <f>Seniori!MA21</f>
        <v>0</v>
      </c>
      <c r="MB20" s="97">
        <f>Seniori!MB21</f>
        <v>0</v>
      </c>
      <c r="MC20" s="97">
        <f>Seniori!MC21</f>
        <v>0</v>
      </c>
      <c r="MD20" s="97">
        <f>Seniori!MD21</f>
        <v>0</v>
      </c>
      <c r="ME20" s="97">
        <f>Seniori!ME21</f>
        <v>0</v>
      </c>
      <c r="MF20" s="97">
        <f>Seniori!MF21</f>
        <v>0</v>
      </c>
      <c r="MG20" s="97">
        <f>Seniori!MG21</f>
        <v>0</v>
      </c>
      <c r="MH20" s="97">
        <f>Seniori!MH21</f>
        <v>0</v>
      </c>
      <c r="MI20" s="97">
        <f>Seniori!MI21</f>
        <v>0</v>
      </c>
      <c r="MJ20" s="97">
        <f>Seniori!MJ21</f>
        <v>0</v>
      </c>
      <c r="MK20" s="97">
        <f>Seniori!MK21</f>
        <v>0</v>
      </c>
      <c r="ML20" s="97">
        <f>Seniori!ML21</f>
        <v>0</v>
      </c>
      <c r="MM20" s="97">
        <f>Seniori!MM21</f>
        <v>0</v>
      </c>
      <c r="MN20" s="97">
        <f>Seniori!MN21</f>
        <v>0</v>
      </c>
      <c r="MO20" s="97">
        <f>Seniori!MO21</f>
        <v>0</v>
      </c>
      <c r="MP20" s="97">
        <f>Seniori!MP21</f>
        <v>0</v>
      </c>
      <c r="MQ20" s="97">
        <f>Seniori!MQ21</f>
        <v>0</v>
      </c>
      <c r="MR20" s="97">
        <f>Seniori!MR21</f>
        <v>0</v>
      </c>
      <c r="MS20" s="97">
        <f>Seniori!MS21</f>
        <v>0</v>
      </c>
      <c r="MT20" s="97">
        <f>Seniori!MT21</f>
        <v>0</v>
      </c>
      <c r="MU20" s="97">
        <f>Seniori!MU21</f>
        <v>0</v>
      </c>
      <c r="MV20" s="97">
        <f>Seniori!MV21</f>
        <v>0</v>
      </c>
      <c r="MW20" s="97">
        <f>Seniori!MW21</f>
        <v>0</v>
      </c>
      <c r="MX20" s="97">
        <f>Seniori!MX21</f>
        <v>0</v>
      </c>
      <c r="MY20" s="97">
        <f>Seniori!MY21</f>
        <v>0</v>
      </c>
      <c r="MZ20" s="97">
        <f>Seniori!MZ21</f>
        <v>0</v>
      </c>
      <c r="NA20" s="97">
        <f>Seniori!NA21</f>
        <v>0</v>
      </c>
      <c r="NB20" s="97">
        <f>Seniori!NB21</f>
        <v>0</v>
      </c>
      <c r="NC20" s="97">
        <f>Seniori!NC21</f>
        <v>0</v>
      </c>
      <c r="ND20" s="97">
        <f>Seniori!ND21</f>
        <v>0</v>
      </c>
      <c r="NE20" s="97">
        <f>Seniori!NE21</f>
        <v>0</v>
      </c>
      <c r="NF20" s="97">
        <f>Seniori!NF21</f>
        <v>0</v>
      </c>
      <c r="NG20" s="97">
        <f>Seniori!NG21</f>
        <v>0</v>
      </c>
      <c r="NH20" s="97">
        <f>Seniori!NH21</f>
        <v>0</v>
      </c>
      <c r="NI20" s="97">
        <f>Seniori!NI21</f>
        <v>0</v>
      </c>
      <c r="NJ20" s="97">
        <f>Seniori!NJ21</f>
        <v>0</v>
      </c>
      <c r="NK20" s="97">
        <f>Seniori!NK21</f>
        <v>0</v>
      </c>
      <c r="NL20" s="97">
        <f>Seniori!NL21</f>
        <v>0</v>
      </c>
      <c r="NM20" s="97">
        <f>Seniori!NM21</f>
        <v>0</v>
      </c>
      <c r="NN20" s="97">
        <f>Seniori!NN21</f>
        <v>0</v>
      </c>
      <c r="NO20" s="97">
        <f>Seniori!NO21</f>
        <v>0</v>
      </c>
      <c r="NP20" s="97">
        <f>Seniori!NP21</f>
        <v>0</v>
      </c>
      <c r="NQ20" s="97">
        <f>Seniori!NQ21</f>
        <v>0</v>
      </c>
      <c r="NR20" s="97">
        <f>Seniori!NR21</f>
        <v>0</v>
      </c>
      <c r="NS20" s="97">
        <f>Seniori!NS21</f>
        <v>0</v>
      </c>
      <c r="NT20" s="97">
        <f>Seniori!NT21</f>
        <v>0</v>
      </c>
      <c r="NU20" s="97">
        <f>Seniori!NU21</f>
        <v>0</v>
      </c>
      <c r="NV20" s="97">
        <f>Seniori!NV21</f>
        <v>0</v>
      </c>
      <c r="NW20" s="97">
        <f>Seniori!NW21</f>
        <v>0</v>
      </c>
      <c r="NX20" s="97">
        <f>Seniori!NX21</f>
        <v>0</v>
      </c>
      <c r="NY20" s="97">
        <f>Seniori!NY21</f>
        <v>0</v>
      </c>
      <c r="NZ20" s="97">
        <f>Seniori!NZ21</f>
        <v>0</v>
      </c>
      <c r="OA20" s="97">
        <f>Seniori!OA21</f>
        <v>0</v>
      </c>
      <c r="OB20" s="97">
        <f>Seniori!OB21</f>
        <v>0</v>
      </c>
      <c r="OC20" s="97">
        <f>Seniori!OC21</f>
        <v>0</v>
      </c>
      <c r="OD20" s="97">
        <f>Seniori!OD21</f>
        <v>0</v>
      </c>
      <c r="OE20" s="97">
        <f>Seniori!OE21</f>
        <v>0</v>
      </c>
      <c r="OF20" s="97">
        <f>Seniori!OF21</f>
        <v>0</v>
      </c>
      <c r="OG20" s="97">
        <f>Seniori!OG21</f>
        <v>0</v>
      </c>
      <c r="OH20" s="97">
        <f>Seniori!OH21</f>
        <v>0</v>
      </c>
      <c r="OI20" s="97">
        <f>Seniori!OI21</f>
        <v>0</v>
      </c>
      <c r="OJ20" s="97">
        <f>Seniori!OJ21</f>
        <v>0</v>
      </c>
      <c r="OK20" s="97">
        <f>Seniori!OK21</f>
        <v>0</v>
      </c>
      <c r="OL20" s="97">
        <f>Seniori!OL21</f>
        <v>0</v>
      </c>
      <c r="OM20" s="97">
        <f>Seniori!OM21</f>
        <v>0</v>
      </c>
      <c r="ON20" s="97">
        <f>Seniori!ON21</f>
        <v>0</v>
      </c>
      <c r="OO20" s="97">
        <f>Seniori!OO21</f>
        <v>0</v>
      </c>
      <c r="OP20" s="97">
        <f>Seniori!OP21</f>
        <v>0</v>
      </c>
      <c r="OQ20" s="97">
        <f>Seniori!OQ21</f>
        <v>0</v>
      </c>
      <c r="OR20" s="97">
        <f>Seniori!OR21</f>
        <v>0</v>
      </c>
      <c r="OS20" s="97">
        <f>Seniori!OS21</f>
        <v>0</v>
      </c>
      <c r="OT20" s="97">
        <f>Seniori!OT21</f>
        <v>0</v>
      </c>
      <c r="OU20" s="97">
        <f>Seniori!OU21</f>
        <v>0</v>
      </c>
      <c r="OV20" s="97">
        <f>Seniori!OV21</f>
        <v>0</v>
      </c>
      <c r="OW20" s="97">
        <f>Seniori!OW21</f>
        <v>0</v>
      </c>
      <c r="OX20" s="97">
        <f>Seniori!OX21</f>
        <v>0</v>
      </c>
      <c r="OY20" s="97">
        <f>Seniori!OY21</f>
        <v>0</v>
      </c>
      <c r="OZ20" s="97">
        <f>Seniori!OZ21</f>
        <v>0</v>
      </c>
      <c r="PA20" s="97">
        <f>Seniori!PA21</f>
        <v>0</v>
      </c>
      <c r="PB20" s="97">
        <f>Seniori!PB21</f>
        <v>0</v>
      </c>
      <c r="PC20" s="97">
        <f>Seniori!PC21</f>
        <v>0</v>
      </c>
      <c r="PD20" s="97">
        <f>Seniori!PD21</f>
        <v>0</v>
      </c>
      <c r="PE20" s="97">
        <f>Seniori!PE21</f>
        <v>0</v>
      </c>
      <c r="PF20" s="97">
        <f>Seniori!PF21</f>
        <v>0</v>
      </c>
      <c r="PG20" s="97">
        <f>Seniori!PG21</f>
        <v>0</v>
      </c>
      <c r="PH20" s="97">
        <f>Seniori!PH21</f>
        <v>0</v>
      </c>
      <c r="PI20" s="97">
        <f>Seniori!PI21</f>
        <v>0</v>
      </c>
      <c r="PJ20" s="97">
        <f>Seniori!PJ21</f>
        <v>0</v>
      </c>
      <c r="PK20" s="97">
        <f>Seniori!PK21</f>
        <v>0</v>
      </c>
      <c r="PL20" s="97">
        <f>Seniori!PL21</f>
        <v>0</v>
      </c>
      <c r="PM20" s="97">
        <f>Seniori!PM21</f>
        <v>0</v>
      </c>
      <c r="PN20" s="97">
        <f>Seniori!PN21</f>
        <v>0</v>
      </c>
      <c r="PO20" s="97">
        <f>Seniori!PO21</f>
        <v>0</v>
      </c>
      <c r="PP20" s="97">
        <f>Seniori!PP21</f>
        <v>0</v>
      </c>
      <c r="PQ20" s="97">
        <f>Seniori!PQ21</f>
        <v>0</v>
      </c>
      <c r="PR20" s="97">
        <f>Seniori!PR21</f>
        <v>0</v>
      </c>
      <c r="PS20" s="97">
        <f>Seniori!PS21</f>
        <v>0</v>
      </c>
      <c r="PT20" s="97">
        <f>Seniori!PT21</f>
        <v>0</v>
      </c>
      <c r="PU20" s="97">
        <f>Seniori!PU21</f>
        <v>0</v>
      </c>
      <c r="PV20" s="97">
        <f>Seniori!PV21</f>
        <v>0</v>
      </c>
      <c r="PW20" s="97">
        <f>Seniori!PW21</f>
        <v>0</v>
      </c>
      <c r="PX20" s="97">
        <f>Seniori!PX21</f>
        <v>0</v>
      </c>
      <c r="PY20" s="97">
        <f>Seniori!PY21</f>
        <v>0</v>
      </c>
      <c r="PZ20" s="97">
        <f>Seniori!PZ21</f>
        <v>0</v>
      </c>
      <c r="QA20" s="97">
        <f>Seniori!QA21</f>
        <v>0</v>
      </c>
      <c r="QB20" s="97">
        <f>Seniori!QB21</f>
        <v>0</v>
      </c>
      <c r="QC20" s="97">
        <f>Seniori!QC21</f>
        <v>0</v>
      </c>
      <c r="QD20" s="97">
        <f>Seniori!QD21</f>
        <v>0</v>
      </c>
      <c r="QE20" s="97">
        <f>Seniori!QE21</f>
        <v>0</v>
      </c>
      <c r="QF20" s="97">
        <f>Seniori!QF21</f>
        <v>0</v>
      </c>
      <c r="QG20" s="97">
        <f>Seniori!QG21</f>
        <v>0</v>
      </c>
      <c r="QH20" s="97">
        <f>Seniori!QH21</f>
        <v>0</v>
      </c>
      <c r="QI20" s="97">
        <f>Seniori!QI21</f>
        <v>0</v>
      </c>
      <c r="QJ20" s="97">
        <f>Seniori!QJ21</f>
        <v>0</v>
      </c>
      <c r="QK20" s="97">
        <f>Seniori!QK21</f>
        <v>0</v>
      </c>
      <c r="QL20" s="97">
        <f>Seniori!QL21</f>
        <v>0</v>
      </c>
      <c r="QM20" s="97">
        <f>Seniori!QM21</f>
        <v>0</v>
      </c>
      <c r="QN20" s="97">
        <f>Seniori!QN21</f>
        <v>0</v>
      </c>
      <c r="QO20" s="97">
        <f>Seniori!QO21</f>
        <v>0</v>
      </c>
      <c r="QP20" s="97">
        <f>Seniori!QP21</f>
        <v>0</v>
      </c>
      <c r="QQ20" s="97">
        <f>Seniori!QQ21</f>
        <v>0</v>
      </c>
      <c r="QR20" s="97">
        <f>Seniori!QR21</f>
        <v>0</v>
      </c>
      <c r="QS20" s="97">
        <f>Seniori!QS21</f>
        <v>0</v>
      </c>
      <c r="QT20" s="97">
        <f>Seniori!QT21</f>
        <v>0</v>
      </c>
      <c r="QU20" s="97">
        <f>Seniori!QU21</f>
        <v>0</v>
      </c>
      <c r="QV20" s="97">
        <f>Seniori!QV21</f>
        <v>0</v>
      </c>
      <c r="QW20" s="97">
        <f>Seniori!QW21</f>
        <v>0</v>
      </c>
      <c r="QX20" s="97">
        <f>Seniori!QX21</f>
        <v>0</v>
      </c>
      <c r="QY20" s="97">
        <f>Seniori!QY21</f>
        <v>0</v>
      </c>
      <c r="QZ20" s="97">
        <f>Seniori!QZ21</f>
        <v>0</v>
      </c>
      <c r="RA20" s="97">
        <f>Seniori!RA21</f>
        <v>0</v>
      </c>
      <c r="RB20" s="97">
        <f>Seniori!RB21</f>
        <v>0</v>
      </c>
      <c r="RC20" s="97">
        <f>Seniori!RC21</f>
        <v>0</v>
      </c>
      <c r="RD20" s="97">
        <f>Seniori!RD21</f>
        <v>0</v>
      </c>
      <c r="RE20" s="97">
        <f>Seniori!RE21</f>
        <v>0</v>
      </c>
      <c r="RF20" s="97">
        <f>Seniori!RF21</f>
        <v>0</v>
      </c>
      <c r="RG20" s="97">
        <f>Seniori!RG21</f>
        <v>0</v>
      </c>
      <c r="RH20" s="97">
        <f>Seniori!RH21</f>
        <v>0</v>
      </c>
      <c r="RI20" s="97">
        <f>Seniori!RI21</f>
        <v>0</v>
      </c>
      <c r="RJ20" s="97">
        <f>Seniori!RJ21</f>
        <v>0</v>
      </c>
      <c r="RK20" s="97">
        <f>Seniori!RK21</f>
        <v>0</v>
      </c>
      <c r="RL20" s="97">
        <f>Seniori!RL21</f>
        <v>0</v>
      </c>
      <c r="RM20" s="97">
        <f>Seniori!RM21</f>
        <v>0</v>
      </c>
      <c r="RN20" s="97">
        <f>Seniori!RN21</f>
        <v>0</v>
      </c>
      <c r="RO20" s="97">
        <f>Seniori!RO21</f>
        <v>0</v>
      </c>
      <c r="RP20" s="97">
        <f>Seniori!RP21</f>
        <v>0</v>
      </c>
      <c r="RQ20" s="97">
        <f>Seniori!RQ21</f>
        <v>0</v>
      </c>
      <c r="RR20" s="97">
        <f>Seniori!RR21</f>
        <v>0</v>
      </c>
      <c r="RS20" s="97">
        <f>Seniori!RS21</f>
        <v>0</v>
      </c>
      <c r="RT20" s="97">
        <f>Seniori!RT21</f>
        <v>0</v>
      </c>
      <c r="RU20" s="97">
        <f>Seniori!RU21</f>
        <v>0</v>
      </c>
      <c r="RV20" s="97">
        <f>Seniori!RV21</f>
        <v>0</v>
      </c>
      <c r="RW20" s="97">
        <f>Seniori!RW21</f>
        <v>0</v>
      </c>
      <c r="RX20" s="97">
        <f>Seniori!RX21</f>
        <v>0</v>
      </c>
      <c r="RY20" s="97">
        <f>Seniori!RY21</f>
        <v>0</v>
      </c>
      <c r="RZ20" s="97">
        <f>Seniori!RZ21</f>
        <v>0</v>
      </c>
      <c r="SA20" s="97">
        <f>Seniori!SA21</f>
        <v>0</v>
      </c>
      <c r="SB20" s="97">
        <f>Seniori!SB21</f>
        <v>0</v>
      </c>
      <c r="SC20" s="97">
        <f>Seniori!SC21</f>
        <v>0</v>
      </c>
      <c r="SD20" s="97">
        <f>Seniori!SD21</f>
        <v>0</v>
      </c>
      <c r="SE20" s="97">
        <f>Seniori!SE21</f>
        <v>0</v>
      </c>
      <c r="SF20" s="97">
        <f>Seniori!SF21</f>
        <v>0</v>
      </c>
      <c r="SG20" s="97">
        <f>Seniori!SG21</f>
        <v>0</v>
      </c>
      <c r="SH20" s="97">
        <f>Seniori!SH21</f>
        <v>0</v>
      </c>
      <c r="SI20" s="97">
        <f>Seniori!SI21</f>
        <v>0</v>
      </c>
      <c r="SJ20" s="97">
        <f>Seniori!SJ21</f>
        <v>0</v>
      </c>
      <c r="SK20" s="97">
        <f>Seniori!SK21</f>
        <v>0</v>
      </c>
      <c r="SL20" s="97">
        <f>Seniori!SL21</f>
        <v>0</v>
      </c>
      <c r="SM20" s="97">
        <f>Seniori!SM21</f>
        <v>0</v>
      </c>
      <c r="SN20" s="97">
        <f>Seniori!SN21</f>
        <v>0</v>
      </c>
      <c r="SO20" s="97">
        <f>Seniori!SO21</f>
        <v>0</v>
      </c>
      <c r="SP20" s="97">
        <f>Seniori!SP21</f>
        <v>0</v>
      </c>
      <c r="SQ20" s="97">
        <f>Seniori!SQ21</f>
        <v>0</v>
      </c>
      <c r="SR20" s="97">
        <f>Seniori!SR21</f>
        <v>0</v>
      </c>
      <c r="SS20" s="97">
        <f>Seniori!SS21</f>
        <v>0</v>
      </c>
      <c r="ST20" s="97">
        <f>Seniori!ST21</f>
        <v>0</v>
      </c>
      <c r="SU20" s="97">
        <f>Seniori!SU21</f>
        <v>0</v>
      </c>
      <c r="SV20" s="97">
        <f>Seniori!SV21</f>
        <v>0</v>
      </c>
      <c r="SW20" s="97">
        <f>Seniori!SW21</f>
        <v>0</v>
      </c>
      <c r="SX20" s="97">
        <f>Seniori!SX21</f>
        <v>0</v>
      </c>
      <c r="SY20" s="97">
        <f>Seniori!SY21</f>
        <v>0</v>
      </c>
      <c r="SZ20" s="97">
        <f>Seniori!SZ21</f>
        <v>0</v>
      </c>
      <c r="TA20" s="97">
        <f>Seniori!TA21</f>
        <v>0</v>
      </c>
      <c r="TB20" s="97">
        <f>Seniori!TB21</f>
        <v>0</v>
      </c>
    </row>
    <row r="21" spans="1:522" s="10" customFormat="1" ht="18" customHeight="1" x14ac:dyDescent="0.2">
      <c r="A21" s="12">
        <v>9</v>
      </c>
      <c r="B21" s="11" t="s">
        <v>55</v>
      </c>
      <c r="C21" s="1"/>
      <c r="D21" s="1"/>
      <c r="E21" s="4"/>
      <c r="F21" s="9"/>
      <c r="G21" s="9"/>
      <c r="H21" s="4"/>
      <c r="I21" s="1"/>
      <c r="J21" s="33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10" customFormat="1" ht="18" customHeight="1" x14ac:dyDescent="0.2">
      <c r="A22" s="12"/>
      <c r="B22" s="11"/>
      <c r="C22" s="1"/>
      <c r="D22" s="1"/>
      <c r="E22" s="4"/>
      <c r="F22" s="9"/>
      <c r="G22" s="9"/>
      <c r="H22" s="4"/>
      <c r="I22" s="1"/>
      <c r="J22" s="33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10" customFormat="1" ht="18" customHeight="1" x14ac:dyDescent="0.2">
      <c r="A23" s="12"/>
      <c r="B23" s="11"/>
      <c r="C23" s="1"/>
      <c r="D23" s="1"/>
      <c r="E23" s="4"/>
      <c r="F23" s="9"/>
      <c r="G23" s="9"/>
      <c r="H23" s="4"/>
      <c r="I23" s="1"/>
      <c r="J23" s="33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10" customFormat="1" ht="18" customHeight="1" x14ac:dyDescent="0.2">
      <c r="A24" s="12"/>
      <c r="B24" s="11"/>
      <c r="C24" s="1"/>
      <c r="D24" s="1"/>
      <c r="E24" s="4"/>
      <c r="F24" s="9"/>
      <c r="G24" s="9"/>
      <c r="H24" s="4"/>
      <c r="I24" s="1"/>
      <c r="J24" s="33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10" customFormat="1" ht="18" customHeight="1" x14ac:dyDescent="0.2">
      <c r="A25" s="12"/>
      <c r="B25" s="11"/>
      <c r="C25" s="1"/>
      <c r="D25" s="1"/>
      <c r="E25" s="4"/>
      <c r="F25" s="9"/>
      <c r="G25" s="9"/>
      <c r="H25" s="4"/>
      <c r="I25" s="1"/>
      <c r="J25" s="33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10" customFormat="1" ht="18" customHeight="1" x14ac:dyDescent="0.2">
      <c r="A26" s="12"/>
      <c r="B26" s="11" t="s">
        <v>124</v>
      </c>
      <c r="C26" s="1">
        <v>11791</v>
      </c>
      <c r="D26" s="180">
        <v>2018</v>
      </c>
      <c r="E26" s="4" t="s">
        <v>34</v>
      </c>
      <c r="F26" s="1">
        <v>2093</v>
      </c>
      <c r="G26" s="9" t="s">
        <v>98</v>
      </c>
      <c r="H26" s="4" t="s">
        <v>35</v>
      </c>
      <c r="I26" s="1">
        <f>SUM(K26:TB26)</f>
        <v>0</v>
      </c>
      <c r="J26" s="12">
        <f>Tabuľka311[[#This Row],[Stĺpec110]]+Tabuľka311[[#This Row],[Stĺpec178]]+Tabuľka311[[#This Row],[Stĺpec179]]+Tabuľka311[[#This Row],[Stĺpec187]]+Tabuľka311[[#This Row],[Stĺpec192]]+Tabuľka311[[#This Row],[Stĺpec422]]+Tabuľka311[[#This Row],[Stĺpec200]]+Tabuľka311[[#This Row],[Stĺpec286]]+Tabuľka311[[#This Row],[Stĺpec230]]+Tabuľka311[[#This Row],[Stĺpec326]]+Tabuľka311[[#This Row],[Stĺpec351]]+Tabuľka311[[#This Row],[Stĺpec370]]+Tabuľka311[[#This Row],[Stĺpec393]]+Tabuľka311[[#This Row],[Stĺpec467]]+Tabuľka311[[#This Row],[Stĺpec466]]</f>
        <v>0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10" customFormat="1" ht="18" customHeight="1" x14ac:dyDescent="0.2">
      <c r="A27" s="12"/>
      <c r="B27" s="11" t="s">
        <v>181</v>
      </c>
      <c r="C27" s="1">
        <v>12223</v>
      </c>
      <c r="D27" s="12">
        <v>2019</v>
      </c>
      <c r="E27" s="4" t="s">
        <v>133</v>
      </c>
      <c r="F27" s="9">
        <v>3021</v>
      </c>
      <c r="G27" s="9" t="s">
        <v>98</v>
      </c>
      <c r="H27" s="4" t="s">
        <v>64</v>
      </c>
      <c r="I27" s="1">
        <f>SUM(K27:TB27)</f>
        <v>0</v>
      </c>
      <c r="J27" s="12">
        <f>Tabuľka311[[#This Row],[Stĺpec262]]+Tabuľka311[[#This Row],[Stĺpec178]]+Tabuľka311[[#This Row],[Stĺpec185]]+Tabuľka311[[#This Row],[Stĺpec186]]+Tabuľka311[[#This Row],[Stĺpec191]]+Tabuľka311[[#This Row],[Stĺpec192]]+Tabuľka311[[#This Row],[Stĺpec198]]+Tabuľka311[[#This Row],[Stĺpec327]]+Tabuľka311[[#This Row],[Stĺpec326]]+Tabuľka311[[#This Row],[Stĺpec286]]+Tabuľka311[[#This Row],[Stĺpec277]]+Tabuľka311[[#This Row],[Stĺpec224]]+Tabuľka311[[#This Row],[Stĺpec393]]+Tabuľka311[[#This Row],[Stĺpec467]]+Tabuľka311[[#This Row],[Stĺpec476]]</f>
        <v>0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10" customFormat="1" ht="18" customHeight="1" x14ac:dyDescent="0.2">
      <c r="A28" s="12"/>
      <c r="B28" s="11" t="s">
        <v>394</v>
      </c>
      <c r="C28" s="1">
        <v>12840</v>
      </c>
      <c r="D28" s="12">
        <v>2019</v>
      </c>
      <c r="E28" s="4" t="s">
        <v>27</v>
      </c>
      <c r="F28" s="1"/>
      <c r="G28" s="9" t="s">
        <v>98</v>
      </c>
      <c r="H28" s="4" t="s">
        <v>29</v>
      </c>
      <c r="I28" s="1">
        <f>SUM(K28:TB28)</f>
        <v>0</v>
      </c>
      <c r="J28" s="12">
        <f>Tabuľka311[[#This Row],[Stĺpec9]]</f>
        <v>0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1" customFormat="1" ht="18" customHeight="1" x14ac:dyDescent="0.2">
      <c r="A29" s="12"/>
      <c r="B29" s="11" t="s">
        <v>182</v>
      </c>
      <c r="C29" s="1">
        <v>12156</v>
      </c>
      <c r="D29" s="12">
        <v>2019</v>
      </c>
      <c r="E29" s="4" t="s">
        <v>34</v>
      </c>
      <c r="F29" s="9">
        <v>2093</v>
      </c>
      <c r="G29" s="9" t="s">
        <v>98</v>
      </c>
      <c r="H29" s="4" t="s">
        <v>35</v>
      </c>
      <c r="I29" s="1">
        <f t="shared" si="0"/>
        <v>0</v>
      </c>
      <c r="J29" s="12">
        <f>Tabuľka311[[#This Row],[Stĺpec9]]</f>
        <v>0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10" customFormat="1" ht="18" customHeight="1" x14ac:dyDescent="0.2">
      <c r="A30" s="12"/>
      <c r="B30" s="11" t="s">
        <v>123</v>
      </c>
      <c r="C30" s="1">
        <v>11679</v>
      </c>
      <c r="D30" s="180">
        <v>2018</v>
      </c>
      <c r="E30" s="4" t="s">
        <v>27</v>
      </c>
      <c r="F30" s="1">
        <v>4920</v>
      </c>
      <c r="G30" s="9" t="s">
        <v>98</v>
      </c>
      <c r="H30" s="4" t="s">
        <v>29</v>
      </c>
      <c r="I30" s="1">
        <f t="shared" si="0"/>
        <v>0</v>
      </c>
      <c r="J30" s="12">
        <f>Tabuľka311[[#This Row],[Stĺpec9]]</f>
        <v>0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102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10" customFormat="1" ht="18" customHeight="1" x14ac:dyDescent="0.2">
      <c r="A31" s="12"/>
      <c r="B31" s="11" t="s">
        <v>310</v>
      </c>
      <c r="C31" s="1">
        <v>12161</v>
      </c>
      <c r="D31" s="12">
        <v>2019</v>
      </c>
      <c r="E31" s="59" t="s">
        <v>57</v>
      </c>
      <c r="F31" s="1">
        <v>5701</v>
      </c>
      <c r="G31" s="9" t="s">
        <v>98</v>
      </c>
      <c r="H31" s="4" t="s">
        <v>187</v>
      </c>
      <c r="I31" s="1">
        <f t="shared" si="0"/>
        <v>0</v>
      </c>
      <c r="J31" s="12">
        <f>Tabuľka311[[#This Row],[Stĺpec9]]</f>
        <v>0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10" customFormat="1" ht="18" customHeight="1" x14ac:dyDescent="0.2">
      <c r="A32" s="12"/>
      <c r="B32" s="11" t="s">
        <v>141</v>
      </c>
      <c r="C32" s="1">
        <v>11826</v>
      </c>
      <c r="D32" s="180">
        <v>2018</v>
      </c>
      <c r="E32" t="s">
        <v>30</v>
      </c>
      <c r="F32" s="1">
        <v>135</v>
      </c>
      <c r="G32" s="1" t="s">
        <v>98</v>
      </c>
      <c r="H32" t="s">
        <v>13</v>
      </c>
      <c r="I32" s="1">
        <f t="shared" si="0"/>
        <v>0</v>
      </c>
      <c r="J32" s="12">
        <f>Tabuľka311[[#This Row],[Stĺpec9]]</f>
        <v>0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102"/>
      <c r="BP32" s="97"/>
      <c r="BQ32" s="97"/>
      <c r="BR32" s="97"/>
      <c r="BS32" s="97"/>
      <c r="BT32" s="97"/>
      <c r="BU32" s="102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102"/>
      <c r="CJ32" s="97"/>
      <c r="CK32" s="97"/>
      <c r="CL32" s="97"/>
      <c r="CM32" s="97"/>
      <c r="CN32" s="97"/>
      <c r="CO32" s="97"/>
      <c r="CP32" s="97"/>
      <c r="CQ32" s="97"/>
      <c r="CR32" s="102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10" customFormat="1" ht="18" customHeight="1" x14ac:dyDescent="0.2">
      <c r="A33" s="12"/>
      <c r="B33" s="11" t="s">
        <v>316</v>
      </c>
      <c r="C33" s="1">
        <v>12870</v>
      </c>
      <c r="D33" s="12">
        <v>2019</v>
      </c>
      <c r="E33" s="4" t="s">
        <v>80</v>
      </c>
      <c r="F33" s="1">
        <v>7853</v>
      </c>
      <c r="G33" s="9" t="s">
        <v>96</v>
      </c>
      <c r="H33" s="4" t="s">
        <v>21</v>
      </c>
      <c r="I33" s="1">
        <f t="shared" si="0"/>
        <v>0</v>
      </c>
      <c r="J33" s="12">
        <f>Tabuľka311[[#This Row],[Stĺpec9]]</f>
        <v>0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10" customFormat="1" ht="18" customHeight="1" x14ac:dyDescent="0.2">
      <c r="A34" s="12"/>
      <c r="B34" s="11" t="s">
        <v>392</v>
      </c>
      <c r="C34" s="1">
        <v>12611</v>
      </c>
      <c r="D34" s="1">
        <v>2020</v>
      </c>
      <c r="E34" s="4" t="s">
        <v>32</v>
      </c>
      <c r="F34" s="1">
        <v>1742</v>
      </c>
      <c r="G34" s="9" t="s">
        <v>98</v>
      </c>
      <c r="H34" s="4" t="s">
        <v>321</v>
      </c>
      <c r="I34" s="1">
        <f t="shared" si="0"/>
        <v>0</v>
      </c>
      <c r="J34" s="12">
        <f>Tabuľka311[[#This Row],[Stĺpec9]]</f>
        <v>0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0" customFormat="1" ht="18" customHeight="1" x14ac:dyDescent="0.2">
      <c r="A35" s="12"/>
      <c r="B35" s="11" t="s">
        <v>168</v>
      </c>
      <c r="C35" s="1">
        <v>12143</v>
      </c>
      <c r="D35" s="12">
        <v>2019</v>
      </c>
      <c r="E35" s="4" t="s">
        <v>68</v>
      </c>
      <c r="F35" s="1">
        <v>6761</v>
      </c>
      <c r="G35" s="9" t="s">
        <v>96</v>
      </c>
      <c r="H35" s="4" t="s">
        <v>19</v>
      </c>
      <c r="I35" s="1">
        <f t="shared" si="0"/>
        <v>0</v>
      </c>
      <c r="J35" s="12">
        <f>Tabuľka311[[#This Row],[Stĺpec9]]+I36</f>
        <v>0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0" customFormat="1" ht="18" customHeight="1" x14ac:dyDescent="0.2">
      <c r="A36" s="12"/>
      <c r="B36" s="11"/>
      <c r="C36" s="1"/>
      <c r="D36" s="1"/>
      <c r="E36" s="4" t="s">
        <v>285</v>
      </c>
      <c r="F36" s="1">
        <v>9800</v>
      </c>
      <c r="G36" s="9" t="s">
        <v>101</v>
      </c>
      <c r="H36" s="4"/>
      <c r="I36" s="1">
        <f t="shared" si="0"/>
        <v>0</v>
      </c>
      <c r="J36" s="33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0" customFormat="1" ht="18" customHeight="1" x14ac:dyDescent="0.2">
      <c r="A37" s="12"/>
      <c r="B37" s="11" t="s">
        <v>399</v>
      </c>
      <c r="C37" s="1">
        <v>12902</v>
      </c>
      <c r="D37" s="12">
        <v>2019</v>
      </c>
      <c r="E37" s="4" t="s">
        <v>256</v>
      </c>
      <c r="F37" s="1">
        <v>9513</v>
      </c>
      <c r="G37" s="9" t="s">
        <v>101</v>
      </c>
      <c r="H37" s="4" t="s">
        <v>59</v>
      </c>
      <c r="I37" s="1">
        <f t="shared" si="0"/>
        <v>0</v>
      </c>
      <c r="J37" s="12">
        <f>Tabuľka311[[#This Row],[Stĺpec9]]</f>
        <v>0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0" customFormat="1" ht="18" customHeight="1" x14ac:dyDescent="0.2">
      <c r="A38" s="12"/>
      <c r="B38" s="11" t="s">
        <v>391</v>
      </c>
      <c r="C38" s="1">
        <v>12713</v>
      </c>
      <c r="D38" s="1">
        <v>2020</v>
      </c>
      <c r="E38" s="4" t="s">
        <v>15</v>
      </c>
      <c r="F38" s="1">
        <v>338</v>
      </c>
      <c r="G38" s="9" t="s">
        <v>98</v>
      </c>
      <c r="H38" s="4" t="s">
        <v>13</v>
      </c>
      <c r="I38" s="1">
        <f t="shared" si="0"/>
        <v>0</v>
      </c>
      <c r="J38" s="12">
        <f>Tabuľka311[[#This Row],[Stĺpec9]]</f>
        <v>0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01" customFormat="1" ht="18" customHeight="1" x14ac:dyDescent="0.2">
      <c r="A39" s="12"/>
      <c r="B39" s="11" t="s">
        <v>242</v>
      </c>
      <c r="C39" s="1">
        <v>12216</v>
      </c>
      <c r="D39" s="12">
        <v>2019</v>
      </c>
      <c r="E39" s="4" t="s">
        <v>241</v>
      </c>
      <c r="F39" s="1">
        <v>3559</v>
      </c>
      <c r="G39" s="9" t="s">
        <v>98</v>
      </c>
      <c r="H39" s="4" t="s">
        <v>59</v>
      </c>
      <c r="I39" s="1">
        <f t="shared" si="0"/>
        <v>0</v>
      </c>
      <c r="J39" s="12">
        <f>Tabuľka311[[#This Row],[Stĺpec9]]</f>
        <v>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0" customFormat="1" ht="18" customHeight="1" x14ac:dyDescent="0.2">
      <c r="A40" s="12"/>
      <c r="B40" s="11" t="s">
        <v>411</v>
      </c>
      <c r="C40" s="1">
        <v>12984</v>
      </c>
      <c r="D40" s="12">
        <v>2019</v>
      </c>
      <c r="E40" s="4" t="s">
        <v>410</v>
      </c>
      <c r="F40" s="9">
        <v>9241</v>
      </c>
      <c r="G40" s="9" t="s">
        <v>96</v>
      </c>
      <c r="H40" s="4" t="s">
        <v>51</v>
      </c>
      <c r="I40" s="1">
        <f t="shared" si="0"/>
        <v>0</v>
      </c>
      <c r="J40" s="12">
        <f>Tabuľka311[[#This Row],[Stĺpec9]]</f>
        <v>0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10" customFormat="1" ht="18" customHeight="1" x14ac:dyDescent="0.2">
      <c r="A41" s="12"/>
      <c r="B41" s="11" t="s">
        <v>384</v>
      </c>
      <c r="C41" s="1">
        <v>12824</v>
      </c>
      <c r="D41" s="12">
        <v>2019</v>
      </c>
      <c r="E41" s="59" t="s">
        <v>115</v>
      </c>
      <c r="F41" s="1">
        <v>9134</v>
      </c>
      <c r="G41" s="9" t="s">
        <v>100</v>
      </c>
      <c r="H41" s="4" t="s">
        <v>19</v>
      </c>
      <c r="I41" s="1">
        <f t="shared" si="0"/>
        <v>0</v>
      </c>
      <c r="J41" s="12">
        <f>Tabuľka311[[#This Row],[Stĺpec9]]</f>
        <v>0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10" customFormat="1" ht="18" customHeight="1" x14ac:dyDescent="0.2">
      <c r="A42" s="12"/>
      <c r="B42" s="11" t="s">
        <v>314</v>
      </c>
      <c r="C42" s="1"/>
      <c r="D42" s="180">
        <v>2018</v>
      </c>
      <c r="E42" s="59" t="s">
        <v>39</v>
      </c>
      <c r="F42" s="1"/>
      <c r="G42" s="9" t="s">
        <v>98</v>
      </c>
      <c r="H42" s="4"/>
      <c r="I42" s="1">
        <f t="shared" si="0"/>
        <v>0</v>
      </c>
      <c r="J42" s="12">
        <f>Tabuľka311[[#This Row],[Stĺpec9]]</f>
        <v>0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101" customFormat="1" ht="18" customHeight="1" x14ac:dyDescent="0.2">
      <c r="A43" s="12"/>
      <c r="B43" s="11" t="s">
        <v>287</v>
      </c>
      <c r="C43" s="1">
        <v>12296</v>
      </c>
      <c r="D43" s="12">
        <v>2019</v>
      </c>
      <c r="E43" s="4" t="s">
        <v>36</v>
      </c>
      <c r="F43" s="9">
        <v>7998</v>
      </c>
      <c r="G43" s="9" t="s">
        <v>98</v>
      </c>
      <c r="H43" s="4" t="s">
        <v>46</v>
      </c>
      <c r="I43" s="1">
        <f t="shared" si="0"/>
        <v>0</v>
      </c>
      <c r="J43" s="12">
        <f>Tabuľka311[[#This Row],[Stĺpec9]]</f>
        <v>0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10" customFormat="1" ht="18" customHeight="1" x14ac:dyDescent="0.2">
      <c r="A44" s="12"/>
      <c r="B44" s="11" t="s">
        <v>288</v>
      </c>
      <c r="C44" s="1">
        <v>12684</v>
      </c>
      <c r="D44" s="1">
        <v>2020</v>
      </c>
      <c r="E44" s="59" t="s">
        <v>183</v>
      </c>
      <c r="F44" s="1">
        <v>4589</v>
      </c>
      <c r="G44" s="9" t="s">
        <v>98</v>
      </c>
      <c r="H44" s="4" t="s">
        <v>19</v>
      </c>
      <c r="I44" s="1">
        <f t="shared" si="0"/>
        <v>0</v>
      </c>
      <c r="J44" s="12">
        <f>Tabuľka311[[#This Row],[Stĺpec9]]</f>
        <v>0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10" customFormat="1" ht="18" customHeight="1" x14ac:dyDescent="0.2">
      <c r="A45" s="12"/>
      <c r="B45" s="11" t="s">
        <v>302</v>
      </c>
      <c r="C45" s="1"/>
      <c r="D45" s="1"/>
      <c r="E45" s="59" t="s">
        <v>39</v>
      </c>
      <c r="F45" s="1"/>
      <c r="G45" s="9" t="s">
        <v>98</v>
      </c>
      <c r="H45" s="4"/>
      <c r="I45" s="1">
        <f t="shared" si="0"/>
        <v>0</v>
      </c>
      <c r="J45" s="12">
        <f>Tabuľka311[[#This Row],[Stĺpec9]]</f>
        <v>0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10" customFormat="1" ht="18" customHeight="1" x14ac:dyDescent="0.2">
      <c r="A46" s="12"/>
      <c r="B46" s="11" t="s">
        <v>292</v>
      </c>
      <c r="C46" s="1">
        <v>12685</v>
      </c>
      <c r="D46" s="1">
        <v>2020</v>
      </c>
      <c r="E46" s="59" t="s">
        <v>174</v>
      </c>
      <c r="F46" s="1">
        <v>8828</v>
      </c>
      <c r="G46" s="9" t="s">
        <v>96</v>
      </c>
      <c r="H46" s="4" t="s">
        <v>19</v>
      </c>
      <c r="I46" s="1">
        <f t="shared" si="0"/>
        <v>0</v>
      </c>
      <c r="J46" s="12">
        <f>Tabuľka311[[#This Row],[Stĺpec9]]</f>
        <v>0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0" customFormat="1" ht="18" customHeight="1" x14ac:dyDescent="0.2">
      <c r="A47" s="12"/>
      <c r="B47" s="11" t="s">
        <v>471</v>
      </c>
      <c r="C47" s="1">
        <v>12714</v>
      </c>
      <c r="D47" s="9">
        <v>2020</v>
      </c>
      <c r="E47" s="4" t="s">
        <v>23</v>
      </c>
      <c r="F47" s="1">
        <v>2366</v>
      </c>
      <c r="G47" s="9" t="s">
        <v>98</v>
      </c>
      <c r="H47" s="4" t="s">
        <v>13</v>
      </c>
      <c r="I47" s="1">
        <f t="shared" si="0"/>
        <v>0</v>
      </c>
      <c r="J47" s="12">
        <f>Tabuľka311[[#This Row],[Stĺpec9]]</f>
        <v>0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0" customFormat="1" ht="18" customHeight="1" x14ac:dyDescent="0.2">
      <c r="A48" s="12"/>
      <c r="B48" s="11" t="s">
        <v>499</v>
      </c>
      <c r="C48" s="1">
        <v>13083</v>
      </c>
      <c r="D48" s="12">
        <v>2019</v>
      </c>
      <c r="E48" s="4" t="s">
        <v>17</v>
      </c>
      <c r="F48" s="1" t="s">
        <v>18</v>
      </c>
      <c r="G48" s="9" t="s">
        <v>98</v>
      </c>
      <c r="H48" s="4" t="s">
        <v>19</v>
      </c>
      <c r="I48" s="1">
        <f t="shared" si="0"/>
        <v>0</v>
      </c>
      <c r="J48" s="12">
        <f>Tabuľka311[[#This Row],[Stĺpec9]]</f>
        <v>0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0" customFormat="1" ht="17.25" customHeight="1" x14ac:dyDescent="0.2">
      <c r="A49" s="12"/>
      <c r="B49" s="11" t="s">
        <v>407</v>
      </c>
      <c r="C49" s="1"/>
      <c r="D49" s="180">
        <v>2018</v>
      </c>
      <c r="E49" s="4" t="s">
        <v>9</v>
      </c>
      <c r="F49" s="9">
        <v>697</v>
      </c>
      <c r="G49" s="9" t="s">
        <v>98</v>
      </c>
      <c r="H49" s="4" t="s">
        <v>10</v>
      </c>
      <c r="I49" s="1">
        <f t="shared" si="0"/>
        <v>0</v>
      </c>
      <c r="J49" s="12">
        <f>Tabuľka311[[#This Row],[Stĺpec9]]</f>
        <v>0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10" customFormat="1" ht="18" customHeight="1" x14ac:dyDescent="0.2">
      <c r="A50" s="12"/>
      <c r="B50" s="11" t="s">
        <v>157</v>
      </c>
      <c r="C50" s="1">
        <v>11796</v>
      </c>
      <c r="D50" s="180">
        <v>2018</v>
      </c>
      <c r="E50" s="4" t="s">
        <v>156</v>
      </c>
      <c r="F50" s="1">
        <v>8041</v>
      </c>
      <c r="G50" s="9" t="s">
        <v>98</v>
      </c>
      <c r="H50" s="4" t="s">
        <v>93</v>
      </c>
      <c r="I50" s="1">
        <f t="shared" si="0"/>
        <v>0</v>
      </c>
      <c r="J50" s="12">
        <f>Tabuľka311[[#This Row],[Stĺpec9]]</f>
        <v>0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102"/>
      <c r="IE50" s="97"/>
      <c r="IF50" s="97"/>
      <c r="IG50" s="97"/>
      <c r="IH50" s="97"/>
      <c r="II50" s="97"/>
      <c r="IJ50" s="97"/>
      <c r="IK50" s="97"/>
      <c r="IL50" s="102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0" customFormat="1" ht="18" customHeight="1" x14ac:dyDescent="0.2">
      <c r="A51" s="12"/>
      <c r="B51" s="11" t="s">
        <v>397</v>
      </c>
      <c r="C51" s="1">
        <v>12718</v>
      </c>
      <c r="D51" s="12">
        <v>2019</v>
      </c>
      <c r="E51" s="4" t="s">
        <v>396</v>
      </c>
      <c r="F51" s="1">
        <v>4264</v>
      </c>
      <c r="G51" s="9" t="s">
        <v>98</v>
      </c>
      <c r="H51" s="4" t="s">
        <v>13</v>
      </c>
      <c r="I51" s="1">
        <f t="shared" si="0"/>
        <v>0</v>
      </c>
      <c r="J51" s="12">
        <f>Tabuľka311[[#This Row],[Stĺpec9]]</f>
        <v>0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0" customFormat="1" ht="18" customHeight="1" x14ac:dyDescent="0.2">
      <c r="A52" s="12"/>
      <c r="B52" s="11" t="s">
        <v>139</v>
      </c>
      <c r="C52" s="1">
        <v>11709</v>
      </c>
      <c r="D52" s="180">
        <v>2018</v>
      </c>
      <c r="E52" s="4" t="s">
        <v>53</v>
      </c>
      <c r="F52" s="1"/>
      <c r="G52" s="9" t="s">
        <v>98</v>
      </c>
      <c r="H52" s="4" t="s">
        <v>140</v>
      </c>
      <c r="I52" s="1">
        <f t="shared" si="0"/>
        <v>0</v>
      </c>
      <c r="J52" s="12">
        <f>Tabuľka311[[#This Row],[Stĺpec9]]</f>
        <v>0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0" customFormat="1" ht="18" customHeight="1" x14ac:dyDescent="0.2">
      <c r="A53" s="12"/>
      <c r="B53" s="11" t="s">
        <v>387</v>
      </c>
      <c r="C53" s="1">
        <v>12846</v>
      </c>
      <c r="D53" s="1">
        <v>2020</v>
      </c>
      <c r="E53" s="4" t="s">
        <v>248</v>
      </c>
      <c r="F53" s="9">
        <v>8540</v>
      </c>
      <c r="G53" s="9" t="s">
        <v>100</v>
      </c>
      <c r="H53" s="4" t="s">
        <v>59</v>
      </c>
      <c r="I53" s="1">
        <f t="shared" si="0"/>
        <v>0</v>
      </c>
      <c r="J53" s="12">
        <f>Tabuľka311[[#This Row],[Stĺpec9]]</f>
        <v>0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0" customFormat="1" ht="18" customHeight="1" x14ac:dyDescent="0.2">
      <c r="A54" s="12"/>
      <c r="B54" s="11" t="s">
        <v>184</v>
      </c>
      <c r="C54" s="1">
        <v>12144</v>
      </c>
      <c r="D54" s="12">
        <v>2019</v>
      </c>
      <c r="E54" s="4" t="s">
        <v>289</v>
      </c>
      <c r="F54" s="1">
        <v>6693</v>
      </c>
      <c r="G54" s="9" t="s">
        <v>98</v>
      </c>
      <c r="H54" s="4" t="s">
        <v>19</v>
      </c>
      <c r="I54" s="1">
        <f t="shared" si="0"/>
        <v>0</v>
      </c>
      <c r="J54" s="12">
        <f>Tabuľka311[[#This Row],[Stĺpec9]]</f>
        <v>0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0" customFormat="1" ht="18" customHeight="1" x14ac:dyDescent="0.2">
      <c r="A55" s="12"/>
      <c r="B55" s="11" t="s">
        <v>451</v>
      </c>
      <c r="C55" s="1">
        <v>12609</v>
      </c>
      <c r="D55" s="1">
        <v>2020</v>
      </c>
      <c r="E55" s="4" t="s">
        <v>32</v>
      </c>
      <c r="F55" s="1">
        <v>1742</v>
      </c>
      <c r="G55" s="9" t="s">
        <v>98</v>
      </c>
      <c r="H55" s="4" t="s">
        <v>321</v>
      </c>
      <c r="I55" s="1">
        <f t="shared" si="0"/>
        <v>0</v>
      </c>
      <c r="J55" s="12">
        <f>Tabuľka311[[#This Row],[Stĺpec9]]</f>
        <v>0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0" customFormat="1" ht="18" customHeight="1" x14ac:dyDescent="0.2">
      <c r="A56" s="12"/>
      <c r="B56" s="11" t="s">
        <v>393</v>
      </c>
      <c r="C56" s="1">
        <v>12992</v>
      </c>
      <c r="D56" s="12">
        <v>2019</v>
      </c>
      <c r="E56" s="4" t="s">
        <v>11</v>
      </c>
      <c r="F56" s="1">
        <v>2956</v>
      </c>
      <c r="G56" s="9" t="s">
        <v>98</v>
      </c>
      <c r="H56" s="4" t="s">
        <v>13</v>
      </c>
      <c r="I56" s="1">
        <f t="shared" si="0"/>
        <v>0</v>
      </c>
      <c r="J56" s="12">
        <f>Tabuľka311[[#This Row],[Stĺpec9]]</f>
        <v>0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0" customFormat="1" ht="18" customHeight="1" x14ac:dyDescent="0.2">
      <c r="A57" s="12"/>
      <c r="B57" s="11" t="s">
        <v>419</v>
      </c>
      <c r="C57" s="1">
        <v>13032</v>
      </c>
      <c r="D57" s="1">
        <v>2020</v>
      </c>
      <c r="E57" s="4" t="s">
        <v>117</v>
      </c>
      <c r="F57" s="1">
        <v>8293</v>
      </c>
      <c r="G57" s="9" t="s">
        <v>96</v>
      </c>
      <c r="H57" s="4" t="s">
        <v>52</v>
      </c>
      <c r="I57" s="1">
        <f t="shared" si="0"/>
        <v>0</v>
      </c>
      <c r="J57" s="12">
        <f>Tabuľka311[[#This Row],[Stĺpec9]]</f>
        <v>0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0" customFormat="1" ht="18" customHeight="1" x14ac:dyDescent="0.2">
      <c r="A58" s="12"/>
      <c r="B58" s="11" t="s">
        <v>342</v>
      </c>
      <c r="C58" s="1">
        <v>12604</v>
      </c>
      <c r="D58" s="1">
        <v>2020</v>
      </c>
      <c r="E58" s="4" t="s">
        <v>17</v>
      </c>
      <c r="F58" s="9" t="s">
        <v>18</v>
      </c>
      <c r="G58" s="9" t="s">
        <v>98</v>
      </c>
      <c r="H58" s="4" t="s">
        <v>19</v>
      </c>
      <c r="I58" s="1">
        <f t="shared" si="0"/>
        <v>0</v>
      </c>
      <c r="J58" s="12">
        <f>Tabuľka311[[#This Row],[Stĺpec9]]+I59</f>
        <v>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0" customFormat="1" ht="18" customHeight="1" x14ac:dyDescent="0.2">
      <c r="A59" s="12"/>
      <c r="B59" s="11"/>
      <c r="C59" s="1"/>
      <c r="D59" s="1"/>
      <c r="E59" s="4" t="s">
        <v>107</v>
      </c>
      <c r="F59" s="9">
        <v>9127</v>
      </c>
      <c r="G59" s="9" t="s">
        <v>96</v>
      </c>
      <c r="H59" s="4" t="s">
        <v>29</v>
      </c>
      <c r="I59" s="1">
        <f t="shared" si="0"/>
        <v>0</v>
      </c>
      <c r="J59" s="33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10" customFormat="1" ht="18" customHeight="1" x14ac:dyDescent="0.2">
      <c r="A60" s="12"/>
      <c r="B60" s="11" t="s">
        <v>470</v>
      </c>
      <c r="C60" s="1">
        <v>12960</v>
      </c>
      <c r="D60" s="1">
        <v>2020</v>
      </c>
      <c r="E60" s="4" t="s">
        <v>269</v>
      </c>
      <c r="F60" s="1">
        <v>9452</v>
      </c>
      <c r="G60" s="9" t="s">
        <v>101</v>
      </c>
      <c r="H60" s="4" t="s">
        <v>19</v>
      </c>
      <c r="I60" s="1">
        <f t="shared" si="0"/>
        <v>0</v>
      </c>
      <c r="J60" s="12">
        <f>Tabuľka311[[#This Row],[Stĺpec9]]</f>
        <v>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10" customFormat="1" ht="18" customHeight="1" x14ac:dyDescent="0.2">
      <c r="A61" s="12"/>
      <c r="B61" s="11" t="s">
        <v>495</v>
      </c>
      <c r="C61" s="1">
        <v>12111</v>
      </c>
      <c r="D61" s="180">
        <v>2018</v>
      </c>
      <c r="E61" s="4" t="s">
        <v>159</v>
      </c>
      <c r="F61" s="1">
        <v>9423</v>
      </c>
      <c r="G61" s="9" t="s">
        <v>96</v>
      </c>
      <c r="H61" s="4" t="s">
        <v>59</v>
      </c>
      <c r="I61" s="1">
        <f t="shared" si="0"/>
        <v>0</v>
      </c>
      <c r="J61" s="12">
        <f>Tabuľka311[[#This Row],[Stĺpec9]]</f>
        <v>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97" customFormat="1" ht="18" customHeight="1" x14ac:dyDescent="0.2">
      <c r="A62" s="106"/>
      <c r="B62" s="122" t="s">
        <v>218</v>
      </c>
      <c r="C62" s="97">
        <v>12438</v>
      </c>
      <c r="D62" s="181">
        <v>2018</v>
      </c>
      <c r="E62" s="105" t="s">
        <v>217</v>
      </c>
      <c r="F62" s="97">
        <v>5778</v>
      </c>
      <c r="G62" s="102" t="s">
        <v>98</v>
      </c>
      <c r="H62" s="105" t="s">
        <v>52</v>
      </c>
      <c r="I62" s="1">
        <f t="shared" si="0"/>
        <v>0</v>
      </c>
      <c r="J62" s="106">
        <f>Tabuľka311[[#This Row],[Stĺpec9]]</f>
        <v>0</v>
      </c>
      <c r="M62" s="102"/>
      <c r="AD62" s="102"/>
      <c r="IR62" s="102"/>
      <c r="JB62" s="102"/>
      <c r="MX62" s="102"/>
      <c r="NF62" s="102"/>
    </row>
    <row r="63" spans="1:522" s="10" customFormat="1" ht="18" customHeight="1" x14ac:dyDescent="0.2">
      <c r="A63" s="12"/>
      <c r="B63" s="11" t="s">
        <v>317</v>
      </c>
      <c r="C63" s="1">
        <v>12628</v>
      </c>
      <c r="D63" s="1">
        <v>2020</v>
      </c>
      <c r="E63" s="4" t="s">
        <v>153</v>
      </c>
      <c r="F63" s="1">
        <v>9004</v>
      </c>
      <c r="G63" s="9" t="s">
        <v>101</v>
      </c>
      <c r="H63" s="4" t="s">
        <v>52</v>
      </c>
      <c r="I63" s="1">
        <f t="shared" si="0"/>
        <v>0</v>
      </c>
      <c r="J63" s="12">
        <f>Tabuľka311[[#This Row],[Stĺpec9]]</f>
        <v>0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0" customFormat="1" ht="18" customHeight="1" x14ac:dyDescent="0.2">
      <c r="A64" s="12"/>
      <c r="B64" s="11" t="s">
        <v>313</v>
      </c>
      <c r="C64" s="1"/>
      <c r="D64" s="1">
        <v>2020</v>
      </c>
      <c r="E64" s="4" t="s">
        <v>312</v>
      </c>
      <c r="F64" s="9"/>
      <c r="G64" s="9" t="s">
        <v>98</v>
      </c>
      <c r="H64" s="4"/>
      <c r="I64" s="1">
        <f t="shared" si="0"/>
        <v>0</v>
      </c>
      <c r="J64" s="12">
        <f>Tabuľka311[[#This Row],[Stĺpec9]]</f>
        <v>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0" customFormat="1" ht="18" customHeight="1" x14ac:dyDescent="0.2">
      <c r="A65" s="12"/>
      <c r="B65" s="11" t="s">
        <v>318</v>
      </c>
      <c r="C65" s="1">
        <v>12871</v>
      </c>
      <c r="D65" s="1">
        <v>2020</v>
      </c>
      <c r="E65" s="4" t="s">
        <v>225</v>
      </c>
      <c r="F65" s="1">
        <v>9255</v>
      </c>
      <c r="G65" s="9" t="s">
        <v>96</v>
      </c>
      <c r="H65" s="4" t="s">
        <v>226</v>
      </c>
      <c r="I65" s="1">
        <f t="shared" si="0"/>
        <v>0</v>
      </c>
      <c r="J65" s="12">
        <f>Tabuľka311[[#This Row],[Stĺpec9]]</f>
        <v>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0" customFormat="1" ht="18" customHeight="1" x14ac:dyDescent="0.2">
      <c r="A66" s="12"/>
      <c r="B66" s="31" t="s">
        <v>283</v>
      </c>
      <c r="C66" s="1">
        <v>12567</v>
      </c>
      <c r="D66" s="12">
        <v>2019</v>
      </c>
      <c r="E66" s="4" t="s">
        <v>282</v>
      </c>
      <c r="F66" s="1">
        <v>9809</v>
      </c>
      <c r="G66" s="9" t="s">
        <v>98</v>
      </c>
      <c r="H66" s="4" t="s">
        <v>19</v>
      </c>
      <c r="I66" s="1">
        <f t="shared" si="0"/>
        <v>0</v>
      </c>
      <c r="J66" s="12">
        <f>Tabuľka311[[#This Row],[Stĺpec9]]</f>
        <v>0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0" customFormat="1" ht="18" customHeight="1" x14ac:dyDescent="0.2">
      <c r="A67" s="12"/>
      <c r="B67" s="11" t="s">
        <v>488</v>
      </c>
      <c r="C67" s="1">
        <v>12950</v>
      </c>
      <c r="D67" s="12">
        <v>2019</v>
      </c>
      <c r="E67" s="4" t="s">
        <v>266</v>
      </c>
      <c r="F67" s="1">
        <v>9421</v>
      </c>
      <c r="G67" s="9" t="s">
        <v>101</v>
      </c>
      <c r="H67" s="4" t="s">
        <v>19</v>
      </c>
      <c r="I67" s="1">
        <f t="shared" si="0"/>
        <v>0</v>
      </c>
      <c r="J67" s="12">
        <f>Tabuľka311[[#This Row],[Stĺpec9]]</f>
        <v>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0" customFormat="1" ht="18" customHeight="1" x14ac:dyDescent="0.2">
      <c r="A68" s="12"/>
      <c r="B68" s="11" t="s">
        <v>290</v>
      </c>
      <c r="C68" s="1">
        <v>12770</v>
      </c>
      <c r="D68" s="1">
        <v>2020</v>
      </c>
      <c r="E68" s="59" t="s">
        <v>289</v>
      </c>
      <c r="F68" s="1">
        <v>6693</v>
      </c>
      <c r="G68" s="9" t="s">
        <v>98</v>
      </c>
      <c r="H68" s="4" t="s">
        <v>19</v>
      </c>
      <c r="I68" s="1">
        <f t="shared" si="0"/>
        <v>0</v>
      </c>
      <c r="J68" s="12">
        <f>Tabuľka311[[#This Row],[Stĺpec9]]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0" customFormat="1" ht="18" customHeight="1" x14ac:dyDescent="0.2">
      <c r="A69" s="12"/>
      <c r="B69" s="11" t="s">
        <v>229</v>
      </c>
      <c r="C69" s="1">
        <v>12210</v>
      </c>
      <c r="D69" s="180">
        <v>2018</v>
      </c>
      <c r="E69" s="4" t="s">
        <v>395</v>
      </c>
      <c r="F69" s="1">
        <v>2852</v>
      </c>
      <c r="G69" s="9" t="s">
        <v>98</v>
      </c>
      <c r="H69" s="4" t="s">
        <v>52</v>
      </c>
      <c r="I69" s="1">
        <f t="shared" si="0"/>
        <v>0</v>
      </c>
      <c r="J69" s="12">
        <f>Tabuľka311[[#This Row],[Stĺpec9]]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102"/>
      <c r="IS69" s="97"/>
      <c r="IT69" s="97"/>
      <c r="IU69" s="97"/>
      <c r="IV69" s="97"/>
      <c r="IW69" s="97"/>
      <c r="IX69" s="97"/>
      <c r="IY69" s="97"/>
      <c r="IZ69" s="97"/>
      <c r="JA69" s="97"/>
      <c r="JB69" s="102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0" customFormat="1" ht="18" customHeight="1" x14ac:dyDescent="0.2">
      <c r="A70" s="12"/>
      <c r="B70" s="11" t="s">
        <v>450</v>
      </c>
      <c r="C70" s="1">
        <v>13045</v>
      </c>
      <c r="D70" s="1">
        <v>2020</v>
      </c>
      <c r="E70" s="4" t="s">
        <v>80</v>
      </c>
      <c r="F70" s="1">
        <v>7853</v>
      </c>
      <c r="G70" s="9" t="s">
        <v>96</v>
      </c>
      <c r="H70" s="4" t="s">
        <v>21</v>
      </c>
      <c r="I70" s="1">
        <f t="shared" si="0"/>
        <v>0</v>
      </c>
      <c r="J70" s="12">
        <f>Tabuľka311[[#This Row],[Stĺpec9]]</f>
        <v>0</v>
      </c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0" customFormat="1" ht="18" customHeight="1" x14ac:dyDescent="0.2">
      <c r="A71" s="12"/>
      <c r="B71" s="11" t="s">
        <v>328</v>
      </c>
      <c r="C71" s="1">
        <v>12160</v>
      </c>
      <c r="D71" s="180">
        <v>2018</v>
      </c>
      <c r="E71" s="59" t="s">
        <v>243</v>
      </c>
      <c r="F71" s="1">
        <v>9512</v>
      </c>
      <c r="G71" s="9" t="s">
        <v>96</v>
      </c>
      <c r="H71" s="4" t="s">
        <v>59</v>
      </c>
      <c r="I71" s="1">
        <f t="shared" si="0"/>
        <v>0</v>
      </c>
      <c r="J71" s="12">
        <f>Tabuľka311[[#This Row],[Stĺpec9]]</f>
        <v>0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102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102"/>
      <c r="KV71" s="97"/>
      <c r="KW71" s="97"/>
      <c r="KX71" s="97"/>
      <c r="KY71" s="97"/>
      <c r="KZ71" s="97"/>
      <c r="LA71" s="97"/>
      <c r="LB71" s="97"/>
      <c r="LC71" s="97"/>
      <c r="LD71" s="97"/>
      <c r="LE71" s="102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102"/>
      <c r="MY71" s="97"/>
      <c r="MZ71" s="97"/>
      <c r="NA71" s="97"/>
      <c r="NB71" s="97"/>
      <c r="NC71" s="97"/>
      <c r="ND71" s="97"/>
      <c r="NE71" s="97"/>
      <c r="NF71" s="102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102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102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0" customFormat="1" ht="18" customHeight="1" x14ac:dyDescent="0.2">
      <c r="A72" s="12"/>
      <c r="B72" s="11" t="s">
        <v>492</v>
      </c>
      <c r="C72" s="1">
        <v>13080</v>
      </c>
      <c r="D72" s="1">
        <v>2020</v>
      </c>
      <c r="E72" s="4" t="s">
        <v>491</v>
      </c>
      <c r="F72" s="1">
        <v>3402</v>
      </c>
      <c r="G72" s="9" t="s">
        <v>98</v>
      </c>
      <c r="H72" s="4" t="s">
        <v>268</v>
      </c>
      <c r="I72" s="1">
        <f t="shared" si="0"/>
        <v>0</v>
      </c>
      <c r="J72" s="12">
        <f>Tabuľka311[[#This Row],[Stĺpec9]]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0" customFormat="1" ht="18" customHeight="1" x14ac:dyDescent="0.2">
      <c r="A73" s="12"/>
      <c r="B73" s="11" t="s">
        <v>493</v>
      </c>
      <c r="C73" s="1">
        <v>12759</v>
      </c>
      <c r="D73" s="1">
        <v>2020</v>
      </c>
      <c r="E73" s="4" t="s">
        <v>267</v>
      </c>
      <c r="F73" s="1">
        <v>9360</v>
      </c>
      <c r="G73" s="9" t="s">
        <v>96</v>
      </c>
      <c r="H73" s="4" t="s">
        <v>268</v>
      </c>
      <c r="I73" s="1">
        <f t="shared" si="0"/>
        <v>0</v>
      </c>
      <c r="J73" s="12">
        <f>Tabuľka311[[#This Row],[Stĺpec9]]</f>
        <v>0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0" customFormat="1" ht="18" customHeight="1" x14ac:dyDescent="0.2">
      <c r="A74" s="12">
        <v>56</v>
      </c>
      <c r="B74" s="11" t="s">
        <v>55</v>
      </c>
      <c r="C74" s="1"/>
      <c r="D74" s="1"/>
      <c r="E74" s="59"/>
      <c r="F74" s="1"/>
      <c r="G74" s="9"/>
      <c r="H74" s="4"/>
      <c r="I74" s="1">
        <f t="shared" si="0"/>
        <v>0</v>
      </c>
      <c r="J74" s="12">
        <f>Tabuľka311[[#This Row],[Stĺpec9]]</f>
        <v>0</v>
      </c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10" customFormat="1" ht="18" customHeight="1" x14ac:dyDescent="0.2">
      <c r="A75" s="12"/>
      <c r="B75" s="11"/>
      <c r="C75" s="1"/>
      <c r="D75" s="1"/>
      <c r="E75" s="59"/>
      <c r="F75" s="1"/>
      <c r="G75" s="9"/>
      <c r="H75" s="4"/>
      <c r="I75" s="1">
        <f t="shared" ref="I75:I76" si="2">SUM(K75:TB75)</f>
        <v>0</v>
      </c>
      <c r="J75" s="12">
        <f>Tabuľka311[[#This Row],[Stĺpec9]]</f>
        <v>0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0" customFormat="1" ht="18" customHeight="1" x14ac:dyDescent="0.2">
      <c r="A76" s="12"/>
      <c r="B76" s="11"/>
      <c r="C76" s="1"/>
      <c r="D76" s="1"/>
      <c r="E76" s="59"/>
      <c r="F76" s="1"/>
      <c r="G76" s="9"/>
      <c r="H76" s="4"/>
      <c r="I76" s="1">
        <f t="shared" si="2"/>
        <v>0</v>
      </c>
      <c r="J76" s="12">
        <f>Tabuľka311[[#This Row],[Stĺpec9]]</f>
        <v>0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0" customFormat="1" ht="18" customHeight="1" x14ac:dyDescent="0.2">
      <c r="A77" s="12"/>
      <c r="B77" s="11"/>
      <c r="C77" s="1"/>
      <c r="D77" s="1"/>
      <c r="E77" s="4"/>
      <c r="F77" s="9"/>
      <c r="G77" s="9"/>
      <c r="H77" s="4"/>
      <c r="I77" s="1"/>
      <c r="J77" s="33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ht="17.25" customHeight="1" x14ac:dyDescent="0.2"/>
    <row r="79" spans="1:522" s="12" customFormat="1" ht="17.25" customHeight="1" x14ac:dyDescent="0.2">
      <c r="B79" s="11"/>
      <c r="C79" s="1"/>
      <c r="D79" s="19"/>
      <c r="E79"/>
      <c r="F79" s="1"/>
      <c r="G79" s="1"/>
      <c r="H79"/>
      <c r="I79" s="1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12" customFormat="1" ht="17.25" customHeight="1" x14ac:dyDescent="0.2">
      <c r="B80" s="11"/>
      <c r="C80" s="1"/>
      <c r="D80" s="19"/>
      <c r="E80"/>
      <c r="F80" s="1"/>
      <c r="G80" s="1"/>
      <c r="H80"/>
      <c r="I80" s="1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</sheetData>
  <mergeCells count="13">
    <mergeCell ref="A1:H1"/>
    <mergeCell ref="I6:I8"/>
    <mergeCell ref="J6:J8"/>
    <mergeCell ref="A2:H2"/>
    <mergeCell ref="A4:H4"/>
    <mergeCell ref="A6:A8"/>
    <mergeCell ref="B6:B8"/>
    <mergeCell ref="C6:C8"/>
    <mergeCell ref="D6:D8"/>
    <mergeCell ref="E6:E8"/>
    <mergeCell ref="F6:F8"/>
    <mergeCell ref="G6:G8"/>
    <mergeCell ref="H6:H8"/>
  </mergeCells>
  <conditionalFormatting sqref="K27:L27 BN27:BW27 CC27:RC27 N27:AC27 AF27:BF27 BH27:BL27 BY27:CA27 RE27:TB27">
    <cfRule type="top10" dxfId="3" priority="5" rank="15"/>
  </conditionalFormatting>
  <conditionalFormatting sqref="K26:BL26 BO26:MH26 MJ26:TB26">
    <cfRule type="top10" dxfId="2" priority="752" rank="15"/>
  </conditionalFormatting>
  <conditionalFormatting sqref="K35:TB36">
    <cfRule type="top10" dxfId="1" priority="937" rank="15"/>
  </conditionalFormatting>
  <conditionalFormatting sqref="K64:TB64 K31:TB32 K34:TB34 K37:TB38 K40:TB42 K51:TB51 K44:TB46 K48:TB49 K67:TB76 K53:TB61 K18:TB18 K28:TB28 K20:TB25 K9:TB16">
    <cfRule type="top10" dxfId="0" priority="960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Seniori</vt:lpstr>
      <vt:lpstr>Mladí jazdci</vt:lpstr>
      <vt:lpstr>Juniori</vt:lpstr>
      <vt:lpstr>Deti</vt:lpstr>
      <vt:lpstr>Kôň roka</vt:lpstr>
      <vt:lpstr>Mladý kôň roka</vt:lpstr>
      <vt:lpstr>_29.1.2022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Horná, Michaela</cp:lastModifiedBy>
  <cp:revision/>
  <dcterms:created xsi:type="dcterms:W3CDTF">2011-03-12T20:18:46Z</dcterms:created>
  <dcterms:modified xsi:type="dcterms:W3CDTF">2025-06-09T08:36:44Z</dcterms:modified>
  <cp:category/>
  <cp:contentStatus/>
</cp:coreProperties>
</file>